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/>
  <xr:revisionPtr revIDLastSave="0" documentId="8_{E68681EF-6AD6-4007-B0FE-A33578D56992}" xr6:coauthVersionLast="47" xr6:coauthVersionMax="47" xr10:uidLastSave="{00000000-0000-0000-0000-000000000000}"/>
  <bookViews>
    <workbookView xWindow="3150" yWindow="1560" windowWidth="12150" windowHeight="12600" xr2:uid="{00000000-000D-0000-FFFF-FFFF00000000}"/>
  </bookViews>
  <sheets>
    <sheet name="CSP.TR" sheetId="1" r:id="rId1"/>
    <sheet name="CSP.ACH" sheetId="5" state="hidden" r:id="rId2"/>
    <sheet name="RUN.114" sheetId="6" r:id="rId3"/>
    <sheet name="DEP.IO" sheetId="12" state="hidden" r:id="rId4"/>
    <sheet name="DEBT.A" sheetId="8" r:id="rId5"/>
    <sheet name="DEBT.B" sheetId="9" r:id="rId6"/>
    <sheet name="ADV.PAY" sheetId="11" r:id="rId7"/>
    <sheet name="SENSEI.CONFIG" sheetId="10" state="veryHidden" r:id="rId8"/>
    <sheet name="SENSEI.DATA" sheetId="3" state="veryHidden" r:id="rId9"/>
  </sheets>
  <externalReferences>
    <externalReference r:id="rId10"/>
  </externalReferences>
  <definedNames>
    <definedName name="AccessDatabase" hidden="1">"C:\Documents and Settings\eyork\My Documents\ENTITLE.mdb"</definedName>
    <definedName name="ALLOW">#REF!</definedName>
    <definedName name="ALLOW.2">#REF!</definedName>
    <definedName name="_xlnm.Print_Area" localSheetId="4">DEBT.A!$A$1:$N$28</definedName>
    <definedName name="_xlnm.Print_Area" localSheetId="5">DEBT.B!$A$1:$N$27</definedName>
    <definedName name="State_Codes">'[1]State Codes'!$A$2:$D$118</definedName>
    <definedName name="SUMM">#REF!</definedName>
    <definedName name="SUMM.2">#REF!</definedName>
    <definedName name="tableRequest">Table3[]</definedName>
    <definedName name="tableStage">Table2[]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7" i="5" l="1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I39" i="1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O6" i="9"/>
  <c r="P6" i="9"/>
  <c r="Q6" i="9"/>
  <c r="L6" i="9"/>
  <c r="O7" i="9"/>
  <c r="P7" i="9"/>
  <c r="Q7" i="9"/>
  <c r="L7" i="9"/>
  <c r="O8" i="9"/>
  <c r="P8" i="9"/>
  <c r="Q8" i="9"/>
  <c r="L8" i="9"/>
  <c r="O9" i="9"/>
  <c r="P9" i="9"/>
  <c r="Q9" i="9"/>
  <c r="L9" i="9"/>
  <c r="O10" i="9"/>
  <c r="P10" i="9"/>
  <c r="Q10" i="9"/>
  <c r="L10" i="9"/>
  <c r="O11" i="9"/>
  <c r="P11" i="9"/>
  <c r="Q11" i="9"/>
  <c r="L11" i="9"/>
  <c r="O12" i="9"/>
  <c r="P12" i="9"/>
  <c r="Q12" i="9"/>
  <c r="L12" i="9"/>
  <c r="O13" i="9"/>
  <c r="P13" i="9"/>
  <c r="Q13" i="9"/>
  <c r="L13" i="9"/>
  <c r="O14" i="9"/>
  <c r="P14" i="9"/>
  <c r="Q14" i="9"/>
  <c r="L14" i="9"/>
  <c r="O15" i="9"/>
  <c r="P15" i="9"/>
  <c r="Q15" i="9"/>
  <c r="L15" i="9"/>
  <c r="O16" i="9"/>
  <c r="P16" i="9"/>
  <c r="Q16" i="9"/>
  <c r="L16" i="9"/>
  <c r="O17" i="9"/>
  <c r="P17" i="9"/>
  <c r="Q17" i="9"/>
  <c r="L17" i="9"/>
  <c r="O18" i="9"/>
  <c r="P18" i="9"/>
  <c r="Q18" i="9"/>
  <c r="L18" i="9"/>
  <c r="O19" i="9"/>
  <c r="P19" i="9"/>
  <c r="Q19" i="9"/>
  <c r="L19" i="9"/>
  <c r="O20" i="9"/>
  <c r="P20" i="9"/>
  <c r="Q20" i="9"/>
  <c r="L20" i="9"/>
  <c r="O21" i="9"/>
  <c r="P21" i="9"/>
  <c r="Q21" i="9"/>
  <c r="L21" i="9"/>
  <c r="O22" i="9"/>
  <c r="P22" i="9"/>
  <c r="Q22" i="9"/>
  <c r="L22" i="9"/>
  <c r="O23" i="9"/>
  <c r="P23" i="9"/>
  <c r="Q23" i="9"/>
  <c r="L23" i="9"/>
  <c r="O24" i="9"/>
  <c r="P24" i="9"/>
  <c r="Q24" i="9"/>
  <c r="L24" i="9"/>
  <c r="O25" i="9"/>
  <c r="P25" i="9"/>
  <c r="Q25" i="9"/>
  <c r="L25" i="9"/>
  <c r="O26" i="9"/>
  <c r="P26" i="9"/>
  <c r="Q26" i="9"/>
  <c r="L26" i="9"/>
  <c r="O5" i="9"/>
  <c r="P5" i="9"/>
  <c r="Q5" i="9"/>
  <c r="L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5" i="9"/>
  <c r="O6" i="8"/>
  <c r="F6" i="8"/>
  <c r="G6" i="8"/>
  <c r="O7" i="8"/>
  <c r="F7" i="8"/>
  <c r="G7" i="8"/>
  <c r="O8" i="8"/>
  <c r="F8" i="8"/>
  <c r="G8" i="8"/>
  <c r="O9" i="8"/>
  <c r="F9" i="8"/>
  <c r="G9" i="8"/>
  <c r="O10" i="8"/>
  <c r="F10" i="8"/>
  <c r="G10" i="8"/>
  <c r="O11" i="8"/>
  <c r="F11" i="8"/>
  <c r="G11" i="8"/>
  <c r="O12" i="8"/>
  <c r="F12" i="8"/>
  <c r="G12" i="8"/>
  <c r="G13" i="8"/>
  <c r="G14" i="8"/>
  <c r="G15" i="8"/>
  <c r="G16" i="8"/>
  <c r="G17" i="8"/>
  <c r="O5" i="8"/>
  <c r="F5" i="8"/>
  <c r="G5" i="8"/>
  <c r="F13" i="8"/>
  <c r="F14" i="8"/>
  <c r="F15" i="8"/>
  <c r="F16" i="8"/>
  <c r="F17" i="8"/>
  <c r="P6" i="8"/>
  <c r="Q6" i="8"/>
  <c r="L6" i="8"/>
  <c r="P7" i="8"/>
  <c r="Q7" i="8"/>
  <c r="L7" i="8"/>
  <c r="P8" i="8"/>
  <c r="Q8" i="8"/>
  <c r="L8" i="8"/>
  <c r="P9" i="8"/>
  <c r="Q9" i="8"/>
  <c r="L9" i="8"/>
  <c r="P10" i="8"/>
  <c r="Q10" i="8"/>
  <c r="L10" i="8"/>
  <c r="P11" i="8"/>
  <c r="Q11" i="8"/>
  <c r="L11" i="8"/>
  <c r="P12" i="8"/>
  <c r="Q12" i="8"/>
  <c r="L12" i="8"/>
  <c r="O13" i="8"/>
  <c r="P13" i="8"/>
  <c r="Q13" i="8"/>
  <c r="L13" i="8"/>
  <c r="O14" i="8"/>
  <c r="P14" i="8"/>
  <c r="Q14" i="8"/>
  <c r="L14" i="8"/>
  <c r="O15" i="8"/>
  <c r="P15" i="8"/>
  <c r="Q15" i="8"/>
  <c r="L15" i="8"/>
  <c r="O16" i="8"/>
  <c r="P16" i="8"/>
  <c r="Q16" i="8"/>
  <c r="L16" i="8"/>
  <c r="O17" i="8"/>
  <c r="P17" i="8"/>
  <c r="Q17" i="8"/>
  <c r="L17" i="8"/>
  <c r="P5" i="8"/>
  <c r="Q5" i="8"/>
  <c r="L5" i="8"/>
  <c r="I6" i="8"/>
  <c r="I7" i="8"/>
  <c r="I8" i="8"/>
  <c r="I9" i="8"/>
  <c r="I10" i="8"/>
  <c r="I11" i="8"/>
  <c r="I12" i="8"/>
  <c r="I13" i="8"/>
  <c r="I14" i="8"/>
  <c r="I15" i="8"/>
  <c r="I16" i="8"/>
  <c r="I17" i="8"/>
  <c r="I5" i="8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D5" i="10"/>
  <c r="F4" i="10"/>
  <c r="D4" i="10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2" i="9"/>
  <c r="H2" i="9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O23" i="8"/>
  <c r="L23" i="8"/>
  <c r="L21" i="8"/>
  <c r="L22" i="8"/>
  <c r="M24" i="8"/>
  <c r="M25" i="8"/>
  <c r="I23" i="8"/>
  <c r="G11" i="6"/>
  <c r="G6" i="6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L102" i="1"/>
  <c r="I102" i="1"/>
  <c r="E102" i="1"/>
  <c r="B102" i="1"/>
  <c r="L101" i="1"/>
  <c r="I101" i="1"/>
  <c r="E101" i="1"/>
  <c r="B101" i="1"/>
  <c r="L100" i="1"/>
  <c r="I100" i="1"/>
  <c r="E100" i="1"/>
  <c r="B100" i="1"/>
  <c r="L99" i="1"/>
  <c r="I99" i="1"/>
  <c r="E99" i="1"/>
  <c r="B99" i="1"/>
  <c r="L98" i="1"/>
  <c r="I98" i="1"/>
  <c r="E98" i="1"/>
  <c r="B98" i="1"/>
  <c r="L97" i="1"/>
  <c r="I97" i="1"/>
  <c r="E97" i="1"/>
  <c r="B97" i="1"/>
  <c r="L96" i="1"/>
  <c r="I96" i="1"/>
  <c r="E96" i="1"/>
  <c r="B96" i="1"/>
  <c r="L95" i="1"/>
  <c r="I95" i="1"/>
  <c r="E95" i="1"/>
  <c r="B95" i="1"/>
  <c r="L94" i="1"/>
  <c r="I94" i="1"/>
  <c r="E94" i="1"/>
  <c r="B94" i="1"/>
  <c r="L93" i="1"/>
  <c r="I93" i="1"/>
  <c r="E93" i="1"/>
  <c r="B93" i="1"/>
  <c r="L92" i="1"/>
  <c r="I92" i="1"/>
  <c r="E92" i="1"/>
  <c r="B92" i="1"/>
  <c r="L91" i="1"/>
  <c r="I91" i="1"/>
  <c r="E91" i="1"/>
  <c r="B91" i="1"/>
  <c r="L90" i="1"/>
  <c r="I90" i="1"/>
  <c r="E90" i="1"/>
  <c r="B90" i="1"/>
  <c r="L89" i="1"/>
  <c r="I89" i="1"/>
  <c r="E89" i="1"/>
  <c r="B89" i="1"/>
  <c r="L88" i="1"/>
  <c r="I88" i="1"/>
  <c r="E88" i="1"/>
  <c r="B88" i="1"/>
  <c r="L87" i="1"/>
  <c r="I87" i="1"/>
  <c r="E87" i="1"/>
  <c r="B87" i="1"/>
  <c r="L86" i="1"/>
  <c r="I86" i="1"/>
  <c r="E86" i="1"/>
  <c r="B86" i="1"/>
  <c r="L85" i="1"/>
  <c r="I85" i="1"/>
  <c r="E85" i="1"/>
  <c r="B85" i="1"/>
  <c r="L84" i="1"/>
  <c r="I84" i="1"/>
  <c r="E84" i="1"/>
  <c r="B84" i="1"/>
  <c r="L83" i="1"/>
  <c r="I83" i="1"/>
  <c r="E83" i="1"/>
  <c r="B83" i="1"/>
  <c r="L82" i="1"/>
  <c r="I82" i="1"/>
  <c r="E82" i="1"/>
  <c r="B82" i="1"/>
  <c r="L81" i="1"/>
  <c r="I81" i="1"/>
  <c r="E81" i="1"/>
  <c r="B81" i="1"/>
  <c r="L80" i="1"/>
  <c r="I80" i="1"/>
  <c r="E80" i="1"/>
  <c r="B80" i="1"/>
  <c r="L79" i="1"/>
  <c r="I79" i="1"/>
  <c r="E79" i="1"/>
  <c r="B79" i="1"/>
  <c r="L78" i="1"/>
  <c r="I78" i="1"/>
  <c r="E78" i="1"/>
  <c r="B78" i="1"/>
  <c r="L77" i="1"/>
  <c r="I77" i="1"/>
  <c r="E77" i="1"/>
  <c r="B77" i="1"/>
  <c r="L76" i="1"/>
  <c r="I76" i="1"/>
  <c r="E76" i="1"/>
  <c r="B76" i="1"/>
  <c r="L75" i="1"/>
  <c r="I75" i="1"/>
  <c r="E75" i="1"/>
  <c r="B75" i="1"/>
  <c r="L74" i="1"/>
  <c r="I74" i="1"/>
  <c r="E74" i="1"/>
  <c r="B74" i="1"/>
  <c r="L73" i="1"/>
  <c r="I73" i="1"/>
  <c r="E73" i="1"/>
  <c r="B73" i="1"/>
  <c r="L72" i="1"/>
  <c r="I72" i="1"/>
  <c r="E72" i="1"/>
  <c r="B72" i="1"/>
  <c r="L71" i="1"/>
  <c r="I71" i="1"/>
  <c r="E71" i="1"/>
  <c r="B71" i="1"/>
  <c r="L70" i="1"/>
  <c r="I70" i="1"/>
  <c r="E70" i="1"/>
  <c r="B70" i="1"/>
  <c r="L69" i="1"/>
  <c r="I69" i="1"/>
  <c r="E69" i="1"/>
  <c r="B69" i="1"/>
  <c r="L68" i="1"/>
  <c r="I68" i="1"/>
  <c r="E68" i="1"/>
  <c r="B68" i="1"/>
  <c r="L67" i="1"/>
  <c r="I67" i="1"/>
  <c r="E67" i="1"/>
  <c r="B67" i="1"/>
  <c r="L66" i="1"/>
  <c r="I66" i="1"/>
  <c r="E66" i="1"/>
  <c r="B66" i="1"/>
  <c r="L65" i="1"/>
  <c r="I65" i="1"/>
  <c r="E65" i="1"/>
  <c r="B65" i="1"/>
  <c r="L64" i="1"/>
  <c r="I64" i="1"/>
  <c r="E64" i="1"/>
  <c r="B64" i="1"/>
  <c r="L63" i="1"/>
  <c r="I63" i="1"/>
  <c r="E63" i="1"/>
  <c r="B63" i="1"/>
  <c r="L62" i="1"/>
  <c r="I62" i="1"/>
  <c r="E62" i="1"/>
  <c r="B62" i="1"/>
  <c r="L61" i="1"/>
  <c r="I61" i="1"/>
  <c r="E61" i="1"/>
  <c r="B61" i="1"/>
  <c r="L60" i="1"/>
  <c r="I60" i="1"/>
  <c r="E60" i="1"/>
  <c r="B60" i="1"/>
  <c r="L59" i="1"/>
  <c r="I59" i="1"/>
  <c r="E59" i="1"/>
  <c r="B59" i="1"/>
  <c r="L58" i="1"/>
  <c r="I58" i="1"/>
  <c r="E58" i="1"/>
  <c r="B58" i="1"/>
  <c r="L57" i="1"/>
  <c r="I57" i="1"/>
  <c r="E57" i="1"/>
  <c r="B57" i="1"/>
  <c r="L56" i="1"/>
  <c r="I56" i="1"/>
  <c r="E56" i="1"/>
  <c r="B56" i="1"/>
  <c r="L55" i="1"/>
  <c r="I55" i="1"/>
  <c r="E55" i="1"/>
  <c r="B55" i="1"/>
  <c r="L17" i="1"/>
  <c r="I17" i="1"/>
  <c r="E17" i="1"/>
  <c r="B17" i="1"/>
  <c r="L53" i="1"/>
  <c r="I53" i="1"/>
  <c r="E53" i="1"/>
  <c r="B53" i="1"/>
  <c r="L33" i="1"/>
  <c r="I33" i="1"/>
  <c r="E33" i="1"/>
  <c r="B33" i="1"/>
  <c r="L52" i="1"/>
  <c r="I52" i="1"/>
  <c r="E52" i="1"/>
  <c r="B52" i="1"/>
  <c r="L51" i="1"/>
  <c r="I51" i="1"/>
  <c r="E51" i="1"/>
  <c r="B51" i="1"/>
  <c r="L54" i="1"/>
  <c r="I54" i="1"/>
  <c r="E54" i="1"/>
  <c r="B54" i="1"/>
  <c r="L50" i="1"/>
  <c r="I50" i="1"/>
  <c r="E50" i="1"/>
  <c r="B50" i="1"/>
  <c r="L43" i="1"/>
  <c r="I43" i="1"/>
  <c r="E43" i="1"/>
  <c r="B43" i="1"/>
  <c r="L48" i="1"/>
  <c r="I48" i="1"/>
  <c r="E48" i="1"/>
  <c r="B48" i="1"/>
  <c r="L31" i="1"/>
  <c r="I31" i="1"/>
  <c r="E31" i="1"/>
  <c r="B31" i="1"/>
  <c r="L30" i="1"/>
  <c r="I30" i="1"/>
  <c r="E30" i="1"/>
  <c r="B30" i="1"/>
  <c r="L45" i="1"/>
  <c r="I45" i="1"/>
  <c r="E45" i="1"/>
  <c r="B45" i="1"/>
  <c r="L29" i="1"/>
  <c r="I29" i="1"/>
  <c r="E29" i="1"/>
  <c r="B29" i="1"/>
  <c r="L47" i="1"/>
  <c r="I47" i="1"/>
  <c r="E47" i="1"/>
  <c r="B47" i="1"/>
  <c r="L34" i="1"/>
  <c r="I34" i="1"/>
  <c r="E34" i="1"/>
  <c r="B34" i="1"/>
  <c r="L14" i="1"/>
  <c r="I14" i="1"/>
  <c r="E14" i="1"/>
  <c r="B14" i="1"/>
  <c r="L28" i="1"/>
  <c r="I28" i="1"/>
  <c r="E28" i="1"/>
  <c r="B28" i="1"/>
  <c r="L27" i="1"/>
  <c r="I27" i="1"/>
  <c r="E27" i="1"/>
  <c r="B27" i="1"/>
  <c r="L42" i="1"/>
  <c r="I42" i="1"/>
  <c r="E42" i="1"/>
  <c r="B42" i="1"/>
  <c r="L41" i="1"/>
  <c r="I41" i="1"/>
  <c r="E41" i="1"/>
  <c r="B41" i="1"/>
  <c r="L10" i="1"/>
  <c r="I10" i="1"/>
  <c r="E10" i="1"/>
  <c r="B10" i="1"/>
  <c r="L26" i="1"/>
  <c r="I26" i="1"/>
  <c r="E26" i="1"/>
  <c r="B26" i="1"/>
  <c r="L8" i="1"/>
  <c r="I8" i="1"/>
  <c r="E8" i="1"/>
  <c r="B8" i="1"/>
  <c r="L37" i="1"/>
  <c r="I37" i="1"/>
  <c r="E37" i="1"/>
  <c r="B37" i="1"/>
  <c r="L40" i="1"/>
  <c r="I40" i="1"/>
  <c r="E40" i="1"/>
  <c r="B40" i="1"/>
  <c r="L25" i="1"/>
  <c r="I25" i="1"/>
  <c r="E25" i="1"/>
  <c r="B25" i="1"/>
  <c r="L24" i="1"/>
  <c r="I24" i="1"/>
  <c r="E24" i="1"/>
  <c r="B24" i="1"/>
  <c r="L3" i="1"/>
  <c r="I3" i="1"/>
  <c r="E3" i="1"/>
  <c r="B3" i="1"/>
  <c r="L4" i="1"/>
  <c r="I4" i="1"/>
  <c r="E4" i="1"/>
  <c r="B4" i="1"/>
  <c r="L46" i="1"/>
  <c r="I46" i="1"/>
  <c r="E46" i="1"/>
  <c r="B46" i="1"/>
  <c r="L23" i="1"/>
  <c r="I23" i="1"/>
  <c r="E23" i="1"/>
  <c r="B23" i="1"/>
  <c r="L22" i="1"/>
  <c r="I22" i="1"/>
  <c r="E22" i="1"/>
  <c r="B22" i="1"/>
  <c r="L7" i="1"/>
  <c r="I7" i="1"/>
  <c r="E7" i="1"/>
  <c r="B7" i="1"/>
  <c r="L12" i="1"/>
  <c r="I12" i="1"/>
  <c r="E12" i="1"/>
  <c r="B12" i="1"/>
  <c r="L35" i="1"/>
  <c r="I35" i="1"/>
  <c r="E35" i="1"/>
  <c r="B35" i="1"/>
  <c r="L21" i="1"/>
  <c r="I21" i="1"/>
  <c r="E21" i="1"/>
  <c r="B21" i="1"/>
  <c r="L36" i="1"/>
  <c r="I36" i="1"/>
  <c r="E36" i="1"/>
  <c r="B36" i="1"/>
  <c r="L20" i="1"/>
  <c r="I20" i="1"/>
  <c r="E20" i="1"/>
  <c r="B20" i="1"/>
  <c r="L39" i="1"/>
  <c r="E39" i="1"/>
  <c r="B39" i="1"/>
  <c r="L16" i="1"/>
  <c r="I16" i="1"/>
  <c r="E16" i="1"/>
  <c r="B16" i="1"/>
  <c r="L15" i="1"/>
  <c r="I15" i="1"/>
  <c r="E15" i="1"/>
  <c r="B15" i="1"/>
  <c r="L49" i="1"/>
  <c r="I49" i="1"/>
  <c r="E49" i="1"/>
  <c r="B49" i="1"/>
  <c r="L38" i="1"/>
  <c r="I38" i="1"/>
  <c r="E38" i="1"/>
  <c r="B38" i="1"/>
  <c r="L6" i="1"/>
  <c r="I6" i="1"/>
  <c r="E6" i="1"/>
  <c r="B6" i="1"/>
  <c r="L5" i="1"/>
  <c r="I5" i="1"/>
  <c r="E5" i="1"/>
  <c r="B5" i="1"/>
  <c r="L32" i="1"/>
  <c r="I32" i="1"/>
  <c r="E32" i="1"/>
  <c r="B32" i="1"/>
  <c r="L19" i="1"/>
  <c r="I19" i="1"/>
  <c r="E19" i="1"/>
  <c r="B19" i="1"/>
  <c r="L44" i="1"/>
  <c r="I44" i="1"/>
  <c r="E44" i="1"/>
  <c r="B44" i="1"/>
  <c r="L18" i="1"/>
  <c r="I18" i="1"/>
  <c r="E18" i="1"/>
  <c r="B18" i="1"/>
  <c r="L11" i="1"/>
  <c r="I11" i="1"/>
  <c r="E11" i="1"/>
  <c r="B11" i="1"/>
  <c r="L9" i="1"/>
  <c r="I9" i="1"/>
  <c r="E9" i="1"/>
  <c r="B9" i="1"/>
  <c r="L13" i="1"/>
  <c r="I13" i="1"/>
  <c r="E13" i="1"/>
  <c r="B13" i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Change your name in the Home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tc={F0250F12-FBAE-4DF5-A051-F04E34B921DF}</author>
  </authors>
  <commentList>
    <comment ref="E23" authorId="0" shapeId="0" xr:uid="{F0250F12-FBAE-4DF5-A051-F04E34B921DF}">
      <text>
        <t>[Threaded comment]
Your version of Excel allows you to read this threaded comment; however, any edits to it will get removed if the file is opened in a newer version of Excel. Learn more: https://go.microsoft.com/fwlink/?linkid=870924
Comment:
    把州簡寫放在這裏</t>
      </text>
    </comment>
  </commentList>
</comments>
</file>

<file path=xl/sharedStrings.xml><?xml version="1.0" encoding="utf-8"?>
<sst xmlns="http://schemas.openxmlformats.org/spreadsheetml/2006/main" count="3328" uniqueCount="1864">
  <si>
    <t>STAGE</t>
    <phoneticPr fontId="1" type="noConversion"/>
  </si>
  <si>
    <t>CYCLE</t>
    <phoneticPr fontId="1" type="noConversion"/>
  </si>
  <si>
    <t>DATE</t>
    <phoneticPr fontId="1" type="noConversion"/>
  </si>
  <si>
    <t>K5</t>
  </si>
  <si>
    <t>K3</t>
  </si>
  <si>
    <t>RID</t>
    <phoneticPr fontId="1" type="noConversion"/>
  </si>
  <si>
    <t>REQUEST</t>
    <phoneticPr fontId="1" type="noConversion"/>
  </si>
  <si>
    <t>ACTN COMMENT</t>
    <phoneticPr fontId="1" type="noConversion"/>
  </si>
  <si>
    <t>DISP</t>
    <phoneticPr fontId="1" type="noConversion"/>
  </si>
  <si>
    <t>DO.DATE</t>
    <phoneticPr fontId="1" type="noConversion"/>
  </si>
  <si>
    <t>STAGE ID</t>
    <phoneticPr fontId="1" type="noConversion"/>
  </si>
  <si>
    <t>FLAG</t>
    <phoneticPr fontId="1" type="noConversion"/>
  </si>
  <si>
    <t>REQUEST ID</t>
    <phoneticPr fontId="1" type="noConversion"/>
  </si>
  <si>
    <t>SID</t>
    <phoneticPr fontId="1" type="noConversion"/>
  </si>
  <si>
    <t>ID</t>
    <phoneticPr fontId="1" type="noConversion"/>
  </si>
  <si>
    <t>COUNT</t>
    <phoneticPr fontId="1" type="noConversion"/>
  </si>
  <si>
    <t>S9</t>
  </si>
  <si>
    <t>U2</t>
  </si>
  <si>
    <t>U6</t>
  </si>
  <si>
    <t>U8</t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</si>
  <si>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</si>
  <si>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</si>
  <si>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</si>
  <si>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</si>
  <si>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</si>
  <si>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</si>
  <si>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</si>
  <si>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</si>
  <si>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</si>
  <si>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</si>
  <si>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</si>
  <si>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</si>
  <si>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</si>
  <si>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</si>
  <si>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</si>
  <si>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</si>
  <si>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</si>
  <si>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</si>
  <si>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</si>
  <si>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</si>
  <si>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</si>
  <si>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</si>
  <si>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</si>
  <si>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</si>
  <si>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</si>
  <si>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</si>
  <si>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</si>
  <si>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</si>
  <si>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</si>
  <si>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</si>
  <si>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</si>
  <si>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</si>
  <si>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</si>
  <si>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</si>
  <si>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</si>
  <si>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</si>
  <si>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</si>
  <si>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</si>
  <si>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</si>
  <si>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</si>
  <si>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</si>
  <si>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</si>
  <si>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</si>
  <si>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</si>
  <si>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</si>
  <si>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</si>
  <si>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</si>
  <si>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</si>
  <si>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</si>
  <si>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</si>
  <si>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</si>
  <si>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</si>
  <si>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</si>
  <si>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</si>
  <si>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</si>
  <si>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</si>
  <si>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</si>
  <si>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</si>
  <si>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</si>
  <si>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</si>
  <si>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</si>
  <si>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</si>
  <si>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</si>
  <si>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H1</t>
    <phoneticPr fontId="1" type="noConversion"/>
  </si>
  <si>
    <t>H2</t>
  </si>
  <si>
    <t>H3</t>
  </si>
  <si>
    <t>H4</t>
  </si>
  <si>
    <t>H5</t>
  </si>
  <si>
    <t>H6</t>
  </si>
  <si>
    <t>H7</t>
  </si>
  <si>
    <t>H8</t>
  </si>
  <si>
    <t>H9</t>
  </si>
  <si>
    <t>I1</t>
    <phoneticPr fontId="1" type="noConversion"/>
  </si>
  <si>
    <t>I2</t>
  </si>
  <si>
    <t>I3</t>
  </si>
  <si>
    <t>I4</t>
  </si>
  <si>
    <t>I5</t>
  </si>
  <si>
    <t>I6</t>
  </si>
  <si>
    <t>I7</t>
  </si>
  <si>
    <t>I8</t>
  </si>
  <si>
    <t>I9</t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</si>
  <si>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</si>
  <si>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</si>
  <si>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</si>
  <si>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</si>
  <si>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</si>
  <si>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</si>
  <si>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</si>
  <si>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</si>
  <si>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</si>
  <si>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K1</t>
    <phoneticPr fontId="1" type="noConversion"/>
  </si>
  <si>
    <t>K2</t>
  </si>
  <si>
    <t>K4</t>
  </si>
  <si>
    <t>K6</t>
  </si>
  <si>
    <t>K7</t>
  </si>
  <si>
    <t>K8</t>
  </si>
  <si>
    <t>K9</t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</si>
  <si>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</si>
  <si>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</si>
  <si>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</si>
  <si>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</si>
  <si>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</si>
  <si>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</si>
  <si>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</si>
  <si>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</si>
  <si>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</si>
  <si>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</si>
  <si>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</si>
  <si>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</si>
  <si>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</si>
  <si>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</si>
  <si>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</si>
  <si>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</si>
  <si>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</si>
  <si>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</si>
  <si>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</si>
  <si>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</si>
  <si>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</si>
  <si>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</si>
  <si>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</si>
  <si>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</si>
  <si>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</si>
  <si>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</si>
  <si>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</si>
  <si>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O1</t>
    <phoneticPr fontId="1" type="noConversion"/>
  </si>
  <si>
    <t>O2</t>
  </si>
  <si>
    <t>O3</t>
  </si>
  <si>
    <t>O4</t>
  </si>
  <si>
    <t>O5</t>
  </si>
  <si>
    <t>O6</t>
  </si>
  <si>
    <t>O7</t>
  </si>
  <si>
    <t>O8</t>
  </si>
  <si>
    <t>O9</t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</si>
  <si>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</si>
  <si>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</si>
  <si>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</si>
  <si>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</si>
  <si>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</si>
  <si>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</si>
  <si>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</si>
  <si>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</si>
  <si>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</si>
  <si>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</si>
  <si>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</si>
  <si>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</si>
  <si>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</si>
  <si>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</si>
  <si>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</si>
  <si>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</si>
  <si>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</si>
  <si>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</si>
  <si>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</si>
  <si>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</si>
  <si>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</si>
  <si>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</si>
  <si>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</si>
  <si>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</si>
  <si>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</si>
  <si>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</si>
  <si>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</si>
  <si>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</si>
  <si>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</si>
  <si>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</si>
  <si>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</si>
  <si>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</si>
  <si>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</si>
  <si>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</si>
  <si>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</si>
  <si>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</si>
  <si>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</si>
  <si>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</si>
  <si>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</si>
  <si>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</si>
  <si>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</si>
  <si>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</si>
  <si>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</si>
  <si>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</si>
  <si>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U1</t>
    <phoneticPr fontId="1" type="noConversion"/>
  </si>
  <si>
    <t>U3</t>
  </si>
  <si>
    <t>U4</t>
  </si>
  <si>
    <t>U5</t>
  </si>
  <si>
    <t>U7</t>
  </si>
  <si>
    <t>U9</t>
  </si>
  <si>
    <t>V1</t>
    <phoneticPr fontId="1" type="noConversion"/>
  </si>
  <si>
    <t>V2</t>
  </si>
  <si>
    <t>V3</t>
  </si>
  <si>
    <t>V4</t>
  </si>
  <si>
    <t>V5</t>
  </si>
  <si>
    <t>V6</t>
  </si>
  <si>
    <t>V7</t>
  </si>
  <si>
    <t>V8</t>
  </si>
  <si>
    <t>V9</t>
  </si>
  <si>
    <t>W1</t>
    <phoneticPr fontId="1" type="noConversion"/>
  </si>
  <si>
    <t>W2</t>
  </si>
  <si>
    <t>W3</t>
  </si>
  <si>
    <t>W4</t>
  </si>
  <si>
    <t>W5</t>
  </si>
  <si>
    <t>W6</t>
  </si>
  <si>
    <t>W7</t>
  </si>
  <si>
    <t>W8</t>
  </si>
  <si>
    <t>W9</t>
  </si>
  <si>
    <t>Y1</t>
    <phoneticPr fontId="1" type="noConversion"/>
  </si>
  <si>
    <t>Y2</t>
  </si>
  <si>
    <t>Y3</t>
  </si>
  <si>
    <t>Y4</t>
  </si>
  <si>
    <t>Y5</t>
  </si>
  <si>
    <t>Y6</t>
  </si>
  <si>
    <t>Y7</t>
  </si>
  <si>
    <t>Y8</t>
  </si>
  <si>
    <t>Y9</t>
  </si>
  <si>
    <t>Z1</t>
    <phoneticPr fontId="1" type="noConversion"/>
  </si>
  <si>
    <t>Z2</t>
  </si>
  <si>
    <t>Z3</t>
  </si>
  <si>
    <t>Z4</t>
  </si>
  <si>
    <t>Z5</t>
  </si>
  <si>
    <t>Z6</t>
  </si>
  <si>
    <t>Z7</t>
  </si>
  <si>
    <t>Z8</t>
  </si>
  <si>
    <t>Z9</t>
  </si>
  <si>
    <t>CYCLES</t>
    <phoneticPr fontId="1" type="noConversion"/>
  </si>
  <si>
    <t>DBT 債務計量徵收</t>
    <phoneticPr fontId="1" type="noConversion"/>
  </si>
  <si>
    <t>工作請求</t>
  </si>
  <si>
    <t>等待回復</t>
  </si>
  <si>
    <t>製作完成</t>
  </si>
  <si>
    <t>已經生效</t>
  </si>
  <si>
    <t>存檔記錄</t>
  </si>
  <si>
    <t xml:space="preserve"> MILITARY PAY ORDER</t>
  </si>
  <si>
    <t>MILITARY PAY ORDER NO.</t>
  </si>
  <si>
    <t>ORGANIZATION AND STATION</t>
  </si>
  <si>
    <t>DATE (YYYYMMDD)</t>
  </si>
  <si>
    <t>19 CPTS/FMF, LITTLE ROCK AFB, AR 72099</t>
  </si>
  <si>
    <t>TO DISBURSING OFFICER: YOU ARE HEREBY AUTHORIZED TO OPEN, ADJUST OR CLOSE, AS INDICATED, THE PAY RECORDS OF THE INDIVIDUALS LISTED BELOW</t>
  </si>
  <si>
    <t>PERSONAL IDENTIFIER/DoDID</t>
  </si>
  <si>
    <t>LAST NAME - FIRST NAME - MIDDLE INITIAL</t>
  </si>
  <si>
    <t>REASON FOR CHANGE</t>
  </si>
  <si>
    <t>YEAR</t>
  </si>
  <si>
    <t>From</t>
  </si>
  <si>
    <t>To</t>
  </si>
  <si>
    <t>TYPED NAME AND GRADE OF CERTIFYING OFFICER</t>
  </si>
  <si>
    <t>SIGNATURE OF CERTIFYING OFFICER</t>
  </si>
  <si>
    <t>---------1---------2---------3---------4---------5---------6---------7---------8</t>
    <phoneticPr fontId="1" type="noConversion"/>
  </si>
  <si>
    <t>DD FORM 114, DEC 2017</t>
    <phoneticPr fontId="1" type="noConversion"/>
  </si>
  <si>
    <t>PREVIOUS EDITION IS OBSLETE</t>
    <phoneticPr fontId="1" type="noConversion"/>
  </si>
  <si>
    <t>PAGE 1 OF 1</t>
    <phoneticPr fontId="1" type="noConversion"/>
  </si>
  <si>
    <t>AAA00AAAA</t>
    <phoneticPr fontId="1" type="noConversion"/>
  </si>
  <si>
    <t>SYMBOL NO.     (Entered by D.O.)</t>
    <phoneticPr fontId="1" type="noConversion"/>
  </si>
  <si>
    <t>ADSN</t>
    <phoneticPr fontId="1" type="noConversion"/>
  </si>
  <si>
    <t>BASE FSO</t>
    <phoneticPr fontId="1" type="noConversion"/>
  </si>
  <si>
    <t>AFFSC, Ellsworth AFB, SD</t>
  </si>
  <si>
    <t>343 WG, EIELSON AFB, AK 99702</t>
  </si>
  <si>
    <t>51 WG, KUNSAN AB, APO AP 96278</t>
  </si>
  <si>
    <t>432 FW, MISAWA AB, APO AP 96319</t>
  </si>
  <si>
    <t>7241 ABG, IZMIR AB, APO AE 09821</t>
  </si>
  <si>
    <t>18 WG, KADENA AB, APO AP 96368</t>
  </si>
  <si>
    <t>52 FW/FMFP, SPANGDAHLEM, APO AE 09126</t>
  </si>
  <si>
    <t>501 CSW/FM, UNIT 5555 BOX 9, APO AE 09470 - ALCONBURY</t>
  </si>
  <si>
    <t>48 CPTS/FMFPM, LAKENHEATH AB, APO AE 09464</t>
  </si>
  <si>
    <t>89 AW/FMFP, ANDREWS AFB, MD 20331</t>
  </si>
  <si>
    <t>470 ABF/FMFP, GEILENKIRCHEN AB, APO AE 09104</t>
  </si>
  <si>
    <t>DET 1, 786 FSS,UNIT 30400, ATTN:  FSO, APO AE 09131 - STUTTGART</t>
  </si>
  <si>
    <t>86 CPTS/FMFP, RAMSTEIN, APO AE 09094-0006</t>
  </si>
  <si>
    <t>100 CPTS/FMFP, MILDENHALL, APO AE 09459-0006</t>
  </si>
  <si>
    <t>31 CPTS/FMFPM, AVIANO, APO AE 09601-0006</t>
  </si>
  <si>
    <t>39 CPTF/FMFP, INCIRLIK AFB, APO AE 09824</t>
  </si>
  <si>
    <t>51 WG, OSAN AFB, APO 92678</t>
  </si>
  <si>
    <t>55 WG/FMFP, OFFUTT AFB, NE 681113-5000</t>
  </si>
  <si>
    <t>97 CPTS/FMFP, ALTUS AFB, OK 73523-5000</t>
  </si>
  <si>
    <t>28 BW/FMFP, ELLSWORTH AFB, SD 57706-5000</t>
  </si>
  <si>
    <t>319 CPTS/FMFP, GRAND FORKS AFB, NE 58205</t>
  </si>
  <si>
    <t>509 CPTS, WHITEMAN AFB, MO 65305</t>
  </si>
  <si>
    <t>22 CPTS/FMFP, MCCONNELL AFB, KS 67221</t>
  </si>
  <si>
    <t>375 AW, SCOTT AFB, IL 62225</t>
  </si>
  <si>
    <t>71 CPTS/FMFPM, VANCE AFB, OK 73705</t>
  </si>
  <si>
    <t>21 SPW/FMFP, PETERSON AFB, CO 80914</t>
  </si>
  <si>
    <t>USAFA/FMFPM, USAF ACADEMY, CO 80840</t>
  </si>
  <si>
    <t>5 BW/FMFP, MINOT AFB, ND 58705</t>
  </si>
  <si>
    <t>OC ALC, TINKER AFB, OK 73145</t>
  </si>
  <si>
    <t>460 CPTF/FMFD, BUCKLEYAFB, CO 80011</t>
  </si>
  <si>
    <t>50 CPTF, SCHRIEVER AFB, CO 80912</t>
  </si>
  <si>
    <t>62 CPTS/FMFPM, MCCHORD AFB, WA 98438</t>
  </si>
  <si>
    <t>341 CPTS/FMFP, MALSTROM AFB, MT 59402</t>
  </si>
  <si>
    <t>366 WG/FMFP, MT, HOME AFB, ID 83648</t>
  </si>
  <si>
    <t>92 CPTS/FMFP, FAIRCHILD AFB, WA 99011</t>
  </si>
  <si>
    <t>9 WG/FMFP, BEALE AFB, CA 95903</t>
  </si>
  <si>
    <t>90 MW/FMFP, F.E. WARREN AFB, WY 82005</t>
  </si>
  <si>
    <t>60 AW, TRAVIS AFB, CA 94535</t>
  </si>
  <si>
    <t>99 CPTS/FMFP, NELLIS AFB, NV 89191</t>
  </si>
  <si>
    <t>CREECH AFB NV 89018</t>
  </si>
  <si>
    <t>AFFTC/FMFPM, EDWARDS AFB, CA 93524</t>
  </si>
  <si>
    <t>30 SPW/FMFP, VANDENBERG AFB, CA 93437</t>
  </si>
  <si>
    <t>OO-ALC, HILL AFB, UT 84056</t>
  </si>
  <si>
    <t>SMC, LOS ANGELES AFBS, CA 90009</t>
  </si>
  <si>
    <t>2 CPTS/FMFP, BARKSDALE AFB, LA 71110-5000</t>
  </si>
  <si>
    <t>14 CPTS/FMFP, COLUMBUS AFB, MS 39701-1101</t>
  </si>
  <si>
    <t>347 CPTS/FMFP, MOODY AFB, GA 31699</t>
  </si>
  <si>
    <t>42ND CPTS/FMFP, MAXWELL AFB, AL 36112-6335</t>
  </si>
  <si>
    <t>AEDC/FMFPM, ARNOLD AS, TN 37389</t>
  </si>
  <si>
    <t>20 FW/FMFPM, SHAW AFB, SC 29152</t>
  </si>
  <si>
    <t>81 CPTS/FMFPS, KEESLER AFB, MS 39534-2555</t>
  </si>
  <si>
    <t>1 CPTS/FMFP, LANGLEY AFB, VA 23665</t>
  </si>
  <si>
    <t>AFDTC/FMFPM, EGLIN AFB, FL 32403</t>
  </si>
  <si>
    <t>AFI, KKEFLAVIK, APO AE 09725</t>
  </si>
  <si>
    <t>65 CPTF, LAJES FIELD, AE 09720</t>
  </si>
  <si>
    <t>USAFCENT/FM Shaw AFB 29152</t>
  </si>
  <si>
    <t>HQ AFOATS, MAXWELL AFB, AL</t>
  </si>
  <si>
    <t>437 AW/FMFP, CHARLESTON AFB, SC 29404-5000</t>
  </si>
  <si>
    <t>ASC/FMFPM, WRIGHT-PATTERSON AFB, OH 45433</t>
  </si>
  <si>
    <t>23 CPTS/FMFPM, POPE AFB, NC 28308</t>
  </si>
  <si>
    <t>436 CPTS, DOVER AFB, DE 19902</t>
  </si>
  <si>
    <t>305 AMW/FMFS, MCGUIRE AFB, NJ 08641</t>
  </si>
  <si>
    <t>ESC/FMFPM, HANSCOM AFB, MA 01731</t>
  </si>
  <si>
    <t>4 WG/FMFP, SEYMOUR-JOHNSON AFB, NC 27531</t>
  </si>
  <si>
    <t>WR-ALC, ROBINS AFB, GA 31098</t>
  </si>
  <si>
    <t>ROME LABORATORY, GRIFFISS AFB, NY 13441</t>
  </si>
  <si>
    <t>45 SW/FMFS, PATRICK AFB, FL 32925</t>
  </si>
  <si>
    <t>1 SOCPTS, HURLBURT FLD, FL 32544</t>
  </si>
  <si>
    <t>325 CPTS/FMFP, TYNDALL AFB, FL 32403-5535</t>
  </si>
  <si>
    <t>6 CPTS/FMF, MACDILL AFB FL 33621</t>
  </si>
  <si>
    <t>FT BRAGG</t>
  </si>
  <si>
    <t>AIR FORCE SECURITY FORCES CENTER</t>
  </si>
  <si>
    <t>LACKLAND  TECH SCHOOL, LACKLAND AFB TX</t>
  </si>
  <si>
    <t>JOINT BASE SAN ANTONIO (includes Lackland, Randolph, Ft Sam Houston)</t>
  </si>
  <si>
    <t>82 CPTS//FMFP, SHEPPARD AFB, TX 76311</t>
  </si>
  <si>
    <t>47 FTW/FMFP, LAUGHLIN AFB, TX 78843-5241</t>
  </si>
  <si>
    <t>17 CPTS/FMFP, GOODFELLOW AFB, TX76908-4418</t>
  </si>
  <si>
    <t>7 CPTS, DYESS AFB, TX 79607</t>
  </si>
  <si>
    <t>355 CPTS/FMFP, DAVIS-MONTHAN AFB, AZ 85707</t>
  </si>
  <si>
    <t>FT MEADE</t>
  </si>
  <si>
    <t>HQ 11WG/FMFP-B, BOLLING AFB,</t>
  </si>
  <si>
    <t>27 FW/FMFP, CANNON AFB, NM 88103</t>
  </si>
  <si>
    <t>49 FW, HOLLOMAN AFB, NM 88330</t>
  </si>
  <si>
    <t>58 CPTS, LUKE AFB, AZ 85309</t>
  </si>
  <si>
    <t>377 ABW/FMFPM, KIRTLAND AFB,NM 87117</t>
  </si>
  <si>
    <t>15 ABW/FMF, HICKAM AFB, HI 96853</t>
  </si>
  <si>
    <t>36 ABW/FMF, ANDERSON AFB, APO AP 96543</t>
  </si>
  <si>
    <t>3 WG/FM, ELMENDORF AFB, AK 99506</t>
  </si>
  <si>
    <t>YOKOTA AB JAPAN</t>
  </si>
  <si>
    <t>HQ AIR FORCEPERSONNEL CENTER, RANDOLPH AFB, TX  78150</t>
  </si>
  <si>
    <t>CADETS – UNITED STATES AIR FORCE ACADEMY, CO</t>
  </si>
  <si>
    <t>BASIC MILITARY TRAINING</t>
  </si>
  <si>
    <t>RJ | A1</t>
    <phoneticPr fontId="1" type="noConversion"/>
  </si>
  <si>
    <t>19 CPTS/FMF, LITTLE ROCK AFB, AR 72099</t>
    <phoneticPr fontId="1" type="noConversion"/>
  </si>
  <si>
    <t>DERIVED LOCAL COPY FOR COMPUTATION</t>
  </si>
  <si>
    <t>DFAS-DE FORM 0-110, NOV 94</t>
  </si>
  <si>
    <t xml:space="preserve"> </t>
  </si>
  <si>
    <t>TECHNICIAN'S NAME AND DATE</t>
  </si>
  <si>
    <t>NET AMOUNT DUE CLAIMANT OR U.S.</t>
  </si>
  <si>
    <t>TOTAL DEDUCTIONS</t>
  </si>
  <si>
    <t xml:space="preserve">STATE TAX </t>
  </si>
  <si>
    <t>1.45% OF</t>
  </si>
  <si>
    <t xml:space="preserve">MEDICARE </t>
  </si>
  <si>
    <t>6.2% OF</t>
  </si>
  <si>
    <t>FICA TAX</t>
  </si>
  <si>
    <t>S/00</t>
  </si>
  <si>
    <t xml:space="preserve">WITHHOLDING TAX  </t>
  </si>
  <si>
    <t xml:space="preserve">LESS DEDUCTIONS: </t>
  </si>
  <si>
    <t>AMOUNT DUE CLAIMANT OR AMOUNT DUE U.S.</t>
  </si>
  <si>
    <t>AMOUNT DUE FROM PAGE 2</t>
  </si>
  <si>
    <t>-</t>
  </si>
  <si>
    <t>DUE U.S.</t>
  </si>
  <si>
    <t>DUE CLAIMANT</t>
  </si>
  <si>
    <t>AMOUNT</t>
  </si>
  <si>
    <t>RATE</t>
  </si>
  <si>
    <t>YEARS</t>
  </si>
  <si>
    <t>DAYS</t>
  </si>
  <si>
    <t xml:space="preserve">MOS </t>
  </si>
  <si>
    <t>TYPE</t>
  </si>
  <si>
    <t>ITEM</t>
  </si>
  <si>
    <t>DIFFERENCE</t>
  </si>
  <si>
    <t>DUE</t>
  </si>
  <si>
    <t>GRADE &amp;</t>
  </si>
  <si>
    <t>PAID</t>
  </si>
  <si>
    <t>PERIOD</t>
  </si>
  <si>
    <t>CORRECTED RECORDS COMPUTATION</t>
  </si>
  <si>
    <t>SERIAL NUMBER/SSN</t>
  </si>
  <si>
    <t>NAME</t>
  </si>
  <si>
    <t>OK</t>
  </si>
  <si>
    <t>DATA</t>
  </si>
  <si>
    <t>SENSEI UI CONFIG</t>
  </si>
  <si>
    <t>USER AGREEMENT</t>
  </si>
  <si>
    <t>DEBUG UNLOCKED</t>
  </si>
  <si>
    <t>VERSION.CONSOLE</t>
  </si>
  <si>
    <t>VERSION.CONSOLE.LOG</t>
  </si>
  <si>
    <t>VERSION.BASIC</t>
  </si>
  <si>
    <t>VERSION.TYPE</t>
  </si>
  <si>
    <t>RELEASE</t>
  </si>
  <si>
    <t>MEL 飯卡費用撤銷</t>
  </si>
  <si>
    <t>VERSION.PATCHING</t>
  </si>
  <si>
    <t>SENSEI LINK</t>
  </si>
  <si>
    <t>R2R ADDRESS</t>
  </si>
  <si>
    <t>R2R TRIMMING</t>
  </si>
  <si>
    <t>LINK VERSION</t>
  </si>
  <si>
    <t>114 ADDRESS</t>
  </si>
  <si>
    <t>114 TRIMMING</t>
  </si>
  <si>
    <t>LINK RELEASE TYPE</t>
  </si>
  <si>
    <t>MI</t>
  </si>
  <si>
    <t>R2R RAW NAME</t>
  </si>
  <si>
    <t>114 RAW NAME</t>
  </si>
  <si>
    <t>TX</t>
  </si>
  <si>
    <t>MS</t>
  </si>
  <si>
    <t>AR</t>
  </si>
  <si>
    <t>NY</t>
  </si>
  <si>
    <t>CO</t>
  </si>
  <si>
    <t>CA</t>
  </si>
  <si>
    <t>TAX RATE</t>
  </si>
  <si>
    <t>AL</t>
  </si>
  <si>
    <t>AK</t>
  </si>
  <si>
    <t>AZ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</si>
  <si>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</si>
  <si>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</si>
  <si>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</si>
  <si>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</si>
  <si>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</si>
  <si>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</si>
  <si>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</si>
  <si>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</si>
  <si>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</si>
  <si>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</si>
  <si>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</si>
  <si>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</si>
  <si>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</si>
  <si>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</si>
  <si>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</si>
  <si>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</si>
  <si>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</si>
  <si>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MO</t>
  </si>
  <si>
    <t>MT</t>
  </si>
  <si>
    <t>NE</t>
  </si>
  <si>
    <t>NV</t>
  </si>
  <si>
    <t>NH</t>
  </si>
  <si>
    <t>NJ</t>
  </si>
  <si>
    <t>NM</t>
  </si>
  <si>
    <t>NC</t>
  </si>
  <si>
    <t>ND</t>
  </si>
  <si>
    <t>OH</t>
  </si>
  <si>
    <t>OR</t>
  </si>
  <si>
    <t>PA</t>
  </si>
  <si>
    <t>PR</t>
  </si>
  <si>
    <t>RI</t>
  </si>
  <si>
    <t>SC</t>
  </si>
  <si>
    <t>SD</t>
  </si>
  <si>
    <t>TN</t>
  </si>
  <si>
    <t>UT</t>
  </si>
  <si>
    <t>VT</t>
  </si>
  <si>
    <t>VA</t>
  </si>
  <si>
    <t>WA</t>
  </si>
  <si>
    <t>WV</t>
  </si>
  <si>
    <t>WI</t>
  </si>
  <si>
    <t>WY</t>
  </si>
  <si>
    <t>MP</t>
  </si>
  <si>
    <t>STATE</t>
  </si>
  <si>
    <t>DRIVER VERSION</t>
  </si>
  <si>
    <t>DRIVER VERSION TYPE</t>
  </si>
  <si>
    <t>SENSEI FORM DISTILL</t>
  </si>
  <si>
    <t>DRIVER VERSION FULL</t>
  </si>
  <si>
    <t>TYPES</t>
  </si>
  <si>
    <t>Work REQ</t>
  </si>
  <si>
    <t>Waiting</t>
  </si>
  <si>
    <t>Coded</t>
  </si>
  <si>
    <t>Effective</t>
  </si>
  <si>
    <t>Archive</t>
  </si>
  <si>
    <t>BAH UPDATE/MODIFY</t>
  </si>
  <si>
    <t>BAH 住房補貼修正</t>
  </si>
  <si>
    <t>TLE 臨時居所補貼</t>
  </si>
  <si>
    <t>FSA 家庭分離補貼</t>
  </si>
  <si>
    <t>PCS 基地變更處理</t>
  </si>
  <si>
    <t>TAX 稅務住址更新</t>
  </si>
  <si>
    <t>CLO 特殊著裝補貼</t>
  </si>
  <si>
    <t>UNK 備用</t>
  </si>
  <si>
    <t>PYT 變更支付方式</t>
  </si>
  <si>
    <t>LES 工資記錄請求</t>
  </si>
  <si>
    <t>PAY 特殊津貼修正</t>
  </si>
  <si>
    <t>LEV 休假記錄修正</t>
  </si>
  <si>
    <t>TLE REQUEST</t>
  </si>
  <si>
    <t>FSA APPLICATION</t>
  </si>
  <si>
    <t>PCS OUT BOUND</t>
  </si>
  <si>
    <t>TAX SITW UPDATE</t>
  </si>
  <si>
    <t>CLO ALLOWANCES</t>
  </si>
  <si>
    <t>UNK RESERVED</t>
  </si>
  <si>
    <t>DBT OPEN DEBT</t>
  </si>
  <si>
    <t>PYT PAY METHOD</t>
  </si>
  <si>
    <t>LES REQUEST</t>
  </si>
  <si>
    <t>PAY MISC REQUEST</t>
  </si>
  <si>
    <t>LEV LEAVE REPAIR</t>
  </si>
  <si>
    <t>MEL MEAL DEDUCTION</t>
  </si>
  <si>
    <t>SENSEI.LOCALE</t>
  </si>
  <si>
    <t>REQUEST</t>
  </si>
  <si>
    <t>SENSEI.DATA.MIGRATE.ENABLE_UPDATE</t>
  </si>
  <si>
    <t>COUNTRIES</t>
  </si>
  <si>
    <t>CZ</t>
  </si>
  <si>
    <t>HDP</t>
  </si>
  <si>
    <t>CD</t>
  </si>
  <si>
    <t>CG</t>
  </si>
  <si>
    <t>DG</t>
  </si>
  <si>
    <t>CW</t>
  </si>
  <si>
    <t>SS</t>
  </si>
  <si>
    <t>GI</t>
  </si>
  <si>
    <t>PW</t>
  </si>
  <si>
    <t>XK</t>
  </si>
  <si>
    <t>XX</t>
  </si>
  <si>
    <t>X1</t>
  </si>
  <si>
    <t>CL</t>
  </si>
  <si>
    <t>RS</t>
  </si>
  <si>
    <t>XC</t>
  </si>
  <si>
    <t>ER</t>
  </si>
  <si>
    <t>SV</t>
  </si>
  <si>
    <t>LU</t>
  </si>
  <si>
    <t>A1</t>
  </si>
  <si>
    <t>XZ</t>
  </si>
  <si>
    <t>TL</t>
  </si>
  <si>
    <t>CI</t>
  </si>
  <si>
    <t>KP</t>
  </si>
  <si>
    <t>AD</t>
  </si>
  <si>
    <t>AE</t>
  </si>
  <si>
    <t>AF</t>
  </si>
  <si>
    <t>AG</t>
  </si>
  <si>
    <t>AM</t>
  </si>
  <si>
    <t>AN</t>
  </si>
  <si>
    <t>AO</t>
  </si>
  <si>
    <t>AQ</t>
  </si>
  <si>
    <t>BA</t>
  </si>
  <si>
    <t>BD</t>
  </si>
  <si>
    <t>BF</t>
  </si>
  <si>
    <t>BG</t>
  </si>
  <si>
    <t>BI</t>
  </si>
  <si>
    <t>BJ</t>
  </si>
  <si>
    <t>BN</t>
  </si>
  <si>
    <t>BO</t>
  </si>
  <si>
    <t>BR</t>
  </si>
  <si>
    <t>BS</t>
  </si>
  <si>
    <t>BT</t>
  </si>
  <si>
    <t>BW</t>
  </si>
  <si>
    <t>BY</t>
  </si>
  <si>
    <t>CC</t>
  </si>
  <si>
    <t>CF</t>
  </si>
  <si>
    <t>CK</t>
  </si>
  <si>
    <t>CM</t>
  </si>
  <si>
    <t>CU</t>
  </si>
  <si>
    <t>CV</t>
  </si>
  <si>
    <t>CY</t>
  </si>
  <si>
    <t>DJ</t>
  </si>
  <si>
    <t>DK</t>
  </si>
  <si>
    <t>DM</t>
  </si>
  <si>
    <t>DZ</t>
  </si>
  <si>
    <t>EE</t>
  </si>
  <si>
    <t>EH</t>
  </si>
  <si>
    <t>ES</t>
  </si>
  <si>
    <t>ET</t>
  </si>
  <si>
    <t>FK</t>
  </si>
  <si>
    <t>FO</t>
  </si>
  <si>
    <t>GD</t>
  </si>
  <si>
    <t>GE</t>
  </si>
  <si>
    <t>GF</t>
  </si>
  <si>
    <t>GH</t>
  </si>
  <si>
    <t>GL</t>
  </si>
  <si>
    <t>GM</t>
  </si>
  <si>
    <t>GN</t>
  </si>
  <si>
    <t>GQ</t>
  </si>
  <si>
    <t>GT</t>
  </si>
  <si>
    <t>GW</t>
  </si>
  <si>
    <t>GY</t>
  </si>
  <si>
    <t>HR</t>
  </si>
  <si>
    <t>IQ</t>
  </si>
  <si>
    <t>IR</t>
  </si>
  <si>
    <t>IS</t>
  </si>
  <si>
    <t>JE</t>
  </si>
  <si>
    <t>KG</t>
  </si>
  <si>
    <t>KH</t>
  </si>
  <si>
    <t>KI</t>
  </si>
  <si>
    <t>KM</t>
  </si>
  <si>
    <t>KN</t>
  </si>
  <si>
    <t>KW</t>
  </si>
  <si>
    <t>KZ</t>
  </si>
  <si>
    <t>LB</t>
  </si>
  <si>
    <t>LC</t>
  </si>
  <si>
    <t>LI</t>
  </si>
  <si>
    <t>LK</t>
  </si>
  <si>
    <t>LR</t>
  </si>
  <si>
    <t>LS</t>
  </si>
  <si>
    <t>LT</t>
  </si>
  <si>
    <t>LV</t>
  </si>
  <si>
    <t>LY</t>
  </si>
  <si>
    <t>MC</t>
  </si>
  <si>
    <t>MG</t>
  </si>
  <si>
    <t>MK</t>
  </si>
  <si>
    <t>ML</t>
  </si>
  <si>
    <t>MM</t>
  </si>
  <si>
    <t>MR</t>
  </si>
  <si>
    <t>MU</t>
  </si>
  <si>
    <t>MV</t>
  </si>
  <si>
    <t>MW</t>
  </si>
  <si>
    <t>MX</t>
  </si>
  <si>
    <t>MY</t>
  </si>
  <si>
    <t>MZ</t>
  </si>
  <si>
    <t>NA</t>
  </si>
  <si>
    <t>NG</t>
  </si>
  <si>
    <t>NI</t>
  </si>
  <si>
    <t>NO</t>
  </si>
  <si>
    <t>NP</t>
  </si>
  <si>
    <t>NR</t>
  </si>
  <si>
    <t>NU</t>
  </si>
  <si>
    <t>OM</t>
  </si>
  <si>
    <t>PE</t>
  </si>
  <si>
    <t>PF</t>
  </si>
  <si>
    <t>PL</t>
  </si>
  <si>
    <t>PT</t>
  </si>
  <si>
    <t>PY</t>
  </si>
  <si>
    <t>QA</t>
  </si>
  <si>
    <t>RE</t>
  </si>
  <si>
    <t>RO</t>
  </si>
  <si>
    <t>SA</t>
  </si>
  <si>
    <t>SB</t>
  </si>
  <si>
    <t>SE</t>
  </si>
  <si>
    <t>SH</t>
  </si>
  <si>
    <t>SI</t>
  </si>
  <si>
    <t>SK</t>
  </si>
  <si>
    <t>SL</t>
  </si>
  <si>
    <t>SM</t>
  </si>
  <si>
    <t>SN</t>
  </si>
  <si>
    <t>SO</t>
  </si>
  <si>
    <t>SR</t>
  </si>
  <si>
    <t>SY</t>
  </si>
  <si>
    <t>SZ</t>
  </si>
  <si>
    <t>TC</t>
  </si>
  <si>
    <t>TD</t>
  </si>
  <si>
    <t>TG</t>
  </si>
  <si>
    <t>TM</t>
  </si>
  <si>
    <t>TO</t>
  </si>
  <si>
    <t>TV</t>
  </si>
  <si>
    <t>TW</t>
  </si>
  <si>
    <t>TZ</t>
  </si>
  <si>
    <t>UA</t>
  </si>
  <si>
    <t>UG</t>
  </si>
  <si>
    <t>UZ</t>
  </si>
  <si>
    <t>VC</t>
  </si>
  <si>
    <t>VN</t>
  </si>
  <si>
    <t>VU</t>
  </si>
  <si>
    <t>WF</t>
  </si>
  <si>
    <t>WS</t>
  </si>
  <si>
    <t>YE</t>
  </si>
  <si>
    <t>ZM</t>
  </si>
  <si>
    <t>ZW</t>
  </si>
  <si>
    <t>AS</t>
  </si>
  <si>
    <t>CN</t>
  </si>
  <si>
    <t>FM</t>
  </si>
  <si>
    <t>GU</t>
  </si>
  <si>
    <t>RU</t>
  </si>
  <si>
    <t>RW</t>
  </si>
  <si>
    <t>TJ</t>
  </si>
  <si>
    <t>VI</t>
  </si>
  <si>
    <t>AI</t>
  </si>
  <si>
    <t>AT</t>
  </si>
  <si>
    <t>AU</t>
  </si>
  <si>
    <t>AW</t>
  </si>
  <si>
    <t>BB</t>
  </si>
  <si>
    <t>BE</t>
  </si>
  <si>
    <t>BH</t>
  </si>
  <si>
    <t>BM</t>
  </si>
  <si>
    <t>BV</t>
  </si>
  <si>
    <t>BZ</t>
  </si>
  <si>
    <t>CH</t>
  </si>
  <si>
    <t>CR</t>
  </si>
  <si>
    <t>CX</t>
  </si>
  <si>
    <t>DO</t>
  </si>
  <si>
    <t>EC</t>
  </si>
  <si>
    <t>EG</t>
  </si>
  <si>
    <t>FI</t>
  </si>
  <si>
    <t>FJ</t>
  </si>
  <si>
    <t>FR</t>
  </si>
  <si>
    <t>GB</t>
  </si>
  <si>
    <t>GG</t>
  </si>
  <si>
    <t>GP</t>
  </si>
  <si>
    <t>GR</t>
  </si>
  <si>
    <t>GS</t>
  </si>
  <si>
    <t>HK</t>
  </si>
  <si>
    <t>HM</t>
  </si>
  <si>
    <t>HN</t>
  </si>
  <si>
    <t>HT</t>
  </si>
  <si>
    <t>HU</t>
  </si>
  <si>
    <t>IE</t>
  </si>
  <si>
    <t>IM</t>
  </si>
  <si>
    <t>IO</t>
  </si>
  <si>
    <t>IT</t>
  </si>
  <si>
    <t>JM</t>
  </si>
  <si>
    <t>JO</t>
  </si>
  <si>
    <t>JP</t>
  </si>
  <si>
    <t>KE</t>
  </si>
  <si>
    <t>KR</t>
  </si>
  <si>
    <t>MH</t>
  </si>
  <si>
    <t>MQ</t>
  </si>
  <si>
    <t>NF</t>
  </si>
  <si>
    <t>NL</t>
  </si>
  <si>
    <t>NZ</t>
  </si>
  <si>
    <t>PG</t>
  </si>
  <si>
    <t>PH</t>
  </si>
  <si>
    <t>PK</t>
  </si>
  <si>
    <t>PM</t>
  </si>
  <si>
    <t>PN</t>
  </si>
  <si>
    <t>PS</t>
  </si>
  <si>
    <t>SG</t>
  </si>
  <si>
    <t>SJ</t>
  </si>
  <si>
    <t>ST</t>
  </si>
  <si>
    <t>TF</t>
  </si>
  <si>
    <t>TH</t>
  </si>
  <si>
    <t>TK</t>
  </si>
  <si>
    <t>TR</t>
  </si>
  <si>
    <t>TT</t>
  </si>
  <si>
    <t>UM</t>
  </si>
  <si>
    <t>US</t>
  </si>
  <si>
    <t>UY</t>
  </si>
  <si>
    <t>VE</t>
  </si>
  <si>
    <t>VG</t>
  </si>
  <si>
    <t>YT</t>
  </si>
  <si>
    <t>ZA</t>
  </si>
  <si>
    <t>HFP</t>
  </si>
  <si>
    <t>CENTRAL SULAWESI,INDONESIA</t>
  </si>
  <si>
    <t>F</t>
  </si>
  <si>
    <t>T</t>
  </si>
  <si>
    <t>PAPUA,INDONESIA</t>
  </si>
  <si>
    <t>NORTHERN MARIANA ISLANDS</t>
  </si>
  <si>
    <t>ISLAND OF MINDANAO, PHILIPPINES</t>
  </si>
  <si>
    <t>SULU ARCHIPELAGO, PHILIPPINES</t>
  </si>
  <si>
    <t>NORTH REGION CAMEROON</t>
  </si>
  <si>
    <t>FAR NORTH REGION CAMEROON</t>
  </si>
  <si>
    <t>EGYPT SINAI PENINSULA</t>
  </si>
  <si>
    <t>TURKEY</t>
  </si>
  <si>
    <t>DEMOCRATIC REPUBLIC OF THE CONGO</t>
  </si>
  <si>
    <t>REPUBLIC OF THE CONGO</t>
  </si>
  <si>
    <t>DIEGO GARCIA</t>
  </si>
  <si>
    <t>CURACAO</t>
  </si>
  <si>
    <t>SOUTH SUDAN</t>
  </si>
  <si>
    <t>GIBRALTAR</t>
  </si>
  <si>
    <t>PALAU</t>
  </si>
  <si>
    <t>KOSOVO</t>
  </si>
  <si>
    <t>OTHER</t>
  </si>
  <si>
    <t>CHILE</t>
  </si>
  <si>
    <t>SOMALIA BASIN (WATERS AROUND SOMALIA)</t>
  </si>
  <si>
    <t>JFT-GUANTANAMO-BAY DETENTION FACILITIES</t>
  </si>
  <si>
    <t>MONTENEGRO</t>
  </si>
  <si>
    <t>SERBIA</t>
  </si>
  <si>
    <t>E CARIBBEAN DOLLAR</t>
  </si>
  <si>
    <t>MEDITERRANEAN SEA (SEA AREA ONLY)</t>
  </si>
  <si>
    <t>ERITRIA</t>
  </si>
  <si>
    <t>EL SALVADOR</t>
  </si>
  <si>
    <t>LUXEMBOURG</t>
  </si>
  <si>
    <t>US PENTAGON/WRLD TRADE CENTER</t>
  </si>
  <si>
    <t>EURO</t>
  </si>
  <si>
    <t>EAST TIMOR</t>
  </si>
  <si>
    <t>ADRIATIC SEA</t>
  </si>
  <si>
    <t>IONIAN SEA</t>
  </si>
  <si>
    <t>GULF OF ADEN</t>
  </si>
  <si>
    <t>ARABIAN SEA</t>
  </si>
  <si>
    <t>GULF OF OMAN</t>
  </si>
  <si>
    <t>RED SEA</t>
  </si>
  <si>
    <t>COTE D IVOIRE (FORMERLY IVORY COAST)</t>
  </si>
  <si>
    <t>DEMOCRATIC PEOPLES  REPUBLIC OF KOREA</t>
  </si>
  <si>
    <t>ANDORRA</t>
  </si>
  <si>
    <t>UNITED ARAB EMIRATES</t>
  </si>
  <si>
    <t>AFGHANISTAN</t>
  </si>
  <si>
    <t>ANTIGUA AND BARBUDA</t>
  </si>
  <si>
    <t>ALBANIA</t>
  </si>
  <si>
    <t>ARMENIA</t>
  </si>
  <si>
    <t>NETHERLANDS ANTILLES</t>
  </si>
  <si>
    <t>ANGOLA</t>
  </si>
  <si>
    <t>ANTARCTICA</t>
  </si>
  <si>
    <t>ARGENTINA</t>
  </si>
  <si>
    <t>AZERBAIJAN</t>
  </si>
  <si>
    <t>BOSNIA AND HERZEGOVINA</t>
  </si>
  <si>
    <t>BANGLADESH</t>
  </si>
  <si>
    <t>BURKINA</t>
  </si>
  <si>
    <t>BULGARIA</t>
  </si>
  <si>
    <t>BURUNDI</t>
  </si>
  <si>
    <t>BENIN</t>
  </si>
  <si>
    <t>BRUNEI</t>
  </si>
  <si>
    <t>BOLIVIA</t>
  </si>
  <si>
    <t>BRAZIL</t>
  </si>
  <si>
    <t>BAHAMAS</t>
  </si>
  <si>
    <t>BHUTAN</t>
  </si>
  <si>
    <t>BOTSWANA</t>
  </si>
  <si>
    <t>BELARUS</t>
  </si>
  <si>
    <t>COCOS (KEELING) ISLANDS</t>
  </si>
  <si>
    <t>CENTRAL AFRICAN REP</t>
  </si>
  <si>
    <t>COOK ISLANDS</t>
  </si>
  <si>
    <t>CAMEROON</t>
  </si>
  <si>
    <t>CUBA</t>
  </si>
  <si>
    <t>CAPE VERDE</t>
  </si>
  <si>
    <t>CYPRUS</t>
  </si>
  <si>
    <t>CZECH REPUBLIC (FORMERLY CZECHOSLOVAKIA)</t>
  </si>
  <si>
    <t>DJIBOUTI</t>
  </si>
  <si>
    <t>DENMARK</t>
  </si>
  <si>
    <t>DOMINICA</t>
  </si>
  <si>
    <t>ALGERIA</t>
  </si>
  <si>
    <t>ESTONIA</t>
  </si>
  <si>
    <t>WESTERN SAHARA</t>
  </si>
  <si>
    <t>SPAIN</t>
  </si>
  <si>
    <t>ETHIOPIA</t>
  </si>
  <si>
    <t>FALKLAND ISLANDS (ISLAS MALVINAS)</t>
  </si>
  <si>
    <t>FAEROE ISLANDS</t>
  </si>
  <si>
    <t>GABON</t>
  </si>
  <si>
    <t>GRENEDA</t>
  </si>
  <si>
    <t>GEORGIA</t>
  </si>
  <si>
    <t>FRENCH GUINEA</t>
  </si>
  <si>
    <t>GHANA</t>
  </si>
  <si>
    <t>GREENLAND</t>
  </si>
  <si>
    <t>GAMBIA</t>
  </si>
  <si>
    <t>GUINEA</t>
  </si>
  <si>
    <t>EQUATORIAL GUINEA</t>
  </si>
  <si>
    <t>GUATEMALA</t>
  </si>
  <si>
    <t>GUINEA-BISSAU</t>
  </si>
  <si>
    <t>GUYANA</t>
  </si>
  <si>
    <t>CROATIA</t>
  </si>
  <si>
    <t>INDONESIA</t>
  </si>
  <si>
    <t>ISRAEL</t>
  </si>
  <si>
    <t>IRAQ</t>
  </si>
  <si>
    <t>IRAN</t>
  </si>
  <si>
    <t>ICELAND</t>
  </si>
  <si>
    <t>JERSEY</t>
  </si>
  <si>
    <t>KYRGYZSTAN</t>
  </si>
  <si>
    <t>CAMBODIA</t>
  </si>
  <si>
    <t>KIRIBATI</t>
  </si>
  <si>
    <t>COMOROS</t>
  </si>
  <si>
    <t>ST. CHRISTOPHER AND NEVIS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</si>
  <si>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</si>
  <si>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</si>
  <si>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</si>
  <si>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</si>
  <si>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</si>
  <si>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</si>
  <si>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</si>
  <si>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</si>
  <si>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</si>
  <si>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</si>
  <si>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</si>
  <si>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LATVIA</t>
  </si>
  <si>
    <t>LIBYA</t>
  </si>
  <si>
    <t>MOROCCO</t>
  </si>
  <si>
    <t>MONACO</t>
  </si>
  <si>
    <t>MOLDOVA</t>
  </si>
  <si>
    <t>MADAGASCAR</t>
  </si>
  <si>
    <t>MACEDONIA</t>
  </si>
  <si>
    <t>MALI</t>
  </si>
  <si>
    <t>BURMA</t>
  </si>
  <si>
    <t>MONGOLIA</t>
  </si>
  <si>
    <t>MACAU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</si>
  <si>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</si>
  <si>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</si>
  <si>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</si>
  <si>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</si>
  <si>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</si>
  <si>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</si>
  <si>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</si>
  <si>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</si>
  <si>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</si>
  <si>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</si>
  <si>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</si>
  <si>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NIGERIA</t>
  </si>
  <si>
    <t>NICARACUA</t>
  </si>
  <si>
    <t>NORWAY</t>
  </si>
  <si>
    <t>NEPAL</t>
  </si>
  <si>
    <t>NAURU</t>
  </si>
  <si>
    <t>NIUE</t>
  </si>
  <si>
    <t>OMAN</t>
  </si>
  <si>
    <t>PANAMA</t>
  </si>
  <si>
    <t>PERU</t>
  </si>
  <si>
    <t>FRENCH POLYNESIA</t>
  </si>
  <si>
    <t>POLAND</t>
  </si>
  <si>
    <t>PORTUGAL</t>
  </si>
  <si>
    <t>PARAGUAY</t>
  </si>
  <si>
    <t>QATAR</t>
  </si>
  <si>
    <t>REUNION</t>
  </si>
  <si>
    <t>ROMANIA</t>
  </si>
  <si>
    <t>SAUDI ARABIA</t>
  </si>
  <si>
    <t>SOLOMON ISLANDS</t>
  </si>
  <si>
    <t>SEYCHELLES</t>
  </si>
  <si>
    <t>SUDAN</t>
  </si>
  <si>
    <t>SWEDEN</t>
  </si>
  <si>
    <t>ST. HELENA</t>
  </si>
  <si>
    <t>SLOVENIA</t>
  </si>
  <si>
    <t>SLOVAKIA (FORMERLY CZECHOSLOVAKIA)</t>
  </si>
  <si>
    <t>SIERRA LEONE</t>
  </si>
  <si>
    <t>SAN MARINO</t>
  </si>
  <si>
    <t>SENEGAL</t>
  </si>
  <si>
    <t>SOMALIA</t>
  </si>
  <si>
    <t>SURINAME</t>
  </si>
  <si>
    <t>SYRIA</t>
  </si>
  <si>
    <t>SWAZILAND</t>
  </si>
  <si>
    <t>TURKS AND CAICOS ISLANDS</t>
  </si>
  <si>
    <t>CHAD</t>
  </si>
  <si>
    <t>TOGO</t>
  </si>
  <si>
    <t>TURKMENISTAN</t>
  </si>
  <si>
    <t>TUNISIA</t>
  </si>
  <si>
    <t>TONGA</t>
  </si>
  <si>
    <t>TUVALU</t>
  </si>
  <si>
    <t>TAIWAN</t>
  </si>
  <si>
    <t>TANZANIA, UNITED REPUBLIC</t>
  </si>
  <si>
    <t>UKRAINE</t>
  </si>
  <si>
    <t>UGANDA</t>
  </si>
  <si>
    <t>UZBEKISTAN</t>
  </si>
  <si>
    <t>ST. VINCENT AND GRENADINES</t>
  </si>
  <si>
    <t>VIETNAM</t>
  </si>
  <si>
    <t>VANUATU</t>
  </si>
  <si>
    <t>WALLIS AND FUTINA</t>
  </si>
  <si>
    <t>WESTERN SAMOA</t>
  </si>
  <si>
    <t>YEMEN (ADEN)</t>
  </si>
  <si>
    <t>ZAMBIA</t>
  </si>
  <si>
    <t>ZIMBABWE</t>
  </si>
  <si>
    <t>ALASKA</t>
  </si>
  <si>
    <t>AMERICAN SAMOA</t>
  </si>
  <si>
    <t>CHINA</t>
  </si>
  <si>
    <t>FEDERATED STATES OF MICRONESIA</t>
  </si>
  <si>
    <t>GUAM</t>
  </si>
  <si>
    <t>HAWAII</t>
  </si>
  <si>
    <t>MONTSERRAT</t>
  </si>
  <si>
    <t>PUERTO RICO</t>
  </si>
  <si>
    <t>RUSSIA</t>
  </si>
  <si>
    <t>RWANDA</t>
  </si>
  <si>
    <t>TAJIKSTAN</t>
  </si>
  <si>
    <t>VIRGIN ISLANDS</t>
  </si>
  <si>
    <t>PERSIAN GULF</t>
  </si>
  <si>
    <t>ARABIAN GULF</t>
  </si>
  <si>
    <t>ANGUILLA</t>
  </si>
  <si>
    <t>AUSTRIA</t>
  </si>
  <si>
    <t>AUSTRALIA</t>
  </si>
  <si>
    <t>ARUBA</t>
  </si>
  <si>
    <t>BARBADOS</t>
  </si>
  <si>
    <t>BELGIUM</t>
  </si>
  <si>
    <t>BAHRAIN</t>
  </si>
  <si>
    <t>BERMUDA</t>
  </si>
  <si>
    <t>BOUVET ISLANDS</t>
  </si>
  <si>
    <t>BELIZE</t>
  </si>
  <si>
    <t>CANADA</t>
  </si>
  <si>
    <t>SWITZERLAND</t>
  </si>
  <si>
    <t>COLOMBIA</t>
  </si>
  <si>
    <t>COSTA RICA</t>
  </si>
  <si>
    <t>CHRISTMAS ISLAND</t>
  </si>
  <si>
    <t>GERMANY, FEDERAL REPULIC</t>
  </si>
  <si>
    <t>DOMINICAN REP</t>
  </si>
  <si>
    <t>ECUADOR</t>
  </si>
  <si>
    <t>EGYPT</t>
  </si>
  <si>
    <t>FINLAND</t>
  </si>
  <si>
    <t>FIJI</t>
  </si>
  <si>
    <t>FRANCE</t>
  </si>
  <si>
    <t>UNITED KINGDOM</t>
  </si>
  <si>
    <t>GUERNSEY</t>
  </si>
  <si>
    <t>GUADELOUPE</t>
  </si>
  <si>
    <t>GREECE</t>
  </si>
  <si>
    <t>SOUTH GEORGIA AND SOUTH SANDWICH ISLANDS</t>
  </si>
  <si>
    <t>HONG KONG</t>
  </si>
  <si>
    <t>HEARD ISLANDS AND MCDONALD ISLANDS</t>
  </si>
  <si>
    <t>HONDURAS</t>
  </si>
  <si>
    <t>HAITI</t>
  </si>
  <si>
    <t>HUNGARY</t>
  </si>
  <si>
    <t>IRELAND</t>
  </si>
  <si>
    <t>ISLE OF MAN</t>
  </si>
  <si>
    <t>INDIA</t>
  </si>
  <si>
    <t>BRITISH INDIAN OCEAN TERRITORY</t>
  </si>
  <si>
    <t>ITALY</t>
  </si>
  <si>
    <t>JAMAICA</t>
  </si>
  <si>
    <t>JORDAN</t>
  </si>
  <si>
    <t>JAPAN</t>
  </si>
  <si>
    <t>KENYA</t>
  </si>
  <si>
    <t>KOREA, REPUBLIC OF</t>
  </si>
  <si>
    <t>MARSHALL ISLANDS</t>
  </si>
  <si>
    <t>MARTINIQUE</t>
  </si>
  <si>
    <t>NORFOLK ISLAND</t>
  </si>
  <si>
    <t>NETHERLANDS</t>
  </si>
  <si>
    <t>NEW ZEALAND</t>
  </si>
  <si>
    <t>PAPUA NEW GUINEA</t>
  </si>
  <si>
    <t>PHILIPPINES</t>
  </si>
  <si>
    <t>PAKISTAN</t>
  </si>
  <si>
    <t>ST. PIERRE AND MIQUELON</t>
  </si>
  <si>
    <t>PITCAIRN ISLANDS</t>
  </si>
  <si>
    <t>GAZA STRIP</t>
  </si>
  <si>
    <t>SINGAPORE</t>
  </si>
  <si>
    <t>SVALBARD</t>
  </si>
  <si>
    <t>SAD TOME AND PRINCIPE</t>
  </si>
  <si>
    <t>FRENCH SOUTHERN AND ANTARCTIC LANDS</t>
  </si>
  <si>
    <t>THAILAND</t>
  </si>
  <si>
    <t>TOKELAU</t>
  </si>
  <si>
    <t>TRINIDAD AND TOBAGO</t>
  </si>
  <si>
    <t>MIDWAY ISLANDS</t>
  </si>
  <si>
    <t>UNITED STATES</t>
  </si>
  <si>
    <t>URUGUAY</t>
  </si>
  <si>
    <t>VATICAN CITY</t>
  </si>
  <si>
    <t>VENEZUELA</t>
  </si>
  <si>
    <t>BRITISH VIRGIN ISLANDS</t>
  </si>
  <si>
    <t>MAYOTTE</t>
  </si>
  <si>
    <t>SOUTH AFRICA</t>
  </si>
  <si>
    <t>COUNTRY</t>
  </si>
  <si>
    <t>LCTNID</t>
  </si>
  <si>
    <t>DETAIL</t>
  </si>
  <si>
    <t>AB</t>
  </si>
  <si>
    <t>AB001</t>
  </si>
  <si>
    <t>ARCTIC CIRCLE REGION</t>
  </si>
  <si>
    <t>AE001</t>
  </si>
  <si>
    <t>UNITED ARAB EMERITES, DUBAI</t>
  </si>
  <si>
    <t>AE002</t>
  </si>
  <si>
    <t>UNITED ARAB EMERITES, ABU DHABI</t>
  </si>
  <si>
    <t>AE999</t>
  </si>
  <si>
    <t>UNITED ARAB EMIRATES, OTHER</t>
  </si>
  <si>
    <t>AF001</t>
  </si>
  <si>
    <t>AG001</t>
  </si>
  <si>
    <t>ANTIQUA AS</t>
  </si>
  <si>
    <t>AK001</t>
  </si>
  <si>
    <t>ALASKA, ATTU</t>
  </si>
  <si>
    <t>AK002</t>
  </si>
  <si>
    <t>ALASKA, PORT CLARENCE</t>
  </si>
  <si>
    <t>AK003</t>
  </si>
  <si>
    <t>ALASKA, SHOAL COVE</t>
  </si>
  <si>
    <t>AK004</t>
  </si>
  <si>
    <t>ALASKA, ST PAUL</t>
  </si>
  <si>
    <t>AK005</t>
  </si>
  <si>
    <t>ALASKA, TOK</t>
  </si>
  <si>
    <t>AK006</t>
  </si>
  <si>
    <t>ALASKA, UNALASKA</t>
  </si>
  <si>
    <t>AK007</t>
  </si>
  <si>
    <t>ALASKA, AREA ABOVE 66 33'N LATITUDE</t>
  </si>
  <si>
    <t>AK008</t>
  </si>
  <si>
    <t>ALASKA, EARECKSON AS</t>
  </si>
  <si>
    <t>AK009</t>
  </si>
  <si>
    <t>ALASKA, ANNETTE ISLAND</t>
  </si>
  <si>
    <t>AK010</t>
  </si>
  <si>
    <t>ALASKA, FORT GREELY</t>
  </si>
  <si>
    <t>AK011</t>
  </si>
  <si>
    <t>ALASKA, CORDOVA-------------------------</t>
  </si>
  <si>
    <t>AK020</t>
  </si>
  <si>
    <t>ALASKA, CLEAR---------------------------</t>
  </si>
  <si>
    <t>AL001</t>
  </si>
  <si>
    <t>AM001</t>
  </si>
  <si>
    <t>AO001</t>
  </si>
  <si>
    <t>ANGOLA, LUANDA</t>
  </si>
  <si>
    <t>AO999</t>
  </si>
  <si>
    <t>ANGOLA-OTHER</t>
  </si>
  <si>
    <t>AQ001</t>
  </si>
  <si>
    <t>ANTARCTIC REGION</t>
  </si>
  <si>
    <t>AR012</t>
  </si>
  <si>
    <t>ARGENTINA, BUENOS AIRES</t>
  </si>
  <si>
    <t>AS001</t>
  </si>
  <si>
    <t>AU001</t>
  </si>
  <si>
    <t>AUSTRALIA,  ALICE SPRINGS</t>
  </si>
  <si>
    <t>AU002</t>
  </si>
  <si>
    <t>AUSTRALIA, LEARMONTH SOLAR OBSERVATORY</t>
  </si>
  <si>
    <t>AW001</t>
  </si>
  <si>
    <t>AZ001</t>
  </si>
  <si>
    <t>AZERBAIJAN------------------------------</t>
  </si>
  <si>
    <t>BA001</t>
  </si>
  <si>
    <t>BOSNIA-HERZEGOVINA</t>
  </si>
  <si>
    <t>BA002</t>
  </si>
  <si>
    <t>BOSNIA-HERZEGOVINA,BANJA LUKA</t>
  </si>
  <si>
    <t>BB001</t>
  </si>
  <si>
    <t>BD001</t>
  </si>
  <si>
    <t>BF001</t>
  </si>
  <si>
    <t>BG001</t>
  </si>
  <si>
    <t>BULGARIA,SOFIA</t>
  </si>
  <si>
    <t>BG002</t>
  </si>
  <si>
    <t>BULGARIA, BURGAS</t>
  </si>
  <si>
    <t>BG003</t>
  </si>
  <si>
    <t>BULGARIA, ALL---------------------------</t>
  </si>
  <si>
    <t>BG999</t>
  </si>
  <si>
    <t>BULGARIA,OTHER</t>
  </si>
  <si>
    <t>BH001</t>
  </si>
  <si>
    <t>BI001</t>
  </si>
  <si>
    <t>BJ001</t>
  </si>
  <si>
    <t>BN001</t>
  </si>
  <si>
    <t>BO001</t>
  </si>
  <si>
    <t>BOLIVIA,  COCHABAMBA</t>
  </si>
  <si>
    <t>BO002</t>
  </si>
  <si>
    <t>BOLIVIA, LA PAZ</t>
  </si>
  <si>
    <t>BO003</t>
  </si>
  <si>
    <t>BOLIVIA-SANTA CRUZ</t>
  </si>
  <si>
    <t>BO999</t>
  </si>
  <si>
    <t>BOLIVIA, OTHER</t>
  </si>
  <si>
    <t>BR001</t>
  </si>
  <si>
    <t>BRAZIL, STATES OF AMAZONAS</t>
  </si>
  <si>
    <t>BR002</t>
  </si>
  <si>
    <t>BRAZIL, CEARA</t>
  </si>
  <si>
    <t>BR003</t>
  </si>
  <si>
    <t>BRAZIL, FORTALEZA</t>
  </si>
  <si>
    <t>BR004</t>
  </si>
  <si>
    <t>BRAZIL, GOIAS</t>
  </si>
  <si>
    <t>BR005</t>
  </si>
  <si>
    <t>BRAZIL, PARA</t>
  </si>
  <si>
    <t>BR006</t>
  </si>
  <si>
    <t>BRAZIL,PERNAMBUCO</t>
  </si>
  <si>
    <t>BR007</t>
  </si>
  <si>
    <t>BRAZIL, PIAUI</t>
  </si>
  <si>
    <t>BR008</t>
  </si>
  <si>
    <t>BRAZIL, MARANHAO</t>
  </si>
  <si>
    <t>BR009</t>
  </si>
  <si>
    <t>BRAZIL, MATO GROSSO</t>
  </si>
  <si>
    <t>BR010</t>
  </si>
  <si>
    <t>BRAZIL, MATO GROSSO DU SUL</t>
  </si>
  <si>
    <t>BR011</t>
  </si>
  <si>
    <t>BRAZIL,RECIFE</t>
  </si>
  <si>
    <t>BR012</t>
  </si>
  <si>
    <t>BRAZIL, RONDONIA</t>
  </si>
  <si>
    <t>BR013</t>
  </si>
  <si>
    <t>BRAZIL, RORIAMA</t>
  </si>
  <si>
    <t>BR014</t>
  </si>
  <si>
    <t>BRAZIL, SAO PAULO</t>
  </si>
  <si>
    <t>BR015</t>
  </si>
  <si>
    <t>BRAZIL, RIO DE JANIERO</t>
  </si>
  <si>
    <t>BR016</t>
  </si>
  <si>
    <t>BRAZIL, BRAZILA</t>
  </si>
  <si>
    <t>BR999</t>
  </si>
  <si>
    <t>BRAZIL,OTHER</t>
  </si>
  <si>
    <t>BS001</t>
  </si>
  <si>
    <t>BAHAMAS,  ANDROS ISLAND</t>
  </si>
  <si>
    <t>BS999</t>
  </si>
  <si>
    <t>BAHAMAS, OTHER</t>
  </si>
  <si>
    <t>BW001</t>
  </si>
  <si>
    <t>BOTSWANA, GABORONE</t>
  </si>
  <si>
    <t>BW002</t>
  </si>
  <si>
    <t>BOTSWANA-SELEBI PHIKWE</t>
  </si>
  <si>
    <t>BW999</t>
  </si>
  <si>
    <t>BOTSWANA,OTHER</t>
  </si>
  <si>
    <t>BY001</t>
  </si>
  <si>
    <t>BZ001</t>
  </si>
  <si>
    <t>BELIZE, BELIZE CITY</t>
  </si>
  <si>
    <t>BZ999</t>
  </si>
  <si>
    <t>BELIZE, OTHER</t>
  </si>
  <si>
    <t>CA001</t>
  </si>
  <si>
    <t>CANADA, NORTHWEST TERRITORY</t>
  </si>
  <si>
    <t>CD999</t>
  </si>
  <si>
    <t>CONGO, DEMOCRATIC REPUBLIC OF-----------</t>
  </si>
  <si>
    <t>CF001</t>
  </si>
  <si>
    <t>CENTRAL AFRICAN REP.</t>
  </si>
  <si>
    <t>CG001</t>
  </si>
  <si>
    <t>CONGO, BRAZZAVILLE</t>
  </si>
  <si>
    <t>CG999</t>
  </si>
  <si>
    <t>CONGO, OTHER</t>
  </si>
  <si>
    <t>CI001</t>
  </si>
  <si>
    <t>COTE D'IVOIRE</t>
  </si>
  <si>
    <t>CK001</t>
  </si>
  <si>
    <t>COOK ISLANDS, RAROTONGA</t>
  </si>
  <si>
    <t>CK999</t>
  </si>
  <si>
    <t>COOK ISLANDS, OTHER</t>
  </si>
  <si>
    <t>CL001</t>
  </si>
  <si>
    <t>CM001</t>
  </si>
  <si>
    <t>CAMEROON-DSCHANG</t>
  </si>
  <si>
    <t>CM002</t>
  </si>
  <si>
    <t>CAMEROON, YAOUNDE</t>
  </si>
  <si>
    <t>CM003</t>
  </si>
  <si>
    <t>CAMEROON, NORTH</t>
  </si>
  <si>
    <t>CM004</t>
  </si>
  <si>
    <t>CAMEROON, FAR NORTH</t>
  </si>
  <si>
    <t>CM999</t>
  </si>
  <si>
    <t>CAMEROON, OTHER</t>
  </si>
  <si>
    <t>CN001</t>
  </si>
  <si>
    <t>CHINA,BEIJING</t>
  </si>
  <si>
    <t>CN002</t>
  </si>
  <si>
    <t>CHINA, CHENGDU</t>
  </si>
  <si>
    <t>CN003</t>
  </si>
  <si>
    <t>CHINA, GUANGZHOU</t>
  </si>
  <si>
    <t>CN004</t>
  </si>
  <si>
    <t>CHINA, SHANGHAI</t>
  </si>
  <si>
    <t>CN005</t>
  </si>
  <si>
    <t>CHINA, SHENYANG</t>
  </si>
  <si>
    <t>CN006</t>
  </si>
  <si>
    <t>CHINA,HONG KONG</t>
  </si>
  <si>
    <t>CN999</t>
  </si>
  <si>
    <t>CHINA, OTHER</t>
  </si>
  <si>
    <t>CO001</t>
  </si>
  <si>
    <t>CO999</t>
  </si>
  <si>
    <t>COLOMBIA, OTHER</t>
  </si>
  <si>
    <t>CR002</t>
  </si>
  <si>
    <t>COSTA RICA, ALL-------------------------</t>
  </si>
  <si>
    <t>CR999</t>
  </si>
  <si>
    <t>COSTA RICA,OTHER</t>
  </si>
  <si>
    <t>CU001</t>
  </si>
  <si>
    <t>CUBA, GUANTANAMO BAY</t>
  </si>
  <si>
    <t>CU002</t>
  </si>
  <si>
    <t>CUBA, HAVANA</t>
  </si>
  <si>
    <t>CU003</t>
  </si>
  <si>
    <t>CUBA JOINT TASK FORCE GUANTANAMO BAY</t>
  </si>
  <si>
    <t>CU004</t>
  </si>
  <si>
    <t>CUBA JTF GUANTANAMO BAY DET FACILITY</t>
  </si>
  <si>
    <t>CU999</t>
  </si>
  <si>
    <t>CUBA, OTHER</t>
  </si>
  <si>
    <t>CV001</t>
  </si>
  <si>
    <t>CW001</t>
  </si>
  <si>
    <t>CX001</t>
  </si>
  <si>
    <t>KIRITIMATI (CHRISTMAS ISLAND), REP OF KI</t>
  </si>
  <si>
    <t>CY001</t>
  </si>
  <si>
    <t>CYPRUS, NICOSIA-------------------------</t>
  </si>
  <si>
    <t>CY999</t>
  </si>
  <si>
    <t>CYPRUS, OTHER</t>
  </si>
  <si>
    <t>DJ001</t>
  </si>
  <si>
    <t>DO001</t>
  </si>
  <si>
    <t>DOMINICAN REPUBLIC</t>
  </si>
  <si>
    <t>DZ001</t>
  </si>
  <si>
    <t>EC001</t>
  </si>
  <si>
    <t>EC999</t>
  </si>
  <si>
    <t>ECUADOR, OTHER</t>
  </si>
  <si>
    <t>EE001</t>
  </si>
  <si>
    <t>EG002</t>
  </si>
  <si>
    <t>EGYPT, CAIRO WEST AIR BASE</t>
  </si>
  <si>
    <t>EG003</t>
  </si>
  <si>
    <t>EGYPT - RAS NASRANI, EL GORAH</t>
  </si>
  <si>
    <t>EG999</t>
  </si>
  <si>
    <t>EGYPT-OTHER</t>
  </si>
  <si>
    <t>EH001</t>
  </si>
  <si>
    <t>WESTERN SAHARA, LAAYOUNE</t>
  </si>
  <si>
    <t>EH002</t>
  </si>
  <si>
    <t>WESTERN SAHARA, MINURSO UN TEAM SITE</t>
  </si>
  <si>
    <t>EH999</t>
  </si>
  <si>
    <t>WESTERN SAHARA,OTHER</t>
  </si>
  <si>
    <t>ER001</t>
  </si>
  <si>
    <t>ERITREA</t>
  </si>
  <si>
    <t>ES001</t>
  </si>
  <si>
    <t>SPAIN, EL FERROL</t>
  </si>
  <si>
    <t>ET001</t>
  </si>
  <si>
    <t>FJ001</t>
  </si>
  <si>
    <t>FIJI, SUVA</t>
  </si>
  <si>
    <t>FJ999</t>
  </si>
  <si>
    <t>FIJI, OTHER</t>
  </si>
  <si>
    <t>FM001</t>
  </si>
  <si>
    <t>MICRONESIA, ALL</t>
  </si>
  <si>
    <t>FM002</t>
  </si>
  <si>
    <t>MICRONESIA, KOSRAE</t>
  </si>
  <si>
    <t>FM004</t>
  </si>
  <si>
    <t>MICRONESIA, POHNPEI</t>
  </si>
  <si>
    <t>FM005</t>
  </si>
  <si>
    <t>MICRONESIA, YAP</t>
  </si>
  <si>
    <t>FM999</t>
  </si>
  <si>
    <t>MICRONESIA, OTHER</t>
  </si>
  <si>
    <t>GA001</t>
  </si>
  <si>
    <t>GABON, LIBREVILLE</t>
  </si>
  <si>
    <t>GA999</t>
  </si>
  <si>
    <t>GABON, OTHER</t>
  </si>
  <si>
    <t>GD001</t>
  </si>
  <si>
    <t>GRENADA</t>
  </si>
  <si>
    <t>GE001</t>
  </si>
  <si>
    <t>GEORGIA, ALL</t>
  </si>
  <si>
    <t>GE999</t>
  </si>
  <si>
    <t>GEORGIA, OTHER</t>
  </si>
  <si>
    <t>GH001</t>
  </si>
  <si>
    <t>GL001</t>
  </si>
  <si>
    <t>GM001</t>
  </si>
  <si>
    <t>GN001</t>
  </si>
  <si>
    <t>GQ001</t>
  </si>
  <si>
    <t>GR001</t>
  </si>
  <si>
    <t>GREECE, KAVALA RELAY STATION</t>
  </si>
  <si>
    <t>GR005</t>
  </si>
  <si>
    <t>GREECE, ATHENS</t>
  </si>
  <si>
    <t>GR006</t>
  </si>
  <si>
    <t>GREECE, ELEFSIS</t>
  </si>
  <si>
    <t>GR007</t>
  </si>
  <si>
    <t>GREECE, ELLINIKON</t>
  </si>
  <si>
    <t>GR008</t>
  </si>
  <si>
    <t>GREECE, MT. PARNIS</t>
  </si>
  <si>
    <t>GR009</t>
  </si>
  <si>
    <t>GREECE, MT PATERAS</t>
  </si>
  <si>
    <t>GR010</t>
  </si>
  <si>
    <t>GREECE, NEA MAKRI</t>
  </si>
  <si>
    <t>GR011</t>
  </si>
  <si>
    <t>GREECE, PIRAEUS</t>
  </si>
  <si>
    <t>GR012</t>
  </si>
  <si>
    <t>GREECE. TANAGRA</t>
  </si>
  <si>
    <t>GT001</t>
  </si>
  <si>
    <t>GUATEMALA, ALL</t>
  </si>
  <si>
    <t>GT002</t>
  </si>
  <si>
    <t>GUATEMALA, GUATEMALA CITY</t>
  </si>
  <si>
    <t>GT999</t>
  </si>
  <si>
    <t>GUATEMALA, OTHER</t>
  </si>
  <si>
    <t>GW001</t>
  </si>
  <si>
    <t>GUINEA BISSAU</t>
  </si>
  <si>
    <t>GY001</t>
  </si>
  <si>
    <t>HN001</t>
  </si>
  <si>
    <t>HN002</t>
  </si>
  <si>
    <t>HONDURAS, TEGUCIGALPA</t>
  </si>
  <si>
    <t>HR001</t>
  </si>
  <si>
    <t>HT001</t>
  </si>
  <si>
    <t>HU999</t>
  </si>
  <si>
    <t>HUNGARY, OTHER</t>
  </si>
  <si>
    <t>ID002</t>
  </si>
  <si>
    <t>INDONESIA, JAKARTA</t>
  </si>
  <si>
    <t>ID003</t>
  </si>
  <si>
    <t>INDONESIA, SURABAYA</t>
  </si>
  <si>
    <t>ID004</t>
  </si>
  <si>
    <t>INDONESIA, ALL--------------------------</t>
  </si>
  <si>
    <t>ID999</t>
  </si>
  <si>
    <t>INDONESIA, OTHER</t>
  </si>
  <si>
    <t>IL001</t>
  </si>
  <si>
    <t>ISRAEL,JERUSALEM</t>
  </si>
  <si>
    <t>IL002</t>
  </si>
  <si>
    <t>ISRAEL, TEL AVIV</t>
  </si>
  <si>
    <t>IL003</t>
  </si>
  <si>
    <t>ISRAEL, ALL</t>
  </si>
  <si>
    <t>IL004</t>
  </si>
  <si>
    <t>ISRAEL,WEST BANK</t>
  </si>
  <si>
    <t>IL999</t>
  </si>
  <si>
    <t>ISRAEL,OTHER</t>
  </si>
  <si>
    <t>IN001</t>
  </si>
  <si>
    <t>INDIA, CALCUTTA</t>
  </si>
  <si>
    <t>IN002</t>
  </si>
  <si>
    <t>INDIA, CHENNAI</t>
  </si>
  <si>
    <t>IN003</t>
  </si>
  <si>
    <t>INDIA, MUMBAI</t>
  </si>
  <si>
    <t>IN004</t>
  </si>
  <si>
    <t>INDIA, NEW DELHI</t>
  </si>
  <si>
    <t>IN999</t>
  </si>
  <si>
    <t>INDIA, OTHER</t>
  </si>
  <si>
    <t>IO001</t>
  </si>
  <si>
    <t>CHAGOS ARCHIPELAGO, DIEGO GARCIA</t>
  </si>
  <si>
    <t>IO999</t>
  </si>
  <si>
    <t>CHAGOS ARCHIPELAGO, OTHER</t>
  </si>
  <si>
    <t>IQ001</t>
  </si>
  <si>
    <t>IQ002</t>
  </si>
  <si>
    <t>AL BASRA OIL TERMINAL, IRAQ</t>
  </si>
  <si>
    <t>IS001</t>
  </si>
  <si>
    <t>ICELAND,KEFLAVIK-GRINDAVIK</t>
  </si>
  <si>
    <t>IS002</t>
  </si>
  <si>
    <t>ICELAND-REYKJAVIK</t>
  </si>
  <si>
    <t>IS999</t>
  </si>
  <si>
    <t>ICELAND, OTHER</t>
  </si>
  <si>
    <t>JM001</t>
  </si>
  <si>
    <t>JAMAICA,KINGSTON</t>
  </si>
  <si>
    <t>JO001</t>
  </si>
  <si>
    <t>JORDAN, KING FAISAL AIR BASE</t>
  </si>
  <si>
    <t>JO002</t>
  </si>
  <si>
    <t>JORDAN, PRINCE HASAN</t>
  </si>
  <si>
    <t>JO003</t>
  </si>
  <si>
    <t>JORDAN, SHAHEED</t>
  </si>
  <si>
    <t>JO999</t>
  </si>
  <si>
    <t>JORDAN, OTHER</t>
  </si>
  <si>
    <t>JP001</t>
  </si>
  <si>
    <t>JAPAN, TOKYO CAPITAL REGION</t>
  </si>
  <si>
    <t>JP002</t>
  </si>
  <si>
    <t>JAPAN, AICHI</t>
  </si>
  <si>
    <t>JP003</t>
  </si>
  <si>
    <t>JAPAN, KANAGAWA</t>
  </si>
  <si>
    <t>JP004</t>
  </si>
  <si>
    <t>JAPAN, AKITA</t>
  </si>
  <si>
    <t>JP005</t>
  </si>
  <si>
    <t>JAPAN, AOMORI</t>
  </si>
  <si>
    <t>JP006</t>
  </si>
  <si>
    <t>JAPAN, CHIBA</t>
  </si>
  <si>
    <t>JP007</t>
  </si>
  <si>
    <t>JAPAN, FUKUSHIMA</t>
  </si>
  <si>
    <t>JP008</t>
  </si>
  <si>
    <t>JAPAN, GUNMA</t>
  </si>
  <si>
    <t>JP009</t>
  </si>
  <si>
    <t>JAPAN, IBARAKI</t>
  </si>
  <si>
    <t>JP010</t>
  </si>
  <si>
    <t>JAPAN, IWATE</t>
  </si>
  <si>
    <t>JP011</t>
  </si>
  <si>
    <t>JAPAN, MIYAGI</t>
  </si>
  <si>
    <t>JP012</t>
  </si>
  <si>
    <t>JAPAN, NAGANO</t>
  </si>
  <si>
    <t>JP013</t>
  </si>
  <si>
    <t>JAPAN, NIIGATA</t>
  </si>
  <si>
    <t>JP014</t>
  </si>
  <si>
    <t>JAPAN, SAITAMA</t>
  </si>
  <si>
    <t>JP015</t>
  </si>
  <si>
    <t>JAPAN, SHIZOUKA</t>
  </si>
  <si>
    <t>JP016</t>
  </si>
  <si>
    <t>JAPAN, TOCHIGI</t>
  </si>
  <si>
    <t>JP017</t>
  </si>
  <si>
    <t>JAPAN, YAMAGATA</t>
  </si>
  <si>
    <t>JP018</t>
  </si>
  <si>
    <t>JAPAN, YAMANASHI</t>
  </si>
  <si>
    <t>KE001</t>
  </si>
  <si>
    <t>KENYA, NAIROBI</t>
  </si>
  <si>
    <t>KE002</t>
  </si>
  <si>
    <t>KENYA, ALL------------------------------</t>
  </si>
  <si>
    <t>KE999</t>
  </si>
  <si>
    <t>KENYA, OTHER</t>
  </si>
  <si>
    <t>KG001</t>
  </si>
  <si>
    <t>KH001</t>
  </si>
  <si>
    <t>CAMBODIA--------------------------------</t>
  </si>
  <si>
    <t>KP001</t>
  </si>
  <si>
    <t>KOREA (NORTH)</t>
  </si>
  <si>
    <t>KR001</t>
  </si>
  <si>
    <t>KOREA (SOUTH), ALAMO ASA (DET L)</t>
  </si>
  <si>
    <t>KR002</t>
  </si>
  <si>
    <t>KOREA (SOUTH), BAYONET TRAINING AREA</t>
  </si>
  <si>
    <t>KR003</t>
  </si>
  <si>
    <t>KOREA (SOUTH), BULL'S EYE #1</t>
  </si>
  <si>
    <t>KR004</t>
  </si>
  <si>
    <t>KOREA (SOUTH), BULL'S EYE #2</t>
  </si>
  <si>
    <t>KR005</t>
  </si>
  <si>
    <t>KOREA (SOUTH), CAMP BONIFAS</t>
  </si>
  <si>
    <t>KR006</t>
  </si>
  <si>
    <t>KOREA (SOUTH), CAMP CASEY</t>
  </si>
  <si>
    <t>KR007</t>
  </si>
  <si>
    <t>KOREA (SOUTH), CAMP CASTLE</t>
  </si>
  <si>
    <t>KR008</t>
  </si>
  <si>
    <t>KOREA (SOUTH), CAMP EDWARDS</t>
  </si>
  <si>
    <t>KR009</t>
  </si>
  <si>
    <t>KOREA (SOUTH), CAMP ESSAYONS</t>
  </si>
  <si>
    <t>KR010</t>
  </si>
  <si>
    <t>KOREA (SOUTH), CAMP FALLING WATER</t>
  </si>
  <si>
    <t>KR011</t>
  </si>
  <si>
    <t>KOREA (SOUTH), CAMP GARRY OWEN NORTH</t>
  </si>
  <si>
    <t>KR012</t>
  </si>
  <si>
    <t>KOREA (SOUTH), CAMP GIANT</t>
  </si>
  <si>
    <t>KR013</t>
  </si>
  <si>
    <t>KOREA (SOUTH), CAMP GREAVES</t>
  </si>
  <si>
    <t>KR014</t>
  </si>
  <si>
    <t>KOREA (SOUTH), CAMP HOVEY</t>
  </si>
  <si>
    <t>KR015</t>
  </si>
  <si>
    <t>KOREA (SOUTH), CAMP HOWZE</t>
  </si>
  <si>
    <t>KR016</t>
  </si>
  <si>
    <t>KOREA (SOUTH), CAMP JACKSON</t>
  </si>
  <si>
    <t>KR017</t>
  </si>
  <si>
    <t>KOREA (SOUTH), CAMP KWANG SA-RI</t>
  </si>
  <si>
    <t>KR018</t>
  </si>
  <si>
    <t>KOREA (SOUTH), CAMP KYLE</t>
  </si>
  <si>
    <t>KR019</t>
  </si>
  <si>
    <t>KOREA (SOUTH), CAMP NIMBLE</t>
  </si>
  <si>
    <t>KR020</t>
  </si>
  <si>
    <t>KOREA (SOUTH), CAMP PAGE</t>
  </si>
  <si>
    <t>KR021</t>
  </si>
  <si>
    <t>KOREA (SOUTH), CAMP RED CLOUD</t>
  </si>
  <si>
    <t>KR022</t>
  </si>
  <si>
    <t>KOREA (SOUTH), CAMP SEARS</t>
  </si>
  <si>
    <t>KR023</t>
  </si>
  <si>
    <t>KOREA (SOUTH), CAMP STANLEY</t>
  </si>
  <si>
    <t>KR024</t>
  </si>
  <si>
    <t>KOREA (SOUTH), CHARLIE BLOCK</t>
  </si>
  <si>
    <t>KR025</t>
  </si>
  <si>
    <t>KOREA (SOUTH), CONCORD</t>
  </si>
  <si>
    <t>KR026</t>
  </si>
  <si>
    <t>KOREA (SOUTH), DMZ SOUTH HALF</t>
  </si>
  <si>
    <t>KR027</t>
  </si>
  <si>
    <t>KOREA (SOUTH), FREEDOM BRIDGE</t>
  </si>
  <si>
    <t>KR028</t>
  </si>
  <si>
    <t>KOREA (SOUTH), GIMBOLS GUN TRAINING AREA</t>
  </si>
  <si>
    <t>KR029</t>
  </si>
  <si>
    <t>KOREA (SOUTH), H-220 HELIPORT</t>
  </si>
  <si>
    <t>KR030</t>
  </si>
  <si>
    <t>KOREA (SOUTH), HWAAKSON EVN ATC</t>
  </si>
  <si>
    <t>KR031</t>
  </si>
  <si>
    <t>KOREA (SOUTH), JOINT SECURITY AREA</t>
  </si>
  <si>
    <t>KR032</t>
  </si>
  <si>
    <t>KOREA (SOUTH), KAMAKSAN ASA (DET M)</t>
  </si>
  <si>
    <t>KR033</t>
  </si>
  <si>
    <t>KOREA (SOUTH), MOBILE</t>
  </si>
  <si>
    <t>KR034</t>
  </si>
  <si>
    <t>KOREA (SOUTH), LA GUARDIA</t>
  </si>
  <si>
    <t>KR035</t>
  </si>
  <si>
    <t>KOREA (SOUTH), LIBERTY BELL</t>
  </si>
  <si>
    <t>KR036</t>
  </si>
  <si>
    <t>KOREA (SOUTH), PAPYONSAN ATC</t>
  </si>
  <si>
    <t>KR037</t>
  </si>
  <si>
    <t>KOREA (SOUTH), SHINBUK RELAY (HILL 754)</t>
  </si>
  <si>
    <t>KR038</t>
  </si>
  <si>
    <t>KOREA (SOUTH), STANTON (H-112)</t>
  </si>
  <si>
    <t>KR039</t>
  </si>
  <si>
    <t>KOREA (SOUTH), SWISS-SWEDE CAMP</t>
  </si>
  <si>
    <t>KR040</t>
  </si>
  <si>
    <t>KOREA (SOUTH), WARRIOR BASE</t>
  </si>
  <si>
    <t>KR041</t>
  </si>
  <si>
    <t>KOREA (SOUTH), WATKINS RANGE</t>
  </si>
  <si>
    <t>KR042</t>
  </si>
  <si>
    <t>KOREA (SOUTH), YONGPYONG (INDIAN HEAD TC</t>
  </si>
  <si>
    <t>KR043</t>
  </si>
  <si>
    <t>KOREA (SOUTH), CAMP YONGIN</t>
  </si>
  <si>
    <t>KR044</t>
  </si>
  <si>
    <t>KOREA (SOUTH), POHANG</t>
  </si>
  <si>
    <t>KR045</t>
  </si>
  <si>
    <t>KOREA, REPUBLIC: GWANG JU AB------------</t>
  </si>
  <si>
    <t>KR046</t>
  </si>
  <si>
    <t>KOREA (SOUTH), CHUNCHON</t>
  </si>
  <si>
    <t>KR047</t>
  </si>
  <si>
    <t>KOREA (SOUTH),MUNSAN</t>
  </si>
  <si>
    <t>KR048</t>
  </si>
  <si>
    <t>KOREA (SOUTH),TONGDUCHON</t>
  </si>
  <si>
    <t>KR049</t>
  </si>
  <si>
    <t>KOREA (SOUTH),UIJONGBU</t>
  </si>
  <si>
    <t>KR999</t>
  </si>
  <si>
    <t>KOREA (SOUTH), OTHER</t>
  </si>
  <si>
    <t>KW001</t>
  </si>
  <si>
    <t>KUWAIT,KUWAIT CITY</t>
  </si>
  <si>
    <t>KW002</t>
  </si>
  <si>
    <t>KUWAIT,ALL</t>
  </si>
  <si>
    <t>KW999</t>
  </si>
  <si>
    <t>KUWAIT,OTHER</t>
  </si>
  <si>
    <t>KZ001</t>
  </si>
  <si>
    <t>KAZAKHSTAN, OTHER</t>
  </si>
  <si>
    <t>KZ002</t>
  </si>
  <si>
    <t>KAZAKHSTAN, ALMALY</t>
  </si>
  <si>
    <t>LA001</t>
  </si>
  <si>
    <t>LB001</t>
  </si>
  <si>
    <t>LC001</t>
  </si>
  <si>
    <t>ST LUCIA</t>
  </si>
  <si>
    <t>LK001</t>
  </si>
  <si>
    <t>LK002</t>
  </si>
  <si>
    <t>LK999</t>
  </si>
  <si>
    <t>SRI LANKA-------</t>
  </si>
  <si>
    <t>LR001</t>
  </si>
  <si>
    <t>LIBERIA, MONROVIA</t>
  </si>
  <si>
    <t>LR999</t>
  </si>
  <si>
    <t>LIBERIA, OTHER</t>
  </si>
  <si>
    <t>LS001</t>
  </si>
  <si>
    <t>LT001</t>
  </si>
  <si>
    <t>LITHUANIA-------------------------------</t>
  </si>
  <si>
    <t>LV001</t>
  </si>
  <si>
    <t>LY001</t>
  </si>
  <si>
    <t>MA001</t>
  </si>
  <si>
    <t>MORROCO,CASABLANCA</t>
  </si>
  <si>
    <t>MA002</t>
  </si>
  <si>
    <t>MOROCCO,RABAT</t>
  </si>
  <si>
    <t>MD001</t>
  </si>
  <si>
    <t>ME001</t>
  </si>
  <si>
    <t>ME002</t>
  </si>
  <si>
    <t>MONTENEGRO, PODORICA</t>
  </si>
  <si>
    <t>MG001</t>
  </si>
  <si>
    <t>MH001</t>
  </si>
  <si>
    <t>MARSHALL ISLANDS, KWAJALEIN ATOLL</t>
  </si>
  <si>
    <t>MH002</t>
  </si>
  <si>
    <t>MARSHALL ISLANDS, MAJURO</t>
  </si>
  <si>
    <t>MH999</t>
  </si>
  <si>
    <t>MARSHALL ISLANDS, OTHER</t>
  </si>
  <si>
    <t>MK001</t>
  </si>
  <si>
    <t>ML001</t>
  </si>
  <si>
    <t>MM001</t>
  </si>
  <si>
    <t>MN001</t>
  </si>
  <si>
    <t>MR001</t>
  </si>
  <si>
    <t>MT001</t>
  </si>
  <si>
    <t>MU001</t>
  </si>
  <si>
    <t>MW001</t>
  </si>
  <si>
    <t>MX001</t>
  </si>
  <si>
    <t>MEXICO, MERIDA</t>
  </si>
  <si>
    <t>MX002</t>
  </si>
  <si>
    <t>MEXICO, MEXICO CITY</t>
  </si>
  <si>
    <t>MX003</t>
  </si>
  <si>
    <t>MEXICO, MONTERREY</t>
  </si>
  <si>
    <t>MX004</t>
  </si>
  <si>
    <t>MEXICO, TAPACHULA</t>
  </si>
  <si>
    <t>MX005</t>
  </si>
  <si>
    <t>MEXICO, TUXTIA GUTIERREZ</t>
  </si>
  <si>
    <t>MX006</t>
  </si>
  <si>
    <t>MEXICO, CIUDAD JUAREZ</t>
  </si>
  <si>
    <t>MX007</t>
  </si>
  <si>
    <t>MEXICO, NUEVO LAREDO</t>
  </si>
  <si>
    <t>MX008</t>
  </si>
  <si>
    <t>MEXICO, MATAMOROS (TAMAMOROS STATE)</t>
  </si>
  <si>
    <t>MX009</t>
  </si>
  <si>
    <t>MEXICO, METAPA</t>
  </si>
  <si>
    <t>MX010</t>
  </si>
  <si>
    <t>MEXICO-HERMOSILLO</t>
  </si>
  <si>
    <t>MX011</t>
  </si>
  <si>
    <t>MEXICO,NOGALAS</t>
  </si>
  <si>
    <t>MX012</t>
  </si>
  <si>
    <t>MEXICO,TIJUANA</t>
  </si>
  <si>
    <t>MX013</t>
  </si>
  <si>
    <t>MEXICO, GUADALAJARA</t>
  </si>
  <si>
    <t>MX014</t>
  </si>
  <si>
    <t>MEXICO, MAZATLAN</t>
  </si>
  <si>
    <t>MX015</t>
  </si>
  <si>
    <t>MEXICO, REYNOSA</t>
  </si>
  <si>
    <t>MX999</t>
  </si>
  <si>
    <t>MEXICO,OTHER</t>
  </si>
  <si>
    <t>MY001</t>
  </si>
  <si>
    <t>MZ001</t>
  </si>
  <si>
    <t>NA001</t>
  </si>
  <si>
    <t>NAMIBIA-WINDHOEK</t>
  </si>
  <si>
    <t>NA999</t>
  </si>
  <si>
    <t>NAMIBIA, OTHER</t>
  </si>
  <si>
    <t>NE001</t>
  </si>
  <si>
    <t>NG001</t>
  </si>
  <si>
    <t>NI001</t>
  </si>
  <si>
    <t>NICARAGUA, MANAGUA</t>
  </si>
  <si>
    <t>NI999</t>
  </si>
  <si>
    <t>NICARAGUA, OTHER</t>
  </si>
  <si>
    <t>NP001</t>
  </si>
  <si>
    <t>OM001</t>
  </si>
  <si>
    <t>OMAN, MUSCAT</t>
  </si>
  <si>
    <t>OM002</t>
  </si>
  <si>
    <t>OMAN,SALALAH</t>
  </si>
  <si>
    <t>OM999</t>
  </si>
  <si>
    <t>OMAN, OTHER</t>
  </si>
  <si>
    <t>PA001</t>
  </si>
  <si>
    <t>PANAMA, PANAMA CITY</t>
  </si>
  <si>
    <t>PA999</t>
  </si>
  <si>
    <t>PANAMA, OTHER</t>
  </si>
  <si>
    <t>PE001</t>
  </si>
  <si>
    <t>PG001</t>
  </si>
  <si>
    <t>PH001</t>
  </si>
  <si>
    <t>PH999</t>
  </si>
  <si>
    <t>PHILIPPINES, OTHER</t>
  </si>
  <si>
    <t>PK001</t>
  </si>
  <si>
    <t>PL001</t>
  </si>
  <si>
    <t>PR001</t>
  </si>
  <si>
    <t>PUERTO RICO, VIEQUES ISLAND</t>
  </si>
  <si>
    <t>PT001</t>
  </si>
  <si>
    <t>AZORES, PORTUGAL, LAJES FIELD</t>
  </si>
  <si>
    <t>PT002</t>
  </si>
  <si>
    <t>AZORES,PORTUGAL,PONTA DELGADA</t>
  </si>
  <si>
    <t>PT999</t>
  </si>
  <si>
    <t>AZORES, PORTUGAL, OTHER</t>
  </si>
  <si>
    <t>PW001</t>
  </si>
  <si>
    <t>PALAU-----------------------------------</t>
  </si>
  <si>
    <t>PY001</t>
  </si>
  <si>
    <t>QA001</t>
  </si>
  <si>
    <t>QATAR, AL UDEID AB</t>
  </si>
  <si>
    <t>QA002</t>
  </si>
  <si>
    <t>QATAR, CAMP AS SYLIYAH</t>
  </si>
  <si>
    <t>QA003</t>
  </si>
  <si>
    <t>QATAR, CAMP SNOOPY</t>
  </si>
  <si>
    <t>QA004</t>
  </si>
  <si>
    <t>QATAR, DOHA</t>
  </si>
  <si>
    <t>QA999</t>
  </si>
  <si>
    <t>QATAR, OTHER</t>
  </si>
  <si>
    <t>RO001</t>
  </si>
  <si>
    <t>ROMANIA,BUCHAREST</t>
  </si>
  <si>
    <t>RO002</t>
  </si>
  <si>
    <t>ROMANIA,CLUJ</t>
  </si>
  <si>
    <t>RO999</t>
  </si>
  <si>
    <t>ROMANIA,OTHER</t>
  </si>
  <si>
    <t>RS001</t>
  </si>
  <si>
    <t>SERBIA,BELGRADE</t>
  </si>
  <si>
    <t>RS002</t>
  </si>
  <si>
    <t>SERBIA,OTHER</t>
  </si>
  <si>
    <t>RU001</t>
  </si>
  <si>
    <t>RUSSIA, KHABAROVSK</t>
  </si>
  <si>
    <t>RU002</t>
  </si>
  <si>
    <t>RUSSIA, MOSCOW</t>
  </si>
  <si>
    <t>RU003</t>
  </si>
  <si>
    <t>RUSSIA, ST. PETERSBURG</t>
  </si>
  <si>
    <t>RU004</t>
  </si>
  <si>
    <t>RUSSIA, VLADIVOSTOK</t>
  </si>
  <si>
    <t>RU005</t>
  </si>
  <si>
    <t>RUSSIA, YEKATERINBURG</t>
  </si>
  <si>
    <t>RU999</t>
  </si>
  <si>
    <t>RUSSIA, OTHER</t>
  </si>
  <si>
    <t>RW001</t>
  </si>
  <si>
    <t>SA001</t>
  </si>
  <si>
    <t>SAUDI ARABIA,AA'AR AIR PORT</t>
  </si>
  <si>
    <t>SA002</t>
  </si>
  <si>
    <t>SAUDI ARABIA,TABUK AIR BASE</t>
  </si>
  <si>
    <t>SA003</t>
  </si>
  <si>
    <t>SAUDI ARABIA-JEDDAH RIYADH TAIF</t>
  </si>
  <si>
    <t>SA999</t>
  </si>
  <si>
    <t>SAUDI ARABIA-OTHER</t>
  </si>
  <si>
    <t>SB001</t>
  </si>
  <si>
    <t>SD001</t>
  </si>
  <si>
    <t>SH001</t>
  </si>
  <si>
    <t>ASCENSION AAF</t>
  </si>
  <si>
    <t>SK001</t>
  </si>
  <si>
    <t>SLOVAKIA</t>
  </si>
  <si>
    <t>SL001</t>
  </si>
  <si>
    <t>SN001</t>
  </si>
  <si>
    <t>SENEGAL, DAKAR</t>
  </si>
  <si>
    <t>SN999</t>
  </si>
  <si>
    <t>SENEGAL-OTHER</t>
  </si>
  <si>
    <t>SO001</t>
  </si>
  <si>
    <t>SR001</t>
  </si>
  <si>
    <t>SS999</t>
  </si>
  <si>
    <t>ST001</t>
  </si>
  <si>
    <t>SAO TOME AND PRINCIPE</t>
  </si>
  <si>
    <t>SV001</t>
  </si>
  <si>
    <t>ELSALVADOR,SAN SALVADOR</t>
  </si>
  <si>
    <t>SV999</t>
  </si>
  <si>
    <t>EL SALVADOR-OTHER</t>
  </si>
  <si>
    <t>SY001</t>
  </si>
  <si>
    <t>SYRIA, DAMASCUS</t>
  </si>
  <si>
    <t>SY002</t>
  </si>
  <si>
    <t>SYRIA, ALL------------------------------</t>
  </si>
  <si>
    <t>SY999</t>
  </si>
  <si>
    <t>SYRIA, OTHER</t>
  </si>
  <si>
    <t>SZ001</t>
  </si>
  <si>
    <t>ESWATINI(SWAZILAND)</t>
  </si>
  <si>
    <t>TD001</t>
  </si>
  <si>
    <t>CHAD------------------------------------</t>
  </si>
  <si>
    <t>TG001</t>
  </si>
  <si>
    <t>TH001</t>
  </si>
  <si>
    <t>THAILAND, BANGKOK</t>
  </si>
  <si>
    <t>TH002</t>
  </si>
  <si>
    <t>THAILAND,CHIANG MAI</t>
  </si>
  <si>
    <t>TH003</t>
  </si>
  <si>
    <t>THAILAND, UDORN</t>
  </si>
  <si>
    <t>TH004</t>
  </si>
  <si>
    <t>THIALAND-SONGKHLA</t>
  </si>
  <si>
    <t>TH999</t>
  </si>
  <si>
    <t>THAILAND, OTHER</t>
  </si>
  <si>
    <t>TJ001</t>
  </si>
  <si>
    <t>TAJIKISTAN</t>
  </si>
  <si>
    <t>TL001</t>
  </si>
  <si>
    <t>TM001</t>
  </si>
  <si>
    <t>TN001</t>
  </si>
  <si>
    <t>TR001</t>
  </si>
  <si>
    <t>TURKEY, ESKISEHIR</t>
  </si>
  <si>
    <t>TR002</t>
  </si>
  <si>
    <t>TURKEY, AFYON</t>
  </si>
  <si>
    <t>TR003</t>
  </si>
  <si>
    <t>TURKEY, BATMAN</t>
  </si>
  <si>
    <t>TR004</t>
  </si>
  <si>
    <t>TURKEY, CORLU</t>
  </si>
  <si>
    <t>TR005</t>
  </si>
  <si>
    <t>TURKEY, DIYARBAKIR</t>
  </si>
  <si>
    <t>TR006</t>
  </si>
  <si>
    <t>TURKEY, GAZIANTEP</t>
  </si>
  <si>
    <t>TR007</t>
  </si>
  <si>
    <t>TURKEY, ISKENDRUN</t>
  </si>
  <si>
    <t>TR008</t>
  </si>
  <si>
    <t>TURKEY, MARDIN</t>
  </si>
  <si>
    <t>TR009</t>
  </si>
  <si>
    <t>TURKEY, MERSIN</t>
  </si>
  <si>
    <t>TR010</t>
  </si>
  <si>
    <t>TURKEY,OGUZELI</t>
  </si>
  <si>
    <t>TR011</t>
  </si>
  <si>
    <t>TURKEY, SABIHA GOKCEN</t>
  </si>
  <si>
    <t>TR012</t>
  </si>
  <si>
    <t>TURKEY, SANLIURFA</t>
  </si>
  <si>
    <t>TR013</t>
  </si>
  <si>
    <t>TURKEY, TASUCU</t>
  </si>
  <si>
    <t>TR014</t>
  </si>
  <si>
    <t>TURKEY, NUSAYBIN</t>
  </si>
  <si>
    <t>TR015</t>
  </si>
  <si>
    <t>TURKEY, KONYA</t>
  </si>
  <si>
    <t>TR016</t>
  </si>
  <si>
    <t>TURKEY, PIRINCLIK</t>
  </si>
  <si>
    <t>TR017</t>
  </si>
  <si>
    <t>TURKEY, KURECIK (KEPEZ)</t>
  </si>
  <si>
    <t>TR018</t>
  </si>
  <si>
    <t>TURKEY,ADANA-INCIRLIK</t>
  </si>
  <si>
    <t>TR019</t>
  </si>
  <si>
    <t>TURKEY,ANKARA</t>
  </si>
  <si>
    <t>TR020</t>
  </si>
  <si>
    <t>TURKEY,ISTANBUL</t>
  </si>
  <si>
    <t>TR021</t>
  </si>
  <si>
    <t>TURKEY,IZMIR-CIGLI</t>
  </si>
  <si>
    <t>TR999</t>
  </si>
  <si>
    <t>TURKEY,OTHER</t>
  </si>
  <si>
    <t>TT001</t>
  </si>
  <si>
    <t>TRINDAD ANDTOBAGO, PORT OF SPAIN</t>
  </si>
  <si>
    <t>TT999</t>
  </si>
  <si>
    <t>TRINIDAD AND TOBAGO,OTHER</t>
  </si>
  <si>
    <t>TW001</t>
  </si>
  <si>
    <t>TAIWAN, ALL</t>
  </si>
  <si>
    <t>TW002</t>
  </si>
  <si>
    <t>TAIWAN,KAOHSIUNG</t>
  </si>
  <si>
    <t>TW003</t>
  </si>
  <si>
    <t>TAIWAN, TAIPEI--------------------------</t>
  </si>
  <si>
    <t>TW999</t>
  </si>
  <si>
    <t>TAIWAN, OTHER</t>
  </si>
  <si>
    <t>TZ001</t>
  </si>
  <si>
    <t>TANZANIA, DAR ES SALAAM</t>
  </si>
  <si>
    <t>TZ002</t>
  </si>
  <si>
    <t>TANZANIA, ALL---------------------------</t>
  </si>
  <si>
    <t>TZ999</t>
  </si>
  <si>
    <t>TANZANIA, OTHER</t>
  </si>
  <si>
    <t>UA001</t>
  </si>
  <si>
    <t>UG001</t>
  </si>
  <si>
    <t>UGANDA----------------------------------</t>
  </si>
  <si>
    <t>UM001</t>
  </si>
  <si>
    <t>JOHNSTON ISLAND</t>
  </si>
  <si>
    <t>UM002</t>
  </si>
  <si>
    <t>WAKE ISLAND DIVERT AIRFIELD</t>
  </si>
  <si>
    <t>UY001</t>
  </si>
  <si>
    <t>URUGUAY,MONTEVIDEO</t>
  </si>
  <si>
    <t>UZ001</t>
  </si>
  <si>
    <t>VE001</t>
  </si>
  <si>
    <t>VENEZUELA-------------------------------</t>
  </si>
  <si>
    <t>VN001</t>
  </si>
  <si>
    <t>VU001</t>
  </si>
  <si>
    <t>VANATU,PORT VILA</t>
  </si>
  <si>
    <t>WI001</t>
  </si>
  <si>
    <t>WS001</t>
  </si>
  <si>
    <t>SAMOA (WESTERN)</t>
  </si>
  <si>
    <t>XK001</t>
  </si>
  <si>
    <t>KOSOVO----------------------------------</t>
  </si>
  <si>
    <t>XX001</t>
  </si>
  <si>
    <t>OTHER ----------------------------------</t>
  </si>
  <si>
    <t>XX002</t>
  </si>
  <si>
    <t>OTHER-----------------------------------</t>
  </si>
  <si>
    <t>XX003</t>
  </si>
  <si>
    <t>YE001</t>
  </si>
  <si>
    <t>YEMEN</t>
  </si>
  <si>
    <t>ZA001</t>
  </si>
  <si>
    <t>SOUTH AFRICA, PRETORIA</t>
  </si>
  <si>
    <t>ZA002</t>
  </si>
  <si>
    <t>SOUTH AFRICA, DURBAN</t>
  </si>
  <si>
    <t>ZA003</t>
  </si>
  <si>
    <t>SOUTH AFRICA, JOHANNESBURG</t>
  </si>
  <si>
    <t>ZA999</t>
  </si>
  <si>
    <t>SOUTH AFRICA-OTHER</t>
  </si>
  <si>
    <t>ZM001</t>
  </si>
  <si>
    <t>ZAMBIA, LUSAKA</t>
  </si>
  <si>
    <t>ZN</t>
  </si>
  <si>
    <t>ZN999</t>
  </si>
  <si>
    <t>ZAMBIA, OTHER</t>
  </si>
  <si>
    <t>ZW001</t>
  </si>
  <si>
    <t>ZIMBABWE, HARARE</t>
  </si>
  <si>
    <t>ZW999</t>
  </si>
  <si>
    <t>ZIMBABWE, OTHER</t>
  </si>
  <si>
    <t>ZZ</t>
  </si>
  <si>
    <t>ZZ001</t>
  </si>
  <si>
    <t>HDP-L CONVERSION------------------------</t>
  </si>
  <si>
    <t>ZZ002</t>
  </si>
  <si>
    <t>ZZ003</t>
  </si>
  <si>
    <t>[BLANK]</t>
  </si>
  <si>
    <t>ALASKA (0)</t>
  </si>
  <si>
    <t>HAWAII (0)</t>
  </si>
  <si>
    <t>TURKEY (0)</t>
  </si>
  <si>
    <t>DRIVER PRINT OPTN</t>
  </si>
  <si>
    <t>DRIVER PRINT LOCATION</t>
  </si>
  <si>
    <t>SENSEI.DATA.MIGRATE.ENABLE_AMEND</t>
  </si>
  <si>
    <t>SENSEI.COVER.CONFIG.ENTRY_UPDATE_REMIND</t>
  </si>
  <si>
    <t>DRIVER GLOBAL DEL WARN</t>
  </si>
  <si>
    <t>1.0.0</t>
  </si>
  <si>
    <t>SENSEI.DATA.CONFIG.REMOVE_EXPIRED</t>
  </si>
  <si>
    <t>SENSEI.DATA.CONFIG.REMOVE_EXPIRED.WARN</t>
  </si>
  <si>
    <t>SENSEI COMMON LIB</t>
  </si>
  <si>
    <t>LIBRARY VERSION</t>
  </si>
  <si>
    <t>LIBRARY VERSION TYPE</t>
  </si>
  <si>
    <t>0.4.0</t>
  </si>
  <si>
    <t>DEVELOP</t>
  </si>
  <si>
    <t>1.0.3</t>
  </si>
  <si>
    <t>1. AMOUNT OF PAYMENT</t>
  </si>
  <si>
    <t>FIGURES</t>
  </si>
  <si>
    <t>WORDS</t>
  </si>
  <si>
    <t>$</t>
  </si>
  <si>
    <r>
      <rPr>
        <b/>
        <sz val="11"/>
        <color theme="0"/>
        <rFont val="Calibri"/>
        <family val="2"/>
        <scheme val="minor"/>
      </rPr>
      <t>AUTHORITY:</t>
    </r>
    <r>
      <rPr>
        <sz val="11"/>
        <color theme="0"/>
        <rFont val="Calibri"/>
        <family val="2"/>
        <scheme val="minor"/>
      </rPr>
      <t xml:space="preserve"> Title 5, U.S. Code 522a, Privacy Act of 1974, as amended</t>
    </r>
  </si>
  <si>
    <r>
      <rPr>
        <b/>
        <sz val="11"/>
        <color theme="0"/>
        <rFont val="Calibri"/>
        <family val="2"/>
        <scheme val="minor"/>
      </rPr>
      <t>PRINCIPAL PURPOSE:</t>
    </r>
    <r>
      <rPr>
        <sz val="11"/>
        <color theme="0"/>
        <rFont val="Calibri"/>
        <family val="2"/>
        <scheme val="minor"/>
      </rPr>
      <t xml:space="preserve"> To request or authorize EFT payment.</t>
    </r>
  </si>
  <si>
    <r>
      <rPr>
        <b/>
        <sz val="11"/>
        <color theme="0"/>
        <rFont val="Calibri"/>
        <family val="2"/>
        <scheme val="minor"/>
      </rPr>
      <t>ROUTINE USE:</t>
    </r>
    <r>
      <rPr>
        <sz val="11"/>
        <color theme="0"/>
        <rFont val="Calibri"/>
        <family val="2"/>
        <scheme val="minor"/>
      </rPr>
      <t xml:space="preserve"> None</t>
    </r>
  </si>
  <si>
    <r>
      <rPr>
        <b/>
        <sz val="11"/>
        <color theme="0"/>
        <rFont val="Calibri"/>
        <family val="2"/>
        <scheme val="minor"/>
      </rPr>
      <t>DISCLOSURE:</t>
    </r>
    <r>
      <rPr>
        <sz val="11"/>
        <color theme="0"/>
        <rFont val="Calibri"/>
        <family val="2"/>
        <scheme val="minor"/>
      </rPr>
      <t xml:space="preserve"> Voluntary. However, this form will not be processed without your social security</t>
    </r>
  </si>
  <si>
    <t>number (SSN) since DFAS identifies members by SSN for pay purposes.</t>
  </si>
  <si>
    <t>2. TYPE OF PAYMENT:</t>
  </si>
  <si>
    <r>
      <rPr>
        <b/>
        <sz val="11"/>
        <color theme="0"/>
        <rFont val="Calibri"/>
        <family val="2"/>
        <scheme val="minor"/>
      </rPr>
      <t>PA</t>
    </r>
    <r>
      <rPr>
        <i/>
        <sz val="11"/>
        <color theme="0"/>
        <rFont val="Calibri"/>
        <family val="2"/>
        <scheme val="minor"/>
      </rPr>
      <t xml:space="preserve"> (Advance)</t>
    </r>
  </si>
  <si>
    <r>
      <rPr>
        <b/>
        <sz val="11"/>
        <color theme="0"/>
        <rFont val="Calibri"/>
        <family val="2"/>
        <scheme val="minor"/>
      </rPr>
      <t>PQ</t>
    </r>
    <r>
      <rPr>
        <i/>
        <sz val="11"/>
        <color theme="0"/>
        <rFont val="Calibri"/>
        <family val="2"/>
        <scheme val="minor"/>
      </rPr>
      <t xml:space="preserve"> (Separation/Reenlistment)</t>
    </r>
  </si>
  <si>
    <r>
      <rPr>
        <b/>
        <sz val="11"/>
        <color theme="0"/>
        <rFont val="Calibri"/>
        <family val="2"/>
        <scheme val="minor"/>
      </rPr>
      <t>Other</t>
    </r>
    <r>
      <rPr>
        <i/>
        <sz val="11"/>
        <color theme="0"/>
        <rFont val="Calibri"/>
        <family val="2"/>
        <scheme val="minor"/>
      </rPr>
      <t xml:space="preserve"> (Specify)</t>
    </r>
  </si>
  <si>
    <r>
      <rPr>
        <b/>
        <sz val="11"/>
        <color theme="0"/>
        <rFont val="Calibri"/>
        <family val="2"/>
        <scheme val="minor"/>
      </rPr>
      <t>PC</t>
    </r>
    <r>
      <rPr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(Casual)</t>
    </r>
  </si>
  <si>
    <r>
      <rPr>
        <b/>
        <sz val="11"/>
        <color theme="0"/>
        <rFont val="Calibri"/>
        <family val="2"/>
        <scheme val="minor"/>
      </rPr>
      <t>PK</t>
    </r>
    <r>
      <rPr>
        <b/>
        <i/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(Partial)</t>
    </r>
  </si>
  <si>
    <t xml:space="preserve">                                                           EFT PAYMENT REQUEST / AUTHORIZATION</t>
  </si>
  <si>
    <t xml:space="preserve">                                                                             PRIVACY ACT STATEMENT</t>
  </si>
  <si>
    <t>3. ADVANCED PAY CATEGORY:</t>
  </si>
  <si>
    <t>4. MEMBER'S SSN:</t>
  </si>
  <si>
    <t>5. MEMBER'S NAME</t>
  </si>
  <si>
    <t>SENSEI DEPLOYEMENT SCANTRON</t>
  </si>
  <si>
    <t>SCANTRON VERSION</t>
  </si>
  <si>
    <t>SCANTRON VERSION TYPE</t>
  </si>
  <si>
    <t>SSN</t>
  </si>
  <si>
    <t>ACTION</t>
  </si>
  <si>
    <t>STATUS</t>
  </si>
  <si>
    <t>DEPART AREA</t>
  </si>
  <si>
    <t>ARRIVE HERE</t>
  </si>
  <si>
    <t>FSA STOP</t>
  </si>
  <si>
    <t>TAX STOP</t>
  </si>
  <si>
    <t>1.0.1</t>
  </si>
  <si>
    <t>1.5.1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</si>
</sst>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00"/>
    <numFmt numFmtId="166" formatCode="yymmdd"/>
    <numFmt numFmtId="167" formatCode="yyyymmdd"/>
    <numFmt numFmtId="168" formatCode="yyyy"/>
    <numFmt numFmtId="169" formatCode="000000000"/>
    <numFmt numFmtId="170" formatCode="000\-00\-0000"/>
    <numFmt numFmtId="171" formatCode="000"/>
    <numFmt numFmtId="172" formatCode="#\ ###\ ###\ ##0.00"/>
  </numFmts>
  <fonts count="64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0"/>
      <color theme="1"/>
      <name val="JetBrains Mono"/>
      <family val="3"/>
    </font>
    <font>
      <sz val="11"/>
      <color theme="1"/>
      <name val="JetBrains Mono"/>
      <family val="3"/>
    </font>
    <font>
      <sz val="11"/>
      <color theme="1"/>
      <name val="Microsoft JhengHei"/>
      <family val="2"/>
      <charset val="136"/>
    </font>
    <font>
      <b/>
      <sz val="10"/>
      <color theme="8" tint="-0.249977111117893"/>
      <name val="JetBrains Mono"/>
      <family val="3"/>
    </font>
    <font>
      <sz val="10"/>
      <color theme="0" tint="-0.34998626667073579"/>
      <name val="JetBrains Mono"/>
      <family val="3"/>
    </font>
    <font>
      <sz val="22"/>
      <color theme="0" tint="-0.34998626667073579"/>
      <name val="JetBrains Mono"/>
      <family val="3"/>
    </font>
    <font>
      <sz val="11"/>
      <name val="JetBrains Mono"/>
      <family val="3"/>
    </font>
    <font>
      <sz val="7"/>
      <name val="JetBrains Mono"/>
      <family val="3"/>
    </font>
    <font>
      <sz val="10"/>
      <name val="JetBrains Mono"/>
      <family val="3"/>
    </font>
    <font>
      <sz val="7.5"/>
      <name val="JetBrains Mono"/>
      <family val="3"/>
    </font>
    <font>
      <sz val="8"/>
      <name val="JetBrains Mono"/>
      <family val="3"/>
    </font>
    <font>
      <b/>
      <sz val="9"/>
      <color indexed="81"/>
      <name val="Tahoma"/>
      <family val="2"/>
    </font>
    <font>
      <b/>
      <sz val="8"/>
      <name val="JetBrains Mono"/>
      <family val="3"/>
    </font>
    <font>
      <sz val="9"/>
      <name val="JetBrains Mono"/>
      <family val="3"/>
    </font>
    <font>
      <sz val="9"/>
      <color theme="1"/>
      <name val="JetBrains Mono"/>
      <family val="3"/>
    </font>
    <font>
      <sz val="9"/>
      <color rgb="FF000000"/>
      <name val="JetBrains Mono"/>
      <family val="3"/>
    </font>
    <font>
      <b/>
      <sz val="11"/>
      <name val="JetBrains Mono"/>
      <family val="3"/>
    </font>
    <font>
      <sz val="8"/>
      <color theme="1"/>
      <name val="JetBrains Mono"/>
      <family val="3"/>
    </font>
    <font>
      <sz val="9"/>
      <color theme="0" tint="-0.34998626667073579"/>
      <name val="JetBrains Mono"/>
      <family val="3"/>
    </font>
    <font>
      <sz val="10"/>
      <color theme="1"/>
      <name val="JetBrains Mono"/>
      <family val="3"/>
    </font>
    <font>
      <sz val="11"/>
      <color rgb="FF000000"/>
      <name val="新細明體"/>
    </font>
    <font>
      <sz val="10"/>
      <name val="Arial"/>
      <family val="2"/>
    </font>
    <font>
      <sz val="16"/>
      <name val="Arial"/>
      <family val="2"/>
    </font>
    <font>
      <sz val="16"/>
      <color theme="7" tint="0.79998168889431442"/>
      <name val="Arial"/>
      <family val="2"/>
      <charset val="128"/>
    </font>
    <font>
      <sz val="15"/>
      <color theme="7" tint="0.79998168889431442"/>
      <name val="JetBrains Mono"/>
      <family val="3"/>
      <charset val="128"/>
    </font>
    <font>
      <i/>
      <sz val="15"/>
      <color theme="7" tint="0.79998168889431442"/>
      <name val="JetBrains Mono"/>
      <family val="3"/>
    </font>
    <font>
      <b/>
      <sz val="15"/>
      <color theme="7" tint="0.79998168889431442"/>
      <name val="JetBrains Mono"/>
      <family val="3"/>
      <charset val="128"/>
    </font>
    <font>
      <sz val="15"/>
      <color theme="7" tint="-0.499984740745262"/>
      <name val="JetBrains Mono"/>
      <family val="3"/>
    </font>
    <font>
      <sz val="15"/>
      <color theme="7" tint="0.79998168889431442"/>
      <name val="JetBrains Mono"/>
      <family val="3"/>
    </font>
    <font>
      <sz val="15"/>
      <name val="JetBrains Mono"/>
      <family val="3"/>
    </font>
    <font>
      <b/>
      <sz val="15"/>
      <color theme="7" tint="-0.499984740745262"/>
      <name val="JetBrains Mono"/>
      <family val="3"/>
    </font>
    <font>
      <sz val="10"/>
      <color theme="8" tint="0.79998168889431442"/>
      <name val="Arial"/>
      <family val="2"/>
      <charset val="128"/>
    </font>
    <font>
      <sz val="15"/>
      <color theme="8" tint="0.79998168889431442"/>
      <name val="JetBrains Mono"/>
      <family val="3"/>
      <charset val="128"/>
    </font>
    <font>
      <i/>
      <sz val="15"/>
      <color theme="8" tint="0.79998168889431442"/>
      <name val="JetBrains Mono"/>
      <family val="3"/>
    </font>
    <font>
      <sz val="16"/>
      <color theme="7" tint="-0.249977111117893"/>
      <name val="Arial"/>
      <family val="2"/>
      <charset val="128"/>
    </font>
    <font>
      <sz val="15"/>
      <color theme="7" tint="-0.499984740745262"/>
      <name val="JetBrains Mono"/>
      <family val="3"/>
      <charset val="128"/>
    </font>
    <font>
      <sz val="10"/>
      <color theme="7" tint="0.79998168889431442"/>
      <name val="Arial"/>
      <family val="2"/>
      <charset val="128"/>
    </font>
    <font>
      <sz val="14"/>
      <color theme="7" tint="0.79998168889431442"/>
      <name val="JetBrains Mono"/>
      <family val="3"/>
      <charset val="128"/>
    </font>
    <font>
      <b/>
      <sz val="15"/>
      <color theme="8" tint="0.79998168889431442"/>
      <name val="JetBrains Mono"/>
      <family val="3"/>
    </font>
    <font>
      <sz val="8"/>
      <color theme="3" tint="0.39997558519241921"/>
      <name val="JetBrains Mono"/>
      <family val="3"/>
    </font>
    <font>
      <b/>
      <u/>
      <sz val="8"/>
      <color theme="3" tint="0.39997558519241921"/>
      <name val="JetBrains Mono"/>
      <family val="3"/>
    </font>
    <font>
      <sz val="10"/>
      <color theme="1"/>
      <name val="JetBrains Mono"/>
      <family val="3"/>
    </font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7" tint="-0.249977111117893"/>
      <name val="JetBrains Mono"/>
      <family val="3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7" tint="0.79998168889431442"/>
      <name val="JetBrains Mono"/>
      <family val="3"/>
    </font>
    <font>
      <sz val="11"/>
      <color theme="0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7" tint="0.39994506668294322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1454817346722"/>
      </right>
      <top/>
      <bottom style="thin">
        <color theme="7" tint="0.39994506668294322"/>
      </bottom>
      <diagonal/>
    </border>
    <border>
      <left style="thin">
        <color theme="7" tint="0.39991454817346722"/>
      </left>
      <right style="thin">
        <color theme="7" tint="0.39991454817346722"/>
      </right>
      <top/>
      <bottom style="thin">
        <color theme="7" tint="0.39994506668294322"/>
      </bottom>
      <diagonal/>
    </border>
    <border>
      <left style="thin">
        <color theme="7" tint="0.39991454817346722"/>
      </left>
      <right/>
      <top/>
      <bottom style="thin">
        <color theme="7" tint="0.39994506668294322"/>
      </bottom>
      <diagonal/>
    </border>
    <border>
      <left/>
      <right style="thin">
        <color theme="7" tint="0.399914548173467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1454817346722"/>
      </left>
      <right style="thin">
        <color theme="7" tint="0.399914548173467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1454817346722"/>
      </left>
      <right/>
      <top style="thin">
        <color theme="7" tint="0.39994506668294322"/>
      </top>
      <bottom style="thin">
        <color theme="7" tint="0.39994506668294322"/>
      </bottom>
      <diagonal/>
    </border>
  </borders>
  <cellStyleXfs count="3">
    <xf numFmtId="0" fontId="0" fillId="0" borderId="0"/>
    <xf numFmtId="0" fontId="23" fillId="0" borderId="0"/>
    <xf numFmtId="9" fontId="44" fillId="0" borderId="0" applyFont="0" applyFill="0" applyBorder="0" applyAlignment="0" applyProtection="0"/>
  </cellStyleXfs>
  <cellXfs count="3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textRotation="90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0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165" fontId="5" fillId="0" borderId="1" xfId="0" applyNumberFormat="1" applyFont="1" applyBorder="1" applyAlignment="1">
      <alignment horizontal="center" vertical="center" textRotation="90"/>
    </xf>
    <xf numFmtId="166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6" fillId="2" borderId="0" xfId="0" applyFont="1" applyFill="1"/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1" xfId="0" applyFont="1" applyBorder="1" applyAlignment="1">
      <alignment horizontal="left"/>
    </xf>
    <xf numFmtId="0" fontId="12" fillId="0" borderId="26" xfId="0" applyFont="1" applyBorder="1"/>
    <xf numFmtId="169" fontId="12" fillId="0" borderId="27" xfId="0" applyNumberFormat="1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left"/>
    </xf>
    <xf numFmtId="0" fontId="12" fillId="0" borderId="32" xfId="0" applyFont="1" applyBorder="1"/>
    <xf numFmtId="0" fontId="12" fillId="0" borderId="24" xfId="0" applyFont="1" applyBorder="1" applyAlignment="1">
      <alignment horizontal="left"/>
    </xf>
    <xf numFmtId="0" fontId="12" fillId="0" borderId="25" xfId="0" applyFont="1" applyBorder="1"/>
    <xf numFmtId="0" fontId="12" fillId="0" borderId="15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12" fillId="0" borderId="33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16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right" vertical="top"/>
    </xf>
    <xf numFmtId="169" fontId="12" fillId="3" borderId="27" xfId="0" applyNumberFormat="1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left" vertical="center"/>
    </xf>
    <xf numFmtId="0" fontId="11" fillId="3" borderId="39" xfId="0" quotePrefix="1" applyFont="1" applyFill="1" applyBorder="1" applyAlignment="1">
      <alignment horizontal="left" vertical="center"/>
    </xf>
    <xf numFmtId="0" fontId="11" fillId="0" borderId="2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left" vertical="center"/>
    </xf>
    <xf numFmtId="0" fontId="11" fillId="3" borderId="39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left" vertical="center"/>
    </xf>
    <xf numFmtId="0" fontId="19" fillId="0" borderId="29" xfId="0" applyFont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3" fillId="0" borderId="22" xfId="0" applyFont="1" applyBorder="1" applyAlignment="1"/>
    <xf numFmtId="0" fontId="3" fillId="0" borderId="23" xfId="0" applyFont="1" applyBorder="1" applyAlignment="1"/>
    <xf numFmtId="166" fontId="16" fillId="2" borderId="0" xfId="0" applyNumberFormat="1" applyFont="1" applyFill="1" applyAlignment="1">
      <alignment horizontal="center" vertical="center"/>
    </xf>
    <xf numFmtId="166" fontId="16" fillId="0" borderId="0" xfId="0" applyNumberFormat="1" applyFont="1" applyAlignment="1">
      <alignment horizontal="center" vertical="center" textRotation="90"/>
    </xf>
    <xf numFmtId="166" fontId="16" fillId="0" borderId="0" xfId="0" applyNumberFormat="1" applyFont="1" applyAlignment="1">
      <alignment horizontal="center" vertical="center"/>
    </xf>
    <xf numFmtId="166" fontId="16" fillId="0" borderId="0" xfId="0" applyNumberFormat="1" applyFont="1" applyFill="1" applyAlignment="1">
      <alignment horizontal="center" vertical="center"/>
    </xf>
    <xf numFmtId="166" fontId="20" fillId="2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6" fontId="21" fillId="0" borderId="0" xfId="0" applyNumberFormat="1" applyFont="1"/>
    <xf numFmtId="0" fontId="24" fillId="4" borderId="0" xfId="1" applyFont="1" applyFill="1"/>
    <xf numFmtId="0" fontId="25" fillId="4" borderId="0" xfId="1" applyFont="1" applyFill="1"/>
    <xf numFmtId="0" fontId="26" fillId="4" borderId="0" xfId="1" applyFont="1" applyFill="1"/>
    <xf numFmtId="0" fontId="27" fillId="4" borderId="0" xfId="1" applyFont="1" applyFill="1"/>
    <xf numFmtId="0" fontId="28" fillId="4" borderId="0" xfId="1" applyFont="1" applyFill="1"/>
    <xf numFmtId="0" fontId="29" fillId="0" borderId="41" xfId="1" applyFont="1" applyBorder="1" applyAlignment="1">
      <alignment horizontal="center"/>
    </xf>
    <xf numFmtId="0" fontId="29" fillId="0" borderId="42" xfId="1" applyFont="1" applyBorder="1" applyAlignment="1">
      <alignment horizontal="center"/>
    </xf>
    <xf numFmtId="0" fontId="29" fillId="0" borderId="43" xfId="1" applyFont="1" applyBorder="1" applyAlignment="1">
      <alignment horizontal="left"/>
    </xf>
    <xf numFmtId="14" fontId="29" fillId="0" borderId="44" xfId="1" applyNumberFormat="1" applyFont="1" applyBorder="1" applyAlignment="1">
      <alignment horizontal="center"/>
    </xf>
    <xf numFmtId="0" fontId="29" fillId="0" borderId="42" xfId="1" applyFont="1" applyBorder="1" applyAlignment="1">
      <alignment horizontal="left"/>
    </xf>
    <xf numFmtId="0" fontId="29" fillId="0" borderId="45" xfId="1" applyFont="1" applyBorder="1" applyAlignment="1">
      <alignment horizontal="left"/>
    </xf>
    <xf numFmtId="0" fontId="29" fillId="0" borderId="14" xfId="1" applyFont="1" applyBorder="1" applyAlignment="1">
      <alignment horizontal="center"/>
    </xf>
    <xf numFmtId="0" fontId="29" fillId="0" borderId="22" xfId="1" applyFont="1" applyBorder="1" applyAlignment="1">
      <alignment horizontal="center"/>
    </xf>
    <xf numFmtId="0" fontId="29" fillId="0" borderId="13" xfId="1" applyFont="1" applyBorder="1" applyAlignment="1">
      <alignment horizontal="left"/>
    </xf>
    <xf numFmtId="0" fontId="29" fillId="0" borderId="23" xfId="1" applyFont="1" applyBorder="1" applyAlignment="1">
      <alignment horizontal="center"/>
    </xf>
    <xf numFmtId="0" fontId="29" fillId="0" borderId="22" xfId="1" applyFont="1" applyBorder="1" applyAlignment="1">
      <alignment horizontal="left"/>
    </xf>
    <xf numFmtId="0" fontId="29" fillId="0" borderId="46" xfId="1" applyFont="1" applyBorder="1" applyAlignment="1">
      <alignment horizontal="left"/>
    </xf>
    <xf numFmtId="0" fontId="29" fillId="0" borderId="19" xfId="1" applyFont="1" applyBorder="1" applyAlignment="1">
      <alignment horizontal="center"/>
    </xf>
    <xf numFmtId="2" fontId="26" fillId="4" borderId="7" xfId="1" applyNumberFormat="1" applyFont="1" applyFill="1" applyBorder="1" applyAlignment="1">
      <alignment horizontal="center"/>
    </xf>
    <xf numFmtId="0" fontId="29" fillId="0" borderId="28" xfId="1" applyFont="1" applyBorder="1" applyAlignment="1">
      <alignment horizontal="left"/>
    </xf>
    <xf numFmtId="0" fontId="29" fillId="0" borderId="30" xfId="1" applyFont="1" applyBorder="1" applyAlignment="1">
      <alignment horizontal="left"/>
    </xf>
    <xf numFmtId="0" fontId="29" fillId="0" borderId="27" xfId="1" applyFont="1" applyBorder="1" applyAlignment="1">
      <alignment horizontal="left"/>
    </xf>
    <xf numFmtId="0" fontId="26" fillId="4" borderId="7" xfId="1" applyFont="1" applyFill="1" applyBorder="1" applyAlignment="1">
      <alignment horizontal="center"/>
    </xf>
    <xf numFmtId="2" fontId="29" fillId="0" borderId="28" xfId="1" applyNumberFormat="1" applyFont="1" applyBorder="1" applyAlignment="1" applyProtection="1">
      <alignment horizontal="center"/>
      <protection locked="0"/>
    </xf>
    <xf numFmtId="0" fontId="26" fillId="4" borderId="30" xfId="1" applyFont="1" applyFill="1" applyBorder="1" applyAlignment="1">
      <alignment horizontal="left"/>
    </xf>
    <xf numFmtId="0" fontId="26" fillId="4" borderId="30" xfId="1" applyFont="1" applyFill="1" applyBorder="1" applyAlignment="1">
      <alignment horizontal="center"/>
    </xf>
    <xf numFmtId="0" fontId="29" fillId="4" borderId="30" xfId="1" applyFont="1" applyFill="1" applyBorder="1" applyAlignment="1">
      <alignment horizontal="left"/>
    </xf>
    <xf numFmtId="0" fontId="29" fillId="0" borderId="30" xfId="1" applyFont="1" applyBorder="1" applyAlignment="1" applyProtection="1">
      <alignment horizontal="center"/>
      <protection locked="0"/>
    </xf>
    <xf numFmtId="0" fontId="25" fillId="4" borderId="0" xfId="1" applyFont="1" applyFill="1" applyProtection="1">
      <protection locked="0"/>
    </xf>
    <xf numFmtId="2" fontId="29" fillId="0" borderId="19" xfId="1" applyNumberFormat="1" applyFont="1" applyBorder="1" applyAlignment="1">
      <alignment horizontal="center"/>
    </xf>
    <xf numFmtId="2" fontId="29" fillId="0" borderId="7" xfId="1" applyNumberFormat="1" applyFont="1" applyBorder="1" applyAlignment="1" applyProtection="1">
      <alignment horizontal="center"/>
      <protection locked="0"/>
    </xf>
    <xf numFmtId="0" fontId="29" fillId="0" borderId="7" xfId="1" applyFont="1" applyBorder="1" applyAlignment="1" applyProtection="1">
      <alignment horizontal="center"/>
      <protection locked="0"/>
    </xf>
    <xf numFmtId="165" fontId="29" fillId="0" borderId="7" xfId="1" applyNumberFormat="1" applyFont="1" applyBorder="1" applyAlignment="1" applyProtection="1">
      <alignment horizontal="center"/>
      <protection locked="0"/>
    </xf>
    <xf numFmtId="166" fontId="29" fillId="0" borderId="28" xfId="1" applyNumberFormat="1" applyFont="1" applyBorder="1" applyAlignment="1" applyProtection="1">
      <alignment horizontal="center"/>
      <protection locked="0"/>
    </xf>
    <xf numFmtId="166" fontId="26" fillId="4" borderId="30" xfId="1" applyNumberFormat="1" applyFont="1" applyFill="1" applyBorder="1" applyAlignment="1">
      <alignment horizontal="center"/>
    </xf>
    <xf numFmtId="166" fontId="29" fillId="0" borderId="27" xfId="1" applyNumberFormat="1" applyFont="1" applyBorder="1" applyAlignment="1" applyProtection="1">
      <alignment horizontal="center"/>
      <protection locked="0"/>
    </xf>
    <xf numFmtId="166" fontId="26" fillId="4" borderId="30" xfId="1" quotePrefix="1" applyNumberFormat="1" applyFont="1" applyFill="1" applyBorder="1" applyAlignment="1">
      <alignment horizontal="center"/>
    </xf>
    <xf numFmtId="0" fontId="26" fillId="4" borderId="19" xfId="1" applyFont="1" applyFill="1" applyBorder="1" applyAlignment="1">
      <alignment horizontal="center"/>
    </xf>
    <xf numFmtId="0" fontId="26" fillId="4" borderId="21" xfId="1" applyFont="1" applyFill="1" applyBorder="1" applyAlignment="1">
      <alignment horizontal="center"/>
    </xf>
    <xf numFmtId="0" fontId="29" fillId="0" borderId="21" xfId="1" applyFont="1" applyBorder="1" applyAlignment="1">
      <alignment horizontal="center"/>
    </xf>
    <xf numFmtId="0" fontId="26" fillId="4" borderId="38" xfId="1" applyFont="1" applyFill="1" applyBorder="1" applyAlignment="1">
      <alignment horizontal="centerContinuous"/>
    </xf>
    <xf numFmtId="0" fontId="26" fillId="4" borderId="29" xfId="1" applyFont="1" applyFill="1" applyBorder="1" applyAlignment="1">
      <alignment horizontal="centerContinuous"/>
    </xf>
    <xf numFmtId="0" fontId="26" fillId="4" borderId="28" xfId="1" applyFont="1" applyFill="1" applyBorder="1" applyAlignment="1">
      <alignment horizontal="centerContinuous"/>
    </xf>
    <xf numFmtId="0" fontId="26" fillId="4" borderId="24" xfId="1" applyFont="1" applyFill="1" applyBorder="1" applyAlignment="1">
      <alignment horizontal="center"/>
    </xf>
    <xf numFmtId="0" fontId="29" fillId="0" borderId="24" xfId="1" applyFont="1" applyBorder="1" applyAlignment="1">
      <alignment horizontal="center"/>
    </xf>
    <xf numFmtId="170" fontId="29" fillId="0" borderId="10" xfId="1" applyNumberFormat="1" applyFont="1" applyBorder="1" applyAlignment="1">
      <alignment horizontal="centerContinuous"/>
    </xf>
    <xf numFmtId="0" fontId="29" fillId="0" borderId="17" xfId="1" applyFont="1" applyBorder="1"/>
    <xf numFmtId="0" fontId="31" fillId="0" borderId="9" xfId="1" applyFont="1" applyBorder="1"/>
    <xf numFmtId="0" fontId="29" fillId="0" borderId="0" xfId="1" applyFont="1" applyAlignment="1">
      <alignment horizontal="centerContinuous"/>
    </xf>
    <xf numFmtId="0" fontId="32" fillId="0" borderId="0" xfId="1" applyFont="1" applyAlignment="1">
      <alignment horizontal="centerContinuous"/>
    </xf>
    <xf numFmtId="0" fontId="32" fillId="0" borderId="11" xfId="1" applyFont="1" applyBorder="1" applyAlignment="1">
      <alignment horizontal="centerContinuous"/>
    </xf>
    <xf numFmtId="0" fontId="29" fillId="0" borderId="5" xfId="1" applyFont="1" applyBorder="1"/>
    <xf numFmtId="0" fontId="29" fillId="0" borderId="4" xfId="1" applyFont="1" applyBorder="1"/>
    <xf numFmtId="0" fontId="29" fillId="0" borderId="47" xfId="1" applyFont="1" applyBorder="1"/>
    <xf numFmtId="0" fontId="29" fillId="0" borderId="48" xfId="1" applyFont="1" applyBorder="1"/>
    <xf numFmtId="0" fontId="29" fillId="0" borderId="48" xfId="1" applyFont="1" applyBorder="1" applyAlignment="1">
      <alignment horizontal="centerContinuous"/>
    </xf>
    <xf numFmtId="0" fontId="32" fillId="0" borderId="48" xfId="1" applyFont="1" applyBorder="1" applyAlignment="1">
      <alignment horizontal="centerContinuous"/>
    </xf>
    <xf numFmtId="0" fontId="32" fillId="0" borderId="49" xfId="1" applyFont="1" applyBorder="1" applyAlignment="1">
      <alignment horizontal="centerContinuous"/>
    </xf>
    <xf numFmtId="0" fontId="23" fillId="4" borderId="0" xfId="1" applyFill="1"/>
    <xf numFmtId="0" fontId="33" fillId="4" borderId="0" xfId="1" applyFont="1" applyFill="1"/>
    <xf numFmtId="0" fontId="34" fillId="4" borderId="0" xfId="1" applyFont="1" applyFill="1"/>
    <xf numFmtId="0" fontId="35" fillId="4" borderId="0" xfId="1" applyFont="1" applyFill="1"/>
    <xf numFmtId="0" fontId="36" fillId="4" borderId="0" xfId="1" applyFont="1" applyFill="1" applyProtection="1">
      <protection locked="0"/>
    </xf>
    <xf numFmtId="2" fontId="34" fillId="4" borderId="19" xfId="1" applyNumberFormat="1" applyFont="1" applyFill="1" applyBorder="1" applyAlignment="1">
      <alignment horizontal="center"/>
    </xf>
    <xf numFmtId="2" fontId="34" fillId="4" borderId="7" xfId="1" applyNumberFormat="1" applyFont="1" applyFill="1" applyBorder="1" applyAlignment="1">
      <alignment horizontal="center"/>
    </xf>
    <xf numFmtId="2" fontId="37" fillId="0" borderId="7" xfId="1" applyNumberFormat="1" applyFont="1" applyBorder="1" applyAlignment="1" applyProtection="1">
      <alignment horizontal="center"/>
      <protection locked="0"/>
    </xf>
    <xf numFmtId="0" fontId="37" fillId="0" borderId="7" xfId="1" applyFont="1" applyBorder="1" applyAlignment="1" applyProtection="1">
      <alignment horizontal="center"/>
      <protection locked="0"/>
    </xf>
    <xf numFmtId="0" fontId="34" fillId="4" borderId="7" xfId="1" applyFont="1" applyFill="1" applyBorder="1" applyAlignment="1">
      <alignment horizontal="center"/>
    </xf>
    <xf numFmtId="165" fontId="37" fillId="0" borderId="7" xfId="1" applyNumberFormat="1" applyFont="1" applyBorder="1" applyAlignment="1" applyProtection="1">
      <alignment horizontal="center"/>
      <protection locked="0"/>
    </xf>
    <xf numFmtId="166" fontId="37" fillId="0" borderId="28" xfId="1" applyNumberFormat="1" applyFont="1" applyBorder="1" applyAlignment="1" applyProtection="1">
      <alignment horizontal="center"/>
      <protection locked="0"/>
    </xf>
    <xf numFmtId="166" fontId="34" fillId="4" borderId="30" xfId="1" applyNumberFormat="1" applyFont="1" applyFill="1" applyBorder="1" applyAlignment="1">
      <alignment horizontal="center"/>
    </xf>
    <xf numFmtId="166" fontId="37" fillId="0" borderId="27" xfId="1" applyNumberFormat="1" applyFont="1" applyBorder="1" applyAlignment="1" applyProtection="1">
      <alignment horizontal="center"/>
      <protection locked="0"/>
    </xf>
    <xf numFmtId="0" fontId="38" fillId="4" borderId="0" xfId="1" applyFont="1" applyFill="1"/>
    <xf numFmtId="0" fontId="39" fillId="4" borderId="21" xfId="1" applyFont="1" applyFill="1" applyBorder="1" applyAlignment="1">
      <alignment horizontal="center"/>
    </xf>
    <xf numFmtId="0" fontId="39" fillId="4" borderId="24" xfId="1" applyFont="1" applyFill="1" applyBorder="1" applyAlignment="1">
      <alignment horizontal="center"/>
    </xf>
    <xf numFmtId="170" fontId="26" fillId="4" borderId="10" xfId="1" applyNumberFormat="1" applyFont="1" applyFill="1" applyBorder="1" applyAlignment="1">
      <alignment horizontal="centerContinuous"/>
    </xf>
    <xf numFmtId="170" fontId="26" fillId="4" borderId="18" xfId="1" applyNumberFormat="1" applyFont="1" applyFill="1" applyBorder="1" applyAlignment="1">
      <alignment horizontal="centerContinuous"/>
    </xf>
    <xf numFmtId="0" fontId="26" fillId="4" borderId="17" xfId="1" applyFont="1" applyFill="1" applyBorder="1"/>
    <xf numFmtId="0" fontId="26" fillId="4" borderId="9" xfId="1" applyFont="1" applyFill="1" applyBorder="1"/>
    <xf numFmtId="0" fontId="26" fillId="4" borderId="18" xfId="1" applyFont="1" applyFill="1" applyBorder="1"/>
    <xf numFmtId="0" fontId="26" fillId="4" borderId="0" xfId="1" applyFont="1" applyFill="1" applyAlignment="1">
      <alignment horizontal="centerContinuous"/>
    </xf>
    <xf numFmtId="0" fontId="28" fillId="4" borderId="0" xfId="1" applyFont="1" applyFill="1" applyAlignment="1">
      <alignment horizontal="centerContinuous"/>
    </xf>
    <xf numFmtId="0" fontId="28" fillId="4" borderId="11" xfId="1" applyFont="1" applyFill="1" applyBorder="1" applyAlignment="1">
      <alignment horizontal="centerContinuous"/>
    </xf>
    <xf numFmtId="0" fontId="26" fillId="4" borderId="5" xfId="1" applyFont="1" applyFill="1" applyBorder="1"/>
    <xf numFmtId="0" fontId="26" fillId="4" borderId="4" xfId="1" applyFont="1" applyFill="1" applyBorder="1"/>
    <xf numFmtId="0" fontId="26" fillId="4" borderId="47" xfId="1" applyFont="1" applyFill="1" applyBorder="1"/>
    <xf numFmtId="0" fontId="26" fillId="4" borderId="48" xfId="1" applyFont="1" applyFill="1" applyBorder="1"/>
    <xf numFmtId="0" fontId="26" fillId="4" borderId="48" xfId="1" applyFont="1" applyFill="1" applyBorder="1" applyAlignment="1">
      <alignment horizontal="centerContinuous"/>
    </xf>
    <xf numFmtId="0" fontId="28" fillId="4" borderId="48" xfId="1" applyFont="1" applyFill="1" applyBorder="1" applyAlignment="1">
      <alignment horizontal="centerContinuous"/>
    </xf>
    <xf numFmtId="0" fontId="28" fillId="4" borderId="49" xfId="1" applyFont="1" applyFill="1" applyBorder="1" applyAlignment="1">
      <alignment horizontal="centerContinuous"/>
    </xf>
    <xf numFmtId="2" fontId="29" fillId="0" borderId="28" xfId="1" applyNumberFormat="1" applyFont="1" applyBorder="1" applyAlignment="1" applyProtection="1">
      <alignment horizontal="center"/>
    </xf>
    <xf numFmtId="0" fontId="30" fillId="4" borderId="0" xfId="1" applyFont="1" applyFill="1" applyAlignment="1" applyProtection="1">
      <alignment horizontal="center"/>
      <protection locked="0"/>
    </xf>
    <xf numFmtId="0" fontId="40" fillId="4" borderId="0" xfId="1" applyFont="1" applyFill="1"/>
    <xf numFmtId="0" fontId="41" fillId="5" borderId="0" xfId="0" applyFont="1" applyFill="1"/>
    <xf numFmtId="0" fontId="41" fillId="5" borderId="0" xfId="0" applyFont="1" applyFill="1" applyAlignment="1">
      <alignment horizontal="left"/>
    </xf>
    <xf numFmtId="0" fontId="41" fillId="6" borderId="0" xfId="0" applyFont="1" applyFill="1"/>
    <xf numFmtId="0" fontId="41" fillId="6" borderId="0" xfId="0" applyFont="1" applyFill="1" applyAlignment="1">
      <alignment horizontal="left"/>
    </xf>
    <xf numFmtId="0" fontId="42" fillId="5" borderId="0" xfId="0" applyFont="1" applyFill="1"/>
    <xf numFmtId="0" fontId="43" fillId="0" borderId="0" xfId="0" applyNumberFormat="1" applyFont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6" fontId="43" fillId="0" borderId="0" xfId="0" applyNumberFormat="1" applyFont="1" applyAlignment="1">
      <alignment horizontal="center" vertical="center"/>
    </xf>
    <xf numFmtId="165" fontId="43" fillId="0" borderId="0" xfId="0" applyNumberFormat="1" applyFont="1" applyAlignment="1">
      <alignment horizontal="center" vertical="center"/>
    </xf>
    <xf numFmtId="166" fontId="43" fillId="0" borderId="0" xfId="0" applyNumberFormat="1" applyFont="1"/>
    <xf numFmtId="169" fontId="14" fillId="0" borderId="27" xfId="0" applyNumberFormat="1" applyFont="1" applyFill="1" applyBorder="1" applyAlignment="1">
      <alignment horizontal="center" wrapText="1"/>
    </xf>
    <xf numFmtId="0" fontId="3" fillId="5" borderId="0" xfId="0" applyFont="1" applyFill="1"/>
    <xf numFmtId="0" fontId="3" fillId="0" borderId="0" xfId="0" applyFont="1" applyFill="1"/>
    <xf numFmtId="0" fontId="4" fillId="0" borderId="0" xfId="0" applyFont="1" applyFill="1"/>
    <xf numFmtId="171" fontId="41" fillId="6" borderId="0" xfId="0" applyNumberFormat="1" applyFont="1" applyFill="1" applyAlignment="1">
      <alignment horizontal="left"/>
    </xf>
    <xf numFmtId="165" fontId="16" fillId="2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center" vertical="center" textRotation="90"/>
    </xf>
    <xf numFmtId="165" fontId="16" fillId="0" borderId="0" xfId="0" applyNumberFormat="1" applyFont="1" applyAlignment="1">
      <alignment horizontal="center" vertical="center"/>
    </xf>
    <xf numFmtId="165" fontId="16" fillId="0" borderId="0" xfId="0" applyNumberFormat="1" applyFont="1" applyFill="1" applyAlignment="1">
      <alignment horizontal="center" vertical="center"/>
    </xf>
    <xf numFmtId="165" fontId="20" fillId="2" borderId="0" xfId="0" applyNumberFormat="1" applyFont="1" applyFill="1" applyAlignment="1">
      <alignment horizontal="center" vertical="center"/>
    </xf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center" vertical="center"/>
    </xf>
    <xf numFmtId="166" fontId="16" fillId="0" borderId="0" xfId="0" applyNumberFormat="1" applyFont="1"/>
    <xf numFmtId="0" fontId="16" fillId="0" borderId="0" xfId="0" applyFont="1" applyFill="1" applyAlignment="1">
      <alignment horizontal="center" vertical="center"/>
    </xf>
    <xf numFmtId="0" fontId="16" fillId="0" borderId="0" xfId="0" applyFont="1" applyFill="1"/>
    <xf numFmtId="166" fontId="16" fillId="0" borderId="0" xfId="0" applyNumberFormat="1" applyFont="1" applyFill="1"/>
    <xf numFmtId="166" fontId="16" fillId="2" borderId="0" xfId="0" applyNumberFormat="1" applyFont="1" applyFill="1"/>
    <xf numFmtId="0" fontId="20" fillId="2" borderId="0" xfId="0" applyFont="1" applyFill="1"/>
    <xf numFmtId="0" fontId="20" fillId="2" borderId="0" xfId="0" applyFont="1" applyFill="1" applyAlignment="1">
      <alignment horizontal="center" vertical="center"/>
    </xf>
    <xf numFmtId="166" fontId="20" fillId="2" borderId="0" xfId="0" applyNumberFormat="1" applyFont="1" applyFill="1"/>
    <xf numFmtId="0" fontId="45" fillId="0" borderId="0" xfId="0" applyNumberFormat="1" applyFont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horizontal="center" vertical="center"/>
    </xf>
    <xf numFmtId="166" fontId="45" fillId="0" borderId="0" xfId="0" applyNumberFormat="1" applyFont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6" fontId="45" fillId="0" borderId="0" xfId="0" applyNumberFormat="1" applyFont="1"/>
    <xf numFmtId="10" fontId="3" fillId="0" borderId="0" xfId="2" applyNumberFormat="1" applyFont="1" applyFill="1"/>
    <xf numFmtId="10" fontId="24" fillId="4" borderId="0" xfId="2" applyNumberFormat="1" applyFont="1" applyFill="1"/>
    <xf numFmtId="0" fontId="46" fillId="0" borderId="0" xfId="0" applyNumberFormat="1" applyFont="1" applyAlignment="1">
      <alignment horizontal="center" vertical="center"/>
    </xf>
    <xf numFmtId="0" fontId="46" fillId="0" borderId="0" xfId="0" applyFont="1"/>
    <xf numFmtId="0" fontId="46" fillId="0" borderId="0" xfId="0" applyFont="1" applyAlignment="1">
      <alignment horizontal="center" vertical="center"/>
    </xf>
    <xf numFmtId="166" fontId="46" fillId="0" borderId="0" xfId="0" applyNumberFormat="1" applyFont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166" fontId="46" fillId="0" borderId="0" xfId="0" applyNumberFormat="1" applyFont="1"/>
    <xf numFmtId="0" fontId="47" fillId="0" borderId="0" xfId="0" applyNumberFormat="1" applyFont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165" fontId="47" fillId="0" borderId="0" xfId="0" applyNumberFormat="1" applyFont="1" applyAlignment="1">
      <alignment horizontal="center" vertical="center"/>
    </xf>
    <xf numFmtId="166" fontId="47" fillId="0" borderId="0" xfId="0" applyNumberFormat="1" applyFont="1"/>
    <xf numFmtId="0" fontId="2" fillId="0" borderId="0" xfId="0" applyNumberFormat="1" applyFont="1"/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3" fillId="0" borderId="0" xfId="0" applyNumberFormat="1" applyFont="1" applyFill="1"/>
    <xf numFmtId="0" fontId="48" fillId="0" borderId="0" xfId="0" applyNumberFormat="1" applyFont="1" applyAlignment="1">
      <alignment horizontal="center" vertical="center"/>
    </xf>
    <xf numFmtId="0" fontId="48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NumberFormat="1" applyFont="1"/>
    <xf numFmtId="166" fontId="48" fillId="0" borderId="0" xfId="0" applyNumberFormat="1" applyFont="1" applyAlignment="1">
      <alignment horizontal="center" vertical="center"/>
    </xf>
    <xf numFmtId="165" fontId="48" fillId="0" borderId="0" xfId="0" applyNumberFormat="1" applyFont="1" applyAlignment="1">
      <alignment horizontal="center" vertical="center"/>
    </xf>
    <xf numFmtId="166" fontId="48" fillId="0" borderId="0" xfId="0" applyNumberFormat="1" applyFont="1"/>
    <xf numFmtId="0" fontId="2" fillId="0" borderId="0" xfId="0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/>
    <xf numFmtId="2" fontId="29" fillId="0" borderId="30" xfId="1" applyNumberFormat="1" applyFont="1" applyBorder="1" applyAlignment="1" applyProtection="1">
      <alignment horizontal="right"/>
      <protection locked="0"/>
    </xf>
    <xf numFmtId="2" fontId="29" fillId="0" borderId="30" xfId="1" applyNumberFormat="1" applyFont="1" applyBorder="1" applyAlignment="1">
      <alignment horizontal="right"/>
    </xf>
    <xf numFmtId="0" fontId="26" fillId="7" borderId="9" xfId="1" applyFont="1" applyFill="1" applyBorder="1" applyProtection="1">
      <protection locked="0"/>
    </xf>
    <xf numFmtId="0" fontId="37" fillId="7" borderId="18" xfId="1" applyFont="1" applyFill="1" applyBorder="1" applyProtection="1">
      <protection locked="0"/>
    </xf>
    <xf numFmtId="170" fontId="29" fillId="0" borderId="18" xfId="1" applyNumberFormat="1" applyFont="1" applyBorder="1" applyAlignment="1" applyProtection="1">
      <alignment horizontal="center"/>
      <protection locked="0"/>
    </xf>
    <xf numFmtId="0" fontId="49" fillId="0" borderId="0" xfId="0" applyNumberFormat="1" applyFont="1" applyAlignment="1">
      <alignment horizontal="center" vertical="center"/>
    </xf>
    <xf numFmtId="0" fontId="49" fillId="0" borderId="0" xfId="0" applyFont="1"/>
    <xf numFmtId="0" fontId="49" fillId="0" borderId="0" xfId="0" applyFont="1" applyAlignment="1">
      <alignment horizontal="center" vertical="center"/>
    </xf>
    <xf numFmtId="0" fontId="49" fillId="0" borderId="0" xfId="0" applyNumberFormat="1" applyFont="1"/>
    <xf numFmtId="166" fontId="49" fillId="0" borderId="0" xfId="0" applyNumberFormat="1" applyFont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6" fontId="49" fillId="0" borderId="0" xfId="0" applyNumberFormat="1" applyFont="1"/>
    <xf numFmtId="0" fontId="49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166" fontId="49" fillId="0" borderId="0" xfId="0" applyNumberFormat="1" applyFont="1" applyFill="1" applyAlignment="1">
      <alignment horizontal="center" vertical="center"/>
    </xf>
    <xf numFmtId="165" fontId="49" fillId="0" borderId="0" xfId="0" applyNumberFormat="1" applyFont="1" applyFill="1" applyAlignment="1">
      <alignment horizontal="center" vertical="center"/>
    </xf>
    <xf numFmtId="0" fontId="49" fillId="0" borderId="0" xfId="0" applyFont="1" applyFill="1"/>
    <xf numFmtId="166" fontId="49" fillId="0" borderId="0" xfId="0" applyNumberFormat="1" applyFont="1" applyFill="1"/>
    <xf numFmtId="0" fontId="50" fillId="0" borderId="0" xfId="0" applyNumberFormat="1" applyFont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NumberFormat="1" applyFont="1"/>
    <xf numFmtId="166" fontId="50" fillId="0" borderId="0" xfId="0" applyNumberFormat="1" applyFont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166" fontId="50" fillId="0" borderId="0" xfId="0" applyNumberFormat="1" applyFont="1"/>
    <xf numFmtId="0" fontId="51" fillId="0" borderId="0" xfId="0" applyNumberFormat="1" applyFont="1" applyAlignment="1">
      <alignment horizontal="center" vertical="center"/>
    </xf>
    <xf numFmtId="0" fontId="51" fillId="0" borderId="0" xfId="0" applyFont="1"/>
    <xf numFmtId="0" fontId="51" fillId="0" borderId="0" xfId="0" applyFont="1" applyAlignment="1">
      <alignment horizontal="center" vertical="center"/>
    </xf>
    <xf numFmtId="0" fontId="51" fillId="0" borderId="0" xfId="0" applyNumberFormat="1" applyFont="1"/>
    <xf numFmtId="166" fontId="51" fillId="0" borderId="0" xfId="0" applyNumberFormat="1" applyFont="1" applyAlignment="1">
      <alignment horizontal="center" vertical="center"/>
    </xf>
    <xf numFmtId="165" fontId="51" fillId="0" borderId="0" xfId="0" applyNumberFormat="1" applyFont="1" applyAlignment="1">
      <alignment horizontal="center" vertical="center"/>
    </xf>
    <xf numFmtId="166" fontId="51" fillId="0" borderId="0" xfId="0" applyNumberFormat="1" applyFont="1"/>
    <xf numFmtId="0" fontId="51" fillId="0" borderId="0" xfId="0" applyNumberFormat="1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166" fontId="51" fillId="0" borderId="0" xfId="0" applyNumberFormat="1" applyFont="1" applyFill="1" applyAlignment="1">
      <alignment horizontal="center" vertical="center"/>
    </xf>
    <xf numFmtId="165" fontId="51" fillId="0" borderId="0" xfId="0" applyNumberFormat="1" applyFont="1" applyFill="1" applyAlignment="1">
      <alignment horizontal="center" vertical="center"/>
    </xf>
    <xf numFmtId="0" fontId="51" fillId="0" borderId="0" xfId="0" applyFont="1" applyFill="1"/>
    <xf numFmtId="166" fontId="51" fillId="0" borderId="0" xfId="0" applyNumberFormat="1" applyFont="1" applyFill="1"/>
    <xf numFmtId="0" fontId="52" fillId="0" borderId="0" xfId="0" applyNumberFormat="1" applyFont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horizontal="center" vertical="center"/>
    </xf>
    <xf numFmtId="0" fontId="52" fillId="0" borderId="0" xfId="0" applyNumberFormat="1" applyFont="1"/>
    <xf numFmtId="166" fontId="52" fillId="0" borderId="0" xfId="0" applyNumberFormat="1" applyFont="1" applyAlignment="1">
      <alignment horizontal="center" vertical="center"/>
    </xf>
    <xf numFmtId="165" fontId="52" fillId="0" borderId="0" xfId="0" applyNumberFormat="1" applyFont="1" applyAlignment="1">
      <alignment horizontal="center" vertical="center"/>
    </xf>
    <xf numFmtId="166" fontId="52" fillId="0" borderId="0" xfId="0" applyNumberFormat="1" applyFont="1"/>
    <xf numFmtId="0" fontId="56" fillId="4" borderId="0" xfId="0" applyFont="1" applyFill="1"/>
    <xf numFmtId="0" fontId="53" fillId="4" borderId="29" xfId="0" applyFont="1" applyFill="1" applyBorder="1" applyAlignment="1"/>
    <xf numFmtId="0" fontId="54" fillId="4" borderId="22" xfId="0" applyFont="1" applyFill="1" applyBorder="1" applyAlignment="1"/>
    <xf numFmtId="0" fontId="54" fillId="4" borderId="23" xfId="0" applyFont="1" applyFill="1" applyBorder="1" applyAlignment="1"/>
    <xf numFmtId="0" fontId="54" fillId="4" borderId="0" xfId="0" applyFont="1" applyFill="1" applyBorder="1" applyAlignment="1"/>
    <xf numFmtId="0" fontId="54" fillId="4" borderId="12" xfId="0" applyFont="1" applyFill="1" applyBorder="1" applyAlignment="1"/>
    <xf numFmtId="0" fontId="54" fillId="4" borderId="0" xfId="0" applyFont="1" applyFill="1" applyBorder="1" applyAlignment="1">
      <alignment wrapText="1"/>
    </xf>
    <xf numFmtId="0" fontId="54" fillId="4" borderId="12" xfId="0" applyFont="1" applyFill="1" applyBorder="1" applyAlignment="1">
      <alignment wrapText="1"/>
    </xf>
    <xf numFmtId="0" fontId="54" fillId="4" borderId="9" xfId="0" applyFont="1" applyFill="1" applyBorder="1" applyAlignment="1">
      <alignment wrapText="1"/>
    </xf>
    <xf numFmtId="0" fontId="54" fillId="4" borderId="17" xfId="0" applyFont="1" applyFill="1" applyBorder="1" applyAlignment="1">
      <alignment wrapText="1"/>
    </xf>
    <xf numFmtId="0" fontId="55" fillId="4" borderId="13" xfId="0" applyFont="1" applyFill="1" applyBorder="1" applyAlignment="1"/>
    <xf numFmtId="0" fontId="55" fillId="4" borderId="22" xfId="0" applyFont="1" applyFill="1" applyBorder="1" applyAlignment="1"/>
    <xf numFmtId="0" fontId="56" fillId="4" borderId="18" xfId="0" quotePrefix="1" applyFont="1" applyFill="1" applyBorder="1" applyAlignment="1">
      <alignment horizontal="center"/>
    </xf>
    <xf numFmtId="0" fontId="56" fillId="4" borderId="9" xfId="0" applyFont="1" applyFill="1" applyBorder="1"/>
    <xf numFmtId="0" fontId="56" fillId="4" borderId="17" xfId="0" applyFont="1" applyFill="1" applyBorder="1"/>
    <xf numFmtId="0" fontId="57" fillId="4" borderId="23" xfId="0" applyFont="1" applyFill="1" applyBorder="1" applyAlignment="1">
      <alignment horizontal="right" vertical="top"/>
    </xf>
    <xf numFmtId="0" fontId="56" fillId="4" borderId="13" xfId="0" applyFont="1" applyFill="1" applyBorder="1" applyAlignment="1"/>
    <xf numFmtId="0" fontId="56" fillId="4" borderId="15" xfId="0" applyFont="1" applyFill="1" applyBorder="1" applyAlignment="1"/>
    <xf numFmtId="0" fontId="56" fillId="4" borderId="18" xfId="0" applyFont="1" applyFill="1" applyBorder="1" applyAlignment="1"/>
    <xf numFmtId="0" fontId="53" fillId="4" borderId="30" xfId="0" applyFont="1" applyFill="1" applyBorder="1" applyAlignment="1"/>
    <xf numFmtId="0" fontId="53" fillId="4" borderId="28" xfId="0" applyFont="1" applyFill="1" applyBorder="1" applyAlignment="1"/>
    <xf numFmtId="0" fontId="56" fillId="4" borderId="0" xfId="0" applyFont="1" applyFill="1" applyBorder="1"/>
    <xf numFmtId="172" fontId="58" fillId="7" borderId="9" xfId="0" applyNumberFormat="1" applyFont="1" applyFill="1" applyBorder="1" applyAlignment="1">
      <alignment horizontal="right" vertical="center"/>
    </xf>
    <xf numFmtId="0" fontId="53" fillId="4" borderId="0" xfId="0" applyFont="1" applyFill="1"/>
    <xf numFmtId="0" fontId="56" fillId="4" borderId="18" xfId="0" applyFont="1" applyFill="1" applyBorder="1"/>
    <xf numFmtId="0" fontId="56" fillId="7" borderId="9" xfId="0" applyFont="1" applyFill="1" applyBorder="1"/>
    <xf numFmtId="0" fontId="53" fillId="4" borderId="13" xfId="0" applyFont="1" applyFill="1" applyBorder="1"/>
    <xf numFmtId="0" fontId="56" fillId="4" borderId="22" xfId="0" applyFont="1" applyFill="1" applyBorder="1"/>
    <xf numFmtId="0" fontId="56" fillId="4" borderId="23" xfId="0" applyFont="1" applyFill="1" applyBorder="1"/>
    <xf numFmtId="0" fontId="56" fillId="4" borderId="15" xfId="0" applyFont="1" applyFill="1" applyBorder="1"/>
    <xf numFmtId="0" fontId="56" fillId="4" borderId="12" xfId="0" applyFont="1" applyFill="1" applyBorder="1"/>
    <xf numFmtId="0" fontId="56" fillId="8" borderId="18" xfId="0" applyFont="1" applyFill="1" applyBorder="1"/>
    <xf numFmtId="0" fontId="61" fillId="8" borderId="9" xfId="0" applyFont="1" applyFill="1" applyBorder="1"/>
    <xf numFmtId="172" fontId="62" fillId="8" borderId="9" xfId="0" applyNumberFormat="1" applyFont="1" applyFill="1" applyBorder="1" applyAlignment="1">
      <alignment horizontal="center" vertical="center"/>
    </xf>
    <xf numFmtId="0" fontId="61" fillId="8" borderId="17" xfId="0" applyFont="1" applyFill="1" applyBorder="1"/>
    <xf numFmtId="0" fontId="56" fillId="8" borderId="9" xfId="0" applyFont="1" applyFill="1" applyBorder="1"/>
    <xf numFmtId="0" fontId="56" fillId="8" borderId="17" xfId="0" applyFont="1" applyFill="1" applyBorder="1"/>
    <xf numFmtId="0" fontId="56" fillId="7" borderId="51" xfId="0" applyFont="1" applyFill="1" applyBorder="1"/>
    <xf numFmtId="0" fontId="56" fillId="7" borderId="50" xfId="0" applyFont="1" applyFill="1" applyBorder="1"/>
    <xf numFmtId="0" fontId="56" fillId="7" borderId="52" xfId="0" applyFont="1" applyFill="1" applyBorder="1"/>
    <xf numFmtId="0" fontId="63" fillId="4" borderId="0" xfId="0" applyFont="1" applyFill="1"/>
    <xf numFmtId="169" fontId="63" fillId="4" borderId="53" xfId="0" applyNumberFormat="1" applyFont="1" applyFill="1" applyBorder="1"/>
    <xf numFmtId="0" fontId="63" fillId="4" borderId="53" xfId="0" applyFont="1" applyFill="1" applyBorder="1"/>
    <xf numFmtId="14" fontId="63" fillId="4" borderId="53" xfId="0" applyNumberFormat="1" applyFont="1" applyFill="1" applyBorder="1"/>
    <xf numFmtId="169" fontId="63" fillId="4" borderId="54" xfId="0" applyNumberFormat="1" applyFont="1" applyFill="1" applyBorder="1"/>
    <xf numFmtId="0" fontId="63" fillId="4" borderId="54" xfId="0" applyFont="1" applyFill="1" applyBorder="1"/>
    <xf numFmtId="14" fontId="63" fillId="4" borderId="54" xfId="0" applyNumberFormat="1" applyFont="1" applyFill="1" applyBorder="1"/>
    <xf numFmtId="14" fontId="58" fillId="0" borderId="53" xfId="0" applyNumberFormat="1" applyFont="1" applyFill="1" applyBorder="1"/>
    <xf numFmtId="14" fontId="58" fillId="0" borderId="54" xfId="0" applyNumberFormat="1" applyFont="1" applyFill="1" applyBorder="1"/>
    <xf numFmtId="0" fontId="63" fillId="4" borderId="55" xfId="0" quotePrefix="1" applyFont="1" applyFill="1" applyBorder="1" applyAlignment="1">
      <alignment horizontal="center" vertical="center"/>
    </xf>
    <xf numFmtId="0" fontId="63" fillId="4" borderId="56" xfId="0" quotePrefix="1" applyFont="1" applyFill="1" applyBorder="1" applyAlignment="1">
      <alignment horizontal="center" vertical="center"/>
    </xf>
    <xf numFmtId="0" fontId="63" fillId="4" borderId="57" xfId="0" quotePrefix="1" applyFont="1" applyFill="1" applyBorder="1" applyAlignment="1">
      <alignment horizontal="center" vertical="center"/>
    </xf>
    <xf numFmtId="0" fontId="63" fillId="4" borderId="58" xfId="0" applyFont="1" applyFill="1" applyBorder="1" applyAlignment="1">
      <alignment horizontal="center" vertical="center"/>
    </xf>
    <xf numFmtId="0" fontId="63" fillId="4" borderId="59" xfId="0" applyFont="1" applyFill="1" applyBorder="1" applyAlignment="1">
      <alignment horizontal="center" vertical="center"/>
    </xf>
    <xf numFmtId="0" fontId="63" fillId="4" borderId="60" xfId="0" applyFont="1" applyFill="1" applyBorder="1" applyAlignment="1">
      <alignment horizontal="center" vertical="center"/>
    </xf>
    <xf numFmtId="0" fontId="58" fillId="0" borderId="53" xfId="0" applyFont="1" applyFill="1" applyBorder="1" applyAlignment="1">
      <alignment horizontal="center"/>
    </xf>
    <xf numFmtId="0" fontId="58" fillId="0" borderId="54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/>
    </xf>
    <xf numFmtId="168" fontId="12" fillId="0" borderId="10" xfId="0" applyNumberFormat="1" applyFont="1" applyBorder="1" applyAlignment="1">
      <alignment horizontal="center"/>
    </xf>
    <xf numFmtId="0" fontId="10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167" fontId="10" fillId="0" borderId="15" xfId="0" applyNumberFormat="1" applyFont="1" applyBorder="1" applyAlignment="1">
      <alignment horizontal="center" vertical="center"/>
    </xf>
    <xf numFmtId="167" fontId="10" fillId="0" borderId="8" xfId="0" applyNumberFormat="1" applyFont="1" applyBorder="1" applyAlignment="1">
      <alignment horizontal="center" vertical="center"/>
    </xf>
    <xf numFmtId="167" fontId="10" fillId="0" borderId="18" xfId="0" applyNumberFormat="1" applyFont="1" applyBorder="1" applyAlignment="1">
      <alignment horizontal="center" vertical="center"/>
    </xf>
    <xf numFmtId="167" fontId="10" fillId="0" borderId="10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9" fillId="0" borderId="46" xfId="1" applyFont="1" applyBorder="1" applyAlignment="1">
      <alignment horizontal="center"/>
    </xf>
    <xf numFmtId="0" fontId="29" fillId="0" borderId="22" xfId="1" applyFont="1" applyBorder="1" applyAlignment="1">
      <alignment horizontal="center"/>
    </xf>
    <xf numFmtId="0" fontId="29" fillId="0" borderId="23" xfId="1" applyFont="1" applyBorder="1" applyAlignment="1">
      <alignment horizontal="center"/>
    </xf>
    <xf numFmtId="0" fontId="29" fillId="0" borderId="16" xfId="1" applyFont="1" applyBorder="1" applyAlignment="1">
      <alignment horizontal="center"/>
    </xf>
    <xf numFmtId="0" fontId="29" fillId="0" borderId="9" xfId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26" fillId="4" borderId="46" xfId="1" applyFont="1" applyFill="1" applyBorder="1" applyAlignment="1">
      <alignment horizontal="center"/>
    </xf>
    <xf numFmtId="0" fontId="26" fillId="4" borderId="22" xfId="1" applyFont="1" applyFill="1" applyBorder="1" applyAlignment="1">
      <alignment horizontal="center"/>
    </xf>
    <xf numFmtId="0" fontId="26" fillId="4" borderId="23" xfId="1" applyFont="1" applyFill="1" applyBorder="1" applyAlignment="1">
      <alignment horizontal="center"/>
    </xf>
    <xf numFmtId="0" fontId="26" fillId="4" borderId="16" xfId="1" applyFont="1" applyFill="1" applyBorder="1" applyAlignment="1">
      <alignment horizontal="center"/>
    </xf>
    <xf numFmtId="0" fontId="26" fillId="4" borderId="9" xfId="1" applyFont="1" applyFill="1" applyBorder="1" applyAlignment="1">
      <alignment horizontal="center"/>
    </xf>
    <xf numFmtId="0" fontId="26" fillId="4" borderId="17" xfId="1" applyFont="1" applyFill="1" applyBorder="1" applyAlignment="1">
      <alignment horizontal="center"/>
    </xf>
  </cellXfs>
  <cellStyles count="3">
    <cellStyle name="Normal" xfId="0" builtinId="0"/>
    <cellStyle name="Normal 2" xfId="1" xr:uid="{4FC5FB65-26EE-4685-833A-BEC54002F81E}"/>
    <cellStyle name="Percent" xfId="2" builtinId="5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5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6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6" formatCode="yymm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JetBrains Mono"/>
        <scheme val="none"/>
      </font>
      <alignment horizontal="center" vertical="center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6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5" formatCode="00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6" formatCode="yymmdd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colors>
    <mruColors>
      <color rgb="FFC16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47625</xdr:rowOff>
        </xdr:from>
        <xdr:to>
          <xdr:col>11</xdr:col>
          <xdr:colOff>95250</xdr:colOff>
          <xdr:row>0</xdr:row>
          <xdr:rowOff>314325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新細明體"/>
                </a:rPr>
                <a:t>LAUNCH SENSEI - CLIENT MANAGEMENT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OC\FYCC\CLAIMS\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Codes"/>
      <sheetName val="Tables"/>
    </sheetNames>
    <sheetDataSet>
      <sheetData sheetId="0" refreshError="1">
        <row r="2">
          <cell r="A2">
            <v>1</v>
          </cell>
          <cell r="B2" t="str">
            <v>01/AL</v>
          </cell>
          <cell r="C2" t="str">
            <v>3.0%</v>
          </cell>
          <cell r="D2" t="str">
            <v>ALABAMA</v>
          </cell>
        </row>
        <row r="3">
          <cell r="A3">
            <v>2</v>
          </cell>
          <cell r="B3" t="str">
            <v>02/AK</v>
          </cell>
          <cell r="C3" t="str">
            <v/>
          </cell>
          <cell r="D3" t="str">
            <v>ALASKA</v>
          </cell>
        </row>
        <row r="4">
          <cell r="A4">
            <v>4</v>
          </cell>
          <cell r="B4" t="str">
            <v>04/AZ</v>
          </cell>
          <cell r="C4" t="str">
            <v>5.6%</v>
          </cell>
          <cell r="D4" t="str">
            <v>ARIZONA</v>
          </cell>
        </row>
        <row r="5">
          <cell r="A5">
            <v>5</v>
          </cell>
          <cell r="B5" t="str">
            <v>05/AR</v>
          </cell>
          <cell r="C5" t="str">
            <v>7.0%</v>
          </cell>
          <cell r="D5" t="str">
            <v>ARKANSAS</v>
          </cell>
        </row>
        <row r="6">
          <cell r="A6">
            <v>6</v>
          </cell>
          <cell r="B6" t="str">
            <v>06/CA</v>
          </cell>
          <cell r="C6" t="str">
            <v>6.0%</v>
          </cell>
          <cell r="D6" t="str">
            <v>CALIFORNIA</v>
          </cell>
        </row>
        <row r="7">
          <cell r="A7">
            <v>8</v>
          </cell>
          <cell r="B7" t="str">
            <v>08/CO</v>
          </cell>
          <cell r="C7" t="str">
            <v>4.6%</v>
          </cell>
          <cell r="D7" t="str">
            <v>COLORADO</v>
          </cell>
        </row>
        <row r="8">
          <cell r="A8">
            <v>9</v>
          </cell>
          <cell r="B8" t="str">
            <v>09/CT</v>
          </cell>
          <cell r="C8" t="str">
            <v>4.5%</v>
          </cell>
          <cell r="D8" t="str">
            <v>CONNECTICUT</v>
          </cell>
        </row>
        <row r="9">
          <cell r="A9">
            <v>10</v>
          </cell>
          <cell r="B9" t="str">
            <v>10/DE</v>
          </cell>
          <cell r="C9" t="str">
            <v>5.6%</v>
          </cell>
          <cell r="D9" t="str">
            <v>DELAWARE</v>
          </cell>
        </row>
        <row r="10">
          <cell r="A10">
            <v>11</v>
          </cell>
          <cell r="B10" t="str">
            <v>11/DC</v>
          </cell>
          <cell r="C10" t="str">
            <v>4.0%</v>
          </cell>
          <cell r="D10" t="str">
            <v>DISTRICT OF COLUMBIA</v>
          </cell>
        </row>
        <row r="11">
          <cell r="A11">
            <v>12</v>
          </cell>
          <cell r="B11" t="str">
            <v>12/FL</v>
          </cell>
          <cell r="C11" t="str">
            <v/>
          </cell>
          <cell r="D11" t="str">
            <v>FLORIDA</v>
          </cell>
        </row>
        <row r="12">
          <cell r="A12">
            <v>13</v>
          </cell>
          <cell r="B12" t="str">
            <v>13/GA</v>
          </cell>
          <cell r="C12" t="str">
            <v>4.0%</v>
          </cell>
          <cell r="D12" t="str">
            <v>GEORGIA</v>
          </cell>
        </row>
        <row r="13">
          <cell r="A13">
            <v>14</v>
          </cell>
          <cell r="B13" t="str">
            <v>14/GU</v>
          </cell>
          <cell r="C13" t="str">
            <v/>
          </cell>
          <cell r="D13" t="str">
            <v>GUAM</v>
          </cell>
        </row>
        <row r="14">
          <cell r="A14">
            <v>15</v>
          </cell>
          <cell r="B14" t="str">
            <v>15/HI</v>
          </cell>
          <cell r="C14" t="str">
            <v>4.0%</v>
          </cell>
          <cell r="D14" t="str">
            <v>HAWAII</v>
          </cell>
        </row>
        <row r="15">
          <cell r="A15">
            <v>16</v>
          </cell>
          <cell r="B15" t="str">
            <v>16/ID</v>
          </cell>
          <cell r="C15" t="str">
            <v>7.8%</v>
          </cell>
          <cell r="D15" t="str">
            <v>IDAHO</v>
          </cell>
        </row>
        <row r="16">
          <cell r="A16">
            <v>17</v>
          </cell>
          <cell r="B16" t="str">
            <v>17/IL</v>
          </cell>
          <cell r="C16" t="str">
            <v/>
          </cell>
          <cell r="D16" t="str">
            <v>ILLINOIS</v>
          </cell>
        </row>
        <row r="17">
          <cell r="A17">
            <v>18</v>
          </cell>
          <cell r="B17" t="str">
            <v>18/IN</v>
          </cell>
          <cell r="C17" t="str">
            <v>3.4%</v>
          </cell>
          <cell r="D17" t="str">
            <v>INDIANA</v>
          </cell>
        </row>
        <row r="18">
          <cell r="A18">
            <v>19</v>
          </cell>
          <cell r="B18" t="str">
            <v>19/IA</v>
          </cell>
          <cell r="C18" t="str">
            <v>6.0%</v>
          </cell>
          <cell r="D18" t="str">
            <v>IOWA</v>
          </cell>
        </row>
        <row r="19">
          <cell r="A19">
            <v>20</v>
          </cell>
          <cell r="B19" t="str">
            <v>20/KS</v>
          </cell>
          <cell r="C19" t="str">
            <v>5.0%</v>
          </cell>
          <cell r="D19" t="str">
            <v>KANSAS</v>
          </cell>
        </row>
        <row r="20">
          <cell r="A20">
            <v>21</v>
          </cell>
          <cell r="B20" t="str">
            <v>21/KY</v>
          </cell>
          <cell r="C20" t="str">
            <v>4.0%</v>
          </cell>
          <cell r="D20" t="str">
            <v>KENTUCKY</v>
          </cell>
        </row>
        <row r="21">
          <cell r="A21">
            <v>22</v>
          </cell>
          <cell r="B21" t="str">
            <v>22/LA</v>
          </cell>
          <cell r="C21" t="str">
            <v>3.0%</v>
          </cell>
          <cell r="D21" t="str">
            <v>LOUISIANA</v>
          </cell>
        </row>
        <row r="22">
          <cell r="A22">
            <v>23</v>
          </cell>
          <cell r="B22" t="str">
            <v>23/ME</v>
          </cell>
          <cell r="C22" t="str">
            <v>5.0%</v>
          </cell>
          <cell r="D22" t="str">
            <v>MAINE</v>
          </cell>
        </row>
        <row r="23">
          <cell r="A23">
            <v>24</v>
          </cell>
          <cell r="B23" t="str">
            <v>24/MD</v>
          </cell>
          <cell r="C23" t="str">
            <v>4.8%</v>
          </cell>
          <cell r="D23" t="str">
            <v>MARYLAND</v>
          </cell>
        </row>
        <row r="24">
          <cell r="A24">
            <v>25</v>
          </cell>
          <cell r="B24" t="str">
            <v>25/MA</v>
          </cell>
          <cell r="C24" t="str">
            <v>5.3%</v>
          </cell>
          <cell r="D24" t="str">
            <v>MASSACHUSETTS</v>
          </cell>
        </row>
        <row r="25">
          <cell r="A25">
            <v>26</v>
          </cell>
          <cell r="B25" t="str">
            <v>26/MI</v>
          </cell>
          <cell r="C25" t="str">
            <v/>
          </cell>
          <cell r="D25" t="str">
            <v>MICHIGAN</v>
          </cell>
        </row>
        <row r="26">
          <cell r="A26">
            <v>27</v>
          </cell>
          <cell r="B26" t="str">
            <v>27/MN</v>
          </cell>
          <cell r="C26" t="str">
            <v>6.3%</v>
          </cell>
          <cell r="D26" t="str">
            <v>MINNESOTA</v>
          </cell>
        </row>
        <row r="27">
          <cell r="A27">
            <v>28</v>
          </cell>
          <cell r="B27" t="str">
            <v>28/MS</v>
          </cell>
          <cell r="C27" t="str">
            <v>4.0%</v>
          </cell>
          <cell r="D27" t="str">
            <v>MISSISSIPPI</v>
          </cell>
        </row>
        <row r="28">
          <cell r="A28">
            <v>29</v>
          </cell>
          <cell r="B28" t="str">
            <v>29/MO</v>
          </cell>
          <cell r="C28" t="str">
            <v>6.0%</v>
          </cell>
          <cell r="D28" t="str">
            <v>MISSOURI</v>
          </cell>
        </row>
        <row r="29">
          <cell r="A29">
            <v>30</v>
          </cell>
          <cell r="B29" t="str">
            <v>30/MT</v>
          </cell>
          <cell r="C29" t="str">
            <v/>
          </cell>
          <cell r="D29" t="str">
            <v>MONTANA</v>
          </cell>
        </row>
        <row r="30">
          <cell r="A30">
            <v>31</v>
          </cell>
          <cell r="B30" t="str">
            <v>31/NE</v>
          </cell>
          <cell r="C30" t="str">
            <v>5.0%</v>
          </cell>
          <cell r="D30" t="str">
            <v>NEBRASKA</v>
          </cell>
        </row>
        <row r="31">
          <cell r="A31">
            <v>32</v>
          </cell>
          <cell r="B31" t="str">
            <v>32/NV</v>
          </cell>
          <cell r="C31" t="str">
            <v/>
          </cell>
          <cell r="D31" t="str">
            <v>NEVADA</v>
          </cell>
        </row>
        <row r="32">
          <cell r="A32">
            <v>33</v>
          </cell>
          <cell r="B32" t="str">
            <v>33/NH</v>
          </cell>
          <cell r="C32" t="str">
            <v/>
          </cell>
          <cell r="D32" t="str">
            <v>NEW HAMPSHIRE</v>
          </cell>
        </row>
        <row r="33">
          <cell r="A33">
            <v>34</v>
          </cell>
          <cell r="B33" t="str">
            <v>34/NJ</v>
          </cell>
          <cell r="C33" t="str">
            <v>2.0%</v>
          </cell>
          <cell r="D33" t="str">
            <v>NEW JERSEY</v>
          </cell>
        </row>
        <row r="34">
          <cell r="A34">
            <v>35</v>
          </cell>
          <cell r="B34" t="str">
            <v>35/NM</v>
          </cell>
          <cell r="C34" t="str">
            <v>8.2%</v>
          </cell>
          <cell r="D34" t="str">
            <v>NEW MEXICO</v>
          </cell>
        </row>
        <row r="35">
          <cell r="A35">
            <v>36</v>
          </cell>
          <cell r="B35" t="str">
            <v>36/NY</v>
          </cell>
          <cell r="C35" t="str">
            <v>7.4%</v>
          </cell>
          <cell r="D35" t="str">
            <v>NEW YORK</v>
          </cell>
        </row>
        <row r="36">
          <cell r="A36">
            <v>37</v>
          </cell>
          <cell r="B36" t="str">
            <v>37/NC</v>
          </cell>
          <cell r="C36" t="str">
            <v>6.0%</v>
          </cell>
          <cell r="D36" t="str">
            <v>NORTH CAROLINA</v>
          </cell>
        </row>
        <row r="37">
          <cell r="A37">
            <v>38</v>
          </cell>
          <cell r="B37" t="str">
            <v>38/ND</v>
          </cell>
          <cell r="C37" t="str">
            <v>3.9%</v>
          </cell>
          <cell r="D37" t="str">
            <v>NORTH DAKOTA</v>
          </cell>
        </row>
        <row r="38">
          <cell r="A38">
            <v>39</v>
          </cell>
          <cell r="B38" t="str">
            <v>39/OH</v>
          </cell>
          <cell r="C38" t="str">
            <v>3.5%</v>
          </cell>
          <cell r="D38" t="str">
            <v>OHIO</v>
          </cell>
        </row>
        <row r="39">
          <cell r="A39">
            <v>40</v>
          </cell>
          <cell r="B39" t="str">
            <v>40/OK</v>
          </cell>
          <cell r="C39" t="str">
            <v>7.0%</v>
          </cell>
          <cell r="D39" t="str">
            <v>OKLAHOMA</v>
          </cell>
        </row>
        <row r="40">
          <cell r="A40">
            <v>41</v>
          </cell>
          <cell r="B40" t="str">
            <v>41/OR</v>
          </cell>
          <cell r="C40" t="str">
            <v>9.0%</v>
          </cell>
          <cell r="D40" t="str">
            <v>OREGON</v>
          </cell>
        </row>
        <row r="41">
          <cell r="A41">
            <v>42</v>
          </cell>
          <cell r="B41" t="str">
            <v>42/PA</v>
          </cell>
          <cell r="C41" t="str">
            <v>2.8%</v>
          </cell>
          <cell r="D41" t="str">
            <v>PENNSYLVANIA</v>
          </cell>
        </row>
        <row r="42">
          <cell r="A42">
            <v>43</v>
          </cell>
          <cell r="B42" t="str">
            <v>43/PR</v>
          </cell>
          <cell r="C42" t="str">
            <v>20.0%</v>
          </cell>
          <cell r="D42" t="str">
            <v>PUERTO RICO</v>
          </cell>
        </row>
        <row r="43">
          <cell r="A43">
            <v>44</v>
          </cell>
          <cell r="B43" t="str">
            <v>44/RI</v>
          </cell>
          <cell r="C43" t="str">
            <v>7.1%</v>
          </cell>
          <cell r="D43" t="str">
            <v>RHODE ISLAND</v>
          </cell>
        </row>
        <row r="44">
          <cell r="A44">
            <v>45</v>
          </cell>
          <cell r="B44" t="str">
            <v>45/SC</v>
          </cell>
          <cell r="C44" t="str">
            <v>7.0%</v>
          </cell>
          <cell r="D44" t="str">
            <v>SOUTH CAROLINA</v>
          </cell>
        </row>
        <row r="45">
          <cell r="A45">
            <v>46</v>
          </cell>
          <cell r="B45" t="str">
            <v>46/SD</v>
          </cell>
          <cell r="C45" t="str">
            <v/>
          </cell>
          <cell r="D45" t="str">
            <v>SOUTH DAKOTA</v>
          </cell>
        </row>
        <row r="46">
          <cell r="A46">
            <v>47</v>
          </cell>
          <cell r="B46" t="str">
            <v>47/TN</v>
          </cell>
          <cell r="C46" t="str">
            <v/>
          </cell>
          <cell r="D46" t="str">
            <v>TENNESSEE</v>
          </cell>
        </row>
        <row r="47">
          <cell r="A47">
            <v>48</v>
          </cell>
          <cell r="B47" t="str">
            <v>48/TX</v>
          </cell>
          <cell r="C47" t="str">
            <v/>
          </cell>
          <cell r="D47" t="str">
            <v>TEXAS</v>
          </cell>
        </row>
        <row r="48">
          <cell r="A48">
            <v>49</v>
          </cell>
          <cell r="B48" t="str">
            <v>49/UT</v>
          </cell>
          <cell r="C48" t="str">
            <v>6.5%</v>
          </cell>
          <cell r="D48" t="str">
            <v>UTAH</v>
          </cell>
        </row>
        <row r="49">
          <cell r="A49">
            <v>50</v>
          </cell>
          <cell r="B49" t="str">
            <v>50/VT</v>
          </cell>
          <cell r="C49" t="str">
            <v>6.5%</v>
          </cell>
          <cell r="D49" t="str">
            <v>VERMONT</v>
          </cell>
        </row>
        <row r="50">
          <cell r="A50">
            <v>51</v>
          </cell>
          <cell r="B50" t="str">
            <v>51/VA</v>
          </cell>
          <cell r="C50" t="str">
            <v>4.0%</v>
          </cell>
          <cell r="D50" t="str">
            <v>VIRGINIA</v>
          </cell>
        </row>
        <row r="51">
          <cell r="A51">
            <v>52</v>
          </cell>
          <cell r="B51" t="str">
            <v>52/VI</v>
          </cell>
          <cell r="C51" t="str">
            <v/>
          </cell>
          <cell r="D51" t="str">
            <v>VIRGIN ISLANDS</v>
          </cell>
        </row>
        <row r="52">
          <cell r="A52">
            <v>53</v>
          </cell>
          <cell r="B52" t="str">
            <v>53/WA</v>
          </cell>
          <cell r="C52" t="str">
            <v/>
          </cell>
          <cell r="D52" t="str">
            <v>WASHINGTON</v>
          </cell>
        </row>
        <row r="53">
          <cell r="A53">
            <v>54</v>
          </cell>
          <cell r="B53" t="str">
            <v>54/WV</v>
          </cell>
          <cell r="C53" t="str">
            <v/>
          </cell>
          <cell r="D53" t="str">
            <v>WEST VIRGINIA</v>
          </cell>
        </row>
        <row r="54">
          <cell r="A54">
            <v>55</v>
          </cell>
          <cell r="B54" t="str">
            <v>55/WI</v>
          </cell>
          <cell r="C54" t="str">
            <v>4.6%</v>
          </cell>
          <cell r="D54" t="str">
            <v>WISCONSIN</v>
          </cell>
        </row>
        <row r="55">
          <cell r="A55">
            <v>56</v>
          </cell>
          <cell r="B55" t="str">
            <v>56/WY</v>
          </cell>
          <cell r="C55" t="str">
            <v/>
          </cell>
          <cell r="D55" t="str">
            <v>WYOMING</v>
          </cell>
        </row>
        <row r="56">
          <cell r="A56">
            <v>98</v>
          </cell>
          <cell r="B56">
            <v>98</v>
          </cell>
          <cell r="C56" t="str">
            <v/>
          </cell>
        </row>
        <row r="57">
          <cell r="A57" t="str">
            <v>AA</v>
          </cell>
          <cell r="B57" t="str">
            <v>AA</v>
          </cell>
          <cell r="C57" t="str">
            <v/>
          </cell>
          <cell r="D57" t="str">
            <v>APO OR FPO FOR CEN &amp; SO AMERICA (WAS APO OR FPO MIAMI FL)</v>
          </cell>
        </row>
        <row r="58">
          <cell r="A58" t="str">
            <v>AE</v>
          </cell>
          <cell r="B58" t="str">
            <v>AE</v>
          </cell>
          <cell r="C58" t="str">
            <v/>
          </cell>
          <cell r="D58" t="str">
            <v>APO OR FPO FOR CAN/EUR/AFRICA/MID EAST-WAS APO OR FPO NY NY</v>
          </cell>
        </row>
        <row r="59">
          <cell r="A59" t="str">
            <v>AK</v>
          </cell>
          <cell r="B59" t="str">
            <v>02/AK</v>
          </cell>
          <cell r="C59" t="str">
            <v/>
          </cell>
          <cell r="D59" t="str">
            <v>ALASKA</v>
          </cell>
        </row>
        <row r="60">
          <cell r="A60" t="str">
            <v>AL</v>
          </cell>
          <cell r="B60" t="str">
            <v>01/AL</v>
          </cell>
          <cell r="C60" t="str">
            <v>3.0%</v>
          </cell>
          <cell r="D60" t="str">
            <v>ALABAMA</v>
          </cell>
        </row>
        <row r="61">
          <cell r="A61" t="str">
            <v>AP</v>
          </cell>
          <cell r="B61" t="str">
            <v>AP</v>
          </cell>
          <cell r="C61" t="str">
            <v/>
          </cell>
          <cell r="D61" t="str">
            <v>APO OR FPO FOR ALASKA/PACIFIC (WAS APO/FPO SF OR SEATTLE)</v>
          </cell>
        </row>
        <row r="62">
          <cell r="A62" t="str">
            <v>AR</v>
          </cell>
          <cell r="B62" t="str">
            <v>05/AR</v>
          </cell>
          <cell r="C62" t="str">
            <v>7.0%</v>
          </cell>
          <cell r="D62" t="str">
            <v>ARKANSAS</v>
          </cell>
        </row>
        <row r="63">
          <cell r="A63" t="str">
            <v>AS</v>
          </cell>
          <cell r="B63" t="str">
            <v>04/AS</v>
          </cell>
          <cell r="C63" t="str">
            <v/>
          </cell>
          <cell r="D63" t="str">
            <v>AMERICAN SAMOA</v>
          </cell>
        </row>
        <row r="64">
          <cell r="A64" t="str">
            <v>AZ</v>
          </cell>
          <cell r="B64" t="str">
            <v>03/AZ</v>
          </cell>
          <cell r="C64" t="str">
            <v/>
          </cell>
          <cell r="D64" t="str">
            <v>ARIZONA</v>
          </cell>
        </row>
        <row r="65">
          <cell r="A65" t="str">
            <v>CA</v>
          </cell>
          <cell r="B65" t="str">
            <v>06/CA</v>
          </cell>
          <cell r="C65" t="str">
            <v>6.0%</v>
          </cell>
          <cell r="D65" t="str">
            <v>CALIFORNIA</v>
          </cell>
        </row>
        <row r="66">
          <cell r="A66" t="str">
            <v>CO</v>
          </cell>
          <cell r="B66" t="str">
            <v>08/CO</v>
          </cell>
          <cell r="C66" t="str">
            <v>4.6%</v>
          </cell>
          <cell r="D66" t="str">
            <v>COLORADO</v>
          </cell>
        </row>
        <row r="67">
          <cell r="A67" t="str">
            <v>CT</v>
          </cell>
          <cell r="B67" t="str">
            <v>09/CT</v>
          </cell>
          <cell r="C67" t="str">
            <v>4.5%</v>
          </cell>
          <cell r="D67" t="str">
            <v>CONNECTICUT</v>
          </cell>
        </row>
        <row r="68">
          <cell r="A68" t="str">
            <v>DC</v>
          </cell>
          <cell r="B68" t="str">
            <v>11/DC</v>
          </cell>
          <cell r="C68" t="str">
            <v>4.0%</v>
          </cell>
          <cell r="D68" t="str">
            <v>DISTRICT OF COLUMBIA</v>
          </cell>
        </row>
        <row r="69">
          <cell r="A69" t="str">
            <v>DE</v>
          </cell>
          <cell r="B69" t="str">
            <v>10/DE</v>
          </cell>
          <cell r="C69" t="str">
            <v>5.6%</v>
          </cell>
          <cell r="D69" t="str">
            <v>DELAWARE</v>
          </cell>
        </row>
        <row r="70">
          <cell r="A70" t="str">
            <v>FL</v>
          </cell>
          <cell r="B70" t="str">
            <v>12/FL</v>
          </cell>
          <cell r="C70" t="str">
            <v/>
          </cell>
          <cell r="D70" t="str">
            <v>FLORIDA</v>
          </cell>
        </row>
        <row r="71">
          <cell r="A71" t="str">
            <v>FM</v>
          </cell>
          <cell r="B71" t="str">
            <v>FM</v>
          </cell>
          <cell r="D71" t="str">
            <v>FEDERATED STATES OF MICRONESIA</v>
          </cell>
        </row>
        <row r="72">
          <cell r="A72" t="str">
            <v>GA</v>
          </cell>
          <cell r="B72" t="str">
            <v>13/GA</v>
          </cell>
          <cell r="C72" t="str">
            <v>4.0%</v>
          </cell>
          <cell r="D72" t="str">
            <v>GEORGIA</v>
          </cell>
        </row>
        <row r="73">
          <cell r="A73" t="str">
            <v>GU</v>
          </cell>
          <cell r="B73" t="str">
            <v>14/GU</v>
          </cell>
          <cell r="C73" t="str">
            <v/>
          </cell>
          <cell r="D73" t="str">
            <v>GUAM</v>
          </cell>
        </row>
        <row r="74">
          <cell r="A74" t="str">
            <v>HI</v>
          </cell>
          <cell r="B74" t="str">
            <v>15/HI</v>
          </cell>
          <cell r="C74" t="str">
            <v>4.0%</v>
          </cell>
          <cell r="D74" t="str">
            <v>HAWAII</v>
          </cell>
        </row>
        <row r="75">
          <cell r="A75" t="str">
            <v>IA</v>
          </cell>
          <cell r="B75" t="str">
            <v>19/IA</v>
          </cell>
          <cell r="C75" t="str">
            <v>6.0%</v>
          </cell>
          <cell r="D75" t="str">
            <v>IOWA</v>
          </cell>
        </row>
        <row r="76">
          <cell r="A76" t="str">
            <v>ID</v>
          </cell>
          <cell r="B76" t="str">
            <v>16/ID</v>
          </cell>
          <cell r="C76" t="str">
            <v>7.8%</v>
          </cell>
          <cell r="D76" t="str">
            <v>IDAHO</v>
          </cell>
        </row>
        <row r="77">
          <cell r="A77" t="str">
            <v>IL</v>
          </cell>
          <cell r="B77" t="str">
            <v>17/IL</v>
          </cell>
          <cell r="C77" t="str">
            <v/>
          </cell>
          <cell r="D77" t="str">
            <v>ILLINOIS</v>
          </cell>
        </row>
        <row r="78">
          <cell r="A78" t="str">
            <v>IN</v>
          </cell>
          <cell r="B78" t="str">
            <v>18/IN</v>
          </cell>
          <cell r="C78" t="str">
            <v>3.4%</v>
          </cell>
          <cell r="D78" t="str">
            <v>INDIANA</v>
          </cell>
        </row>
        <row r="79">
          <cell r="A79" t="str">
            <v>KS</v>
          </cell>
          <cell r="B79" t="str">
            <v>20/KS</v>
          </cell>
          <cell r="C79" t="str">
            <v>5.0%</v>
          </cell>
          <cell r="D79" t="str">
            <v>KANSAS</v>
          </cell>
        </row>
        <row r="80">
          <cell r="A80" t="str">
            <v>KY</v>
          </cell>
          <cell r="B80" t="str">
            <v>21/KY</v>
          </cell>
          <cell r="C80" t="str">
            <v>4.0%</v>
          </cell>
          <cell r="D80" t="str">
            <v>KENTUCKY</v>
          </cell>
        </row>
        <row r="81">
          <cell r="A81" t="str">
            <v>LA</v>
          </cell>
          <cell r="B81" t="str">
            <v>22/LA</v>
          </cell>
          <cell r="C81" t="str">
            <v>3.0%</v>
          </cell>
          <cell r="D81" t="str">
            <v>LOUISIANA</v>
          </cell>
        </row>
        <row r="82">
          <cell r="A82" t="str">
            <v>MA</v>
          </cell>
          <cell r="B82" t="str">
            <v>25/MA</v>
          </cell>
          <cell r="C82" t="str">
            <v>5.3%</v>
          </cell>
          <cell r="D82" t="str">
            <v>MASSACHUSETTS</v>
          </cell>
        </row>
        <row r="83">
          <cell r="A83" t="str">
            <v>MD</v>
          </cell>
          <cell r="B83" t="str">
            <v>24/MD</v>
          </cell>
          <cell r="C83" t="str">
            <v>4.8%</v>
          </cell>
          <cell r="D83" t="str">
            <v>MARYLAND</v>
          </cell>
        </row>
        <row r="84">
          <cell r="A84" t="str">
            <v>ME</v>
          </cell>
          <cell r="B84" t="str">
            <v>23/ME</v>
          </cell>
          <cell r="C84" t="str">
            <v>5.0%</v>
          </cell>
          <cell r="D84" t="str">
            <v>MAINE</v>
          </cell>
        </row>
        <row r="85">
          <cell r="A85" t="str">
            <v>MH</v>
          </cell>
          <cell r="B85" t="str">
            <v>MH</v>
          </cell>
          <cell r="D85" t="str">
            <v>MARSHALL ISLANDS</v>
          </cell>
        </row>
        <row r="86">
          <cell r="A86" t="str">
            <v>MI</v>
          </cell>
          <cell r="B86" t="str">
            <v>26/MI</v>
          </cell>
          <cell r="C86" t="str">
            <v/>
          </cell>
          <cell r="D86" t="str">
            <v>MICHIGAN</v>
          </cell>
        </row>
        <row r="87">
          <cell r="A87" t="str">
            <v>MN</v>
          </cell>
          <cell r="B87" t="str">
            <v>27/MN</v>
          </cell>
          <cell r="C87" t="str">
            <v>6.3%</v>
          </cell>
          <cell r="D87" t="str">
            <v>MINNESOTA</v>
          </cell>
        </row>
        <row r="88">
          <cell r="A88" t="str">
            <v>MO</v>
          </cell>
          <cell r="B88" t="str">
            <v>29/MO</v>
          </cell>
          <cell r="C88" t="str">
            <v>6.0%</v>
          </cell>
          <cell r="D88" t="str">
            <v>MISSOURI</v>
          </cell>
        </row>
        <row r="89">
          <cell r="A89" t="str">
            <v>MP</v>
          </cell>
          <cell r="B89" t="str">
            <v>MP</v>
          </cell>
          <cell r="D89" t="str">
            <v>NORTHERN MARIANA ISLANDS</v>
          </cell>
        </row>
        <row r="90">
          <cell r="A90" t="str">
            <v>MS</v>
          </cell>
          <cell r="B90" t="str">
            <v>28/MS</v>
          </cell>
          <cell r="C90" t="str">
            <v>4.0%</v>
          </cell>
          <cell r="D90" t="str">
            <v>MISSISSIPPI</v>
          </cell>
        </row>
        <row r="91">
          <cell r="A91" t="str">
            <v>MT</v>
          </cell>
          <cell r="B91" t="str">
            <v>30/MT</v>
          </cell>
          <cell r="C91" t="str">
            <v/>
          </cell>
          <cell r="D91" t="str">
            <v>MONTANA</v>
          </cell>
        </row>
        <row r="92">
          <cell r="A92" t="str">
            <v>NC</v>
          </cell>
          <cell r="B92" t="str">
            <v>37/NC</v>
          </cell>
          <cell r="C92" t="str">
            <v>6.0%</v>
          </cell>
          <cell r="D92" t="str">
            <v>NORTH CAROLINA</v>
          </cell>
        </row>
        <row r="93">
          <cell r="A93" t="str">
            <v>ND</v>
          </cell>
          <cell r="B93" t="str">
            <v>38/ND</v>
          </cell>
          <cell r="C93" t="str">
            <v>3.9%</v>
          </cell>
          <cell r="D93" t="str">
            <v>NORTH DAKOTA</v>
          </cell>
        </row>
        <row r="94">
          <cell r="A94" t="str">
            <v>NE</v>
          </cell>
          <cell r="B94" t="str">
            <v>31/NE</v>
          </cell>
          <cell r="C94" t="str">
            <v>5.0%</v>
          </cell>
          <cell r="D94" t="str">
            <v>NEBRASKA</v>
          </cell>
        </row>
        <row r="95">
          <cell r="A95" t="str">
            <v>NH</v>
          </cell>
          <cell r="B95" t="str">
            <v>33/NH</v>
          </cell>
          <cell r="C95" t="str">
            <v/>
          </cell>
          <cell r="D95" t="str">
            <v>NEW HAMPSHIRE</v>
          </cell>
        </row>
        <row r="96">
          <cell r="A96" t="str">
            <v>NJ</v>
          </cell>
          <cell r="B96" t="str">
            <v>34/NJ</v>
          </cell>
          <cell r="C96" t="str">
            <v>2.0%</v>
          </cell>
          <cell r="D96" t="str">
            <v>NEW JERSEY</v>
          </cell>
        </row>
        <row r="97">
          <cell r="A97" t="str">
            <v>NM</v>
          </cell>
          <cell r="B97" t="str">
            <v>35/NM</v>
          </cell>
          <cell r="C97" t="str">
            <v>8.5%</v>
          </cell>
          <cell r="D97" t="str">
            <v>NEW MEXICO</v>
          </cell>
        </row>
        <row r="98">
          <cell r="A98" t="str">
            <v>NV</v>
          </cell>
          <cell r="B98" t="str">
            <v>32/NV</v>
          </cell>
          <cell r="C98" t="str">
            <v/>
          </cell>
          <cell r="D98" t="str">
            <v>NEVADA</v>
          </cell>
        </row>
        <row r="99">
          <cell r="A99" t="str">
            <v>NY</v>
          </cell>
          <cell r="B99" t="str">
            <v>36/NY</v>
          </cell>
          <cell r="C99" t="str">
            <v>7.4%</v>
          </cell>
          <cell r="D99" t="str">
            <v>NEW YORK</v>
          </cell>
        </row>
        <row r="100">
          <cell r="A100" t="str">
            <v>OH</v>
          </cell>
          <cell r="B100" t="str">
            <v>39/OH</v>
          </cell>
          <cell r="C100" t="str">
            <v>3.5%</v>
          </cell>
          <cell r="D100" t="str">
            <v>OHIO</v>
          </cell>
        </row>
        <row r="101">
          <cell r="A101" t="str">
            <v>OK</v>
          </cell>
          <cell r="B101" t="str">
            <v>40/OK</v>
          </cell>
          <cell r="C101" t="str">
            <v>7.0%</v>
          </cell>
          <cell r="D101" t="str">
            <v>OKLAHOMA</v>
          </cell>
        </row>
        <row r="102">
          <cell r="A102" t="str">
            <v>OR</v>
          </cell>
          <cell r="B102" t="str">
            <v>41/OR</v>
          </cell>
          <cell r="C102" t="str">
            <v>9.0%</v>
          </cell>
          <cell r="D102" t="str">
            <v>OREGON</v>
          </cell>
        </row>
        <row r="103">
          <cell r="A103" t="str">
            <v>PA</v>
          </cell>
          <cell r="B103" t="str">
            <v>42/PA</v>
          </cell>
          <cell r="C103" t="str">
            <v>2.8%</v>
          </cell>
          <cell r="D103" t="str">
            <v>PENNSYLVANIA</v>
          </cell>
        </row>
        <row r="104">
          <cell r="A104" t="str">
            <v>PR</v>
          </cell>
          <cell r="B104" t="str">
            <v>43/PR</v>
          </cell>
          <cell r="C104" t="str">
            <v>20.0%</v>
          </cell>
          <cell r="D104" t="str">
            <v>PUERTO RICO</v>
          </cell>
        </row>
        <row r="105">
          <cell r="A105" t="str">
            <v>PW</v>
          </cell>
          <cell r="B105" t="str">
            <v>PW</v>
          </cell>
          <cell r="D105" t="str">
            <v>PALAU</v>
          </cell>
        </row>
        <row r="106">
          <cell r="A106" t="str">
            <v>RI</v>
          </cell>
          <cell r="B106" t="str">
            <v>44/RI</v>
          </cell>
          <cell r="C106" t="str">
            <v>7.1%</v>
          </cell>
          <cell r="D106" t="str">
            <v>RHODE ISLAND</v>
          </cell>
        </row>
        <row r="107">
          <cell r="A107" t="str">
            <v>SC</v>
          </cell>
          <cell r="B107" t="str">
            <v>45/SC</v>
          </cell>
          <cell r="C107" t="str">
            <v>7.0%</v>
          </cell>
          <cell r="D107" t="str">
            <v>SOUTH CAROLINA</v>
          </cell>
        </row>
        <row r="108">
          <cell r="A108" t="str">
            <v>SD</v>
          </cell>
          <cell r="B108" t="str">
            <v>46/SD</v>
          </cell>
          <cell r="C108" t="str">
            <v/>
          </cell>
          <cell r="D108" t="str">
            <v>SOUTH DAKOTA</v>
          </cell>
        </row>
        <row r="109">
          <cell r="A109" t="str">
            <v>TN</v>
          </cell>
          <cell r="B109" t="str">
            <v>47/TN</v>
          </cell>
          <cell r="C109" t="str">
            <v/>
          </cell>
          <cell r="D109" t="str">
            <v>TENNESSEE</v>
          </cell>
        </row>
        <row r="110">
          <cell r="A110" t="str">
            <v>TX</v>
          </cell>
          <cell r="B110" t="str">
            <v>48/TX</v>
          </cell>
          <cell r="C110" t="str">
            <v/>
          </cell>
          <cell r="D110" t="str">
            <v>TEXAS</v>
          </cell>
        </row>
        <row r="111">
          <cell r="A111" t="str">
            <v>UT</v>
          </cell>
          <cell r="B111" t="str">
            <v>49/UT</v>
          </cell>
          <cell r="C111" t="str">
            <v>6.5%</v>
          </cell>
          <cell r="D111" t="str">
            <v>UTAH</v>
          </cell>
        </row>
        <row r="112">
          <cell r="A112" t="str">
            <v>VA</v>
          </cell>
          <cell r="B112" t="str">
            <v>51/VA</v>
          </cell>
          <cell r="C112" t="str">
            <v>4.0%</v>
          </cell>
          <cell r="D112" t="str">
            <v>VIRGINIA</v>
          </cell>
        </row>
        <row r="113">
          <cell r="A113" t="str">
            <v>VI</v>
          </cell>
          <cell r="B113" t="str">
            <v>52/VI</v>
          </cell>
          <cell r="C113" t="str">
            <v/>
          </cell>
          <cell r="D113" t="str">
            <v>VIRGIN ISLANDS</v>
          </cell>
        </row>
        <row r="114">
          <cell r="A114" t="str">
            <v>VT</v>
          </cell>
          <cell r="B114" t="str">
            <v>50/VT</v>
          </cell>
          <cell r="C114" t="str">
            <v>6.5%</v>
          </cell>
          <cell r="D114" t="str">
            <v>VERMONT</v>
          </cell>
        </row>
        <row r="115">
          <cell r="A115" t="str">
            <v>WA</v>
          </cell>
          <cell r="B115" t="str">
            <v>53/WA</v>
          </cell>
          <cell r="C115" t="str">
            <v/>
          </cell>
          <cell r="D115" t="str">
            <v>WASHINGTON</v>
          </cell>
        </row>
        <row r="116">
          <cell r="A116" t="str">
            <v>WI</v>
          </cell>
          <cell r="B116" t="str">
            <v>55/WI</v>
          </cell>
          <cell r="C116" t="str">
            <v>4.6%</v>
          </cell>
          <cell r="D116" t="str">
            <v>WISCONSIN</v>
          </cell>
        </row>
        <row r="117">
          <cell r="A117" t="str">
            <v>WV</v>
          </cell>
          <cell r="B117" t="str">
            <v>54/WV</v>
          </cell>
          <cell r="C117" t="str">
            <v/>
          </cell>
          <cell r="D117" t="str">
            <v>WEST VIRGINIA</v>
          </cell>
        </row>
        <row r="118">
          <cell r="A118" t="str">
            <v>WY</v>
          </cell>
          <cell r="B118" t="str">
            <v>56/WY</v>
          </cell>
          <cell r="C118" t="str">
            <v/>
          </cell>
          <cell r="D118" t="str">
            <v>WYOMING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tryTable" displayName="entryTable" ref="B2:L102" totalsRowShown="0" headerRowDxfId="67" dataDxfId="66">
  <tableColumns count="11">
    <tableColumn id="1" xr3:uid="{00000000-0010-0000-0000-000001000000}" name="DISP" dataDxfId="65">
      <calculatedColumnFormula>entryTable[[#This Row],[SID]]</calculatedColumnFormula>
    </tableColumn>
    <tableColumn id="4" xr3:uid="{00000000-0010-0000-0000-000004000000}" name="ID" dataDxfId="64"/>
    <tableColumn id="2" xr3:uid="{00000000-0010-0000-0000-000002000000}" name="SID" dataDxfId="63"/>
    <tableColumn id="3" xr3:uid="{00000000-0010-0000-0000-000003000000}" name="STAGE" dataDxfId="62">
      <calculatedColumnFormula>IFERROR(VLOOKUP(entryTable[[#This Row],[SID]],IF(SENSEI.CONFIG!$D$9=1,tableStage,tableStageEN[]),2,TRUE),"")</calculatedColumnFormula>
    </tableColumn>
    <tableColumn id="5" xr3:uid="{00000000-0010-0000-0000-000005000000}" name="CYCLE" dataDxfId="61"/>
    <tableColumn id="6" xr3:uid="{00000000-0010-0000-0000-000006000000}" name="DO.DATE" dataDxfId="60"/>
    <tableColumn id="7" xr3:uid="{00000000-0010-0000-0000-000007000000}" name="RID" dataDxfId="59"/>
    <tableColumn id="8" xr3:uid="{00000000-0010-0000-0000-000008000000}" name="REQUEST" dataDxfId="58">
      <calculatedColumnFormula>IFERROR(VLOOKUP(entryTable[[#This Row],[RID]],IF(SENSEI.CONFIG!$D$9=1,tableRequest,tableRequestEN[]),2,TRUE),"")</calculatedColumnFormula>
    </tableColumn>
    <tableColumn id="9" xr3:uid="{00000000-0010-0000-0000-000009000000}" name="ACTN COMMENT" dataDxfId="57"/>
    <tableColumn id="11" xr3:uid="{00000000-0010-0000-0000-00000B000000}" name="DATE" dataDxfId="56"/>
    <tableColumn id="12" xr3:uid="{00000000-0010-0000-0000-00000C000000}" name="COUNT" dataDxfId="55">
      <calculatedColumnFormula>IF(entryTable[[#This Row],[ID]]&lt;&gt;"",1,0)</calculatedColumnFormula>
    </tableColumn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729D5D-6375-4B19-9BD8-57AB90F15BB5}" name="tableCountries" displayName="tableCountries" ref="F1:J277" totalsRowShown="0" headerRowDxfId="12" dataDxfId="11">
  <autoFilter ref="F1:J277" xr:uid="{11729D5D-6375-4B19-9BD8-57AB90F15BB5}"/>
  <sortState xmlns:xlrd2="http://schemas.microsoft.com/office/spreadsheetml/2017/richdata2" ref="F2:J277">
    <sortCondition ref="F1:F277"/>
  </sortState>
  <tableColumns count="5">
    <tableColumn id="1" xr3:uid="{D3FC7B90-A43C-4F4B-8280-64F197D501E2}" name="COUNTRIES" dataDxfId="10"/>
    <tableColumn id="2" xr3:uid="{F38D4E7F-6676-446A-A08B-D7AAD8027537}" name="NAME" dataDxfId="9"/>
    <tableColumn id="3" xr3:uid="{01A6F58F-5E12-491C-9F75-9652E8D5B2B2}" name="CZ" dataDxfId="8"/>
    <tableColumn id="4" xr3:uid="{5F3ADF01-4064-433A-86A6-977911541EE9}" name="HDP" dataDxfId="7"/>
    <tableColumn id="5" xr3:uid="{71BF1610-E4B0-4FFD-B2CE-7CA8918B3B10}" name="HFP" dataDxfId="6"/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116722-61CA-4D63-90A4-BE2843F5659C}" name="tableCountriesHDP" displayName="tableCountriesHDP" ref="B101:E541" totalsRowShown="0" headerRowDxfId="5" dataDxfId="4">
  <autoFilter ref="B101:E541" xr:uid="{A8116722-61CA-4D63-90A4-BE2843F5659C}"/>
  <sortState xmlns:xlrd2="http://schemas.microsoft.com/office/spreadsheetml/2017/richdata2" ref="B102:E541">
    <sortCondition ref="B101:B541"/>
  </sortState>
  <tableColumns count="4">
    <tableColumn id="1" xr3:uid="{0B0784DA-F098-4A2C-9D45-703E579D3B79}" name="COUNTRY" dataDxfId="3"/>
    <tableColumn id="2" xr3:uid="{E479184B-96B9-4D4C-A97F-967E1A0708E2}" name="LCTNID" dataDxfId="2"/>
    <tableColumn id="3" xr3:uid="{649EFF21-4E2F-409A-9A2A-5C18CF6A7572}" name="DETAIL" dataDxfId="1"/>
    <tableColumn id="4" xr3:uid="{66E490B7-8DB3-4C98-BB26-B5A195F6FCC6}" name="AMOUNT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2:L287" totalsRowShown="0" headerRowDxfId="54" dataDxfId="52" headerRowBorderDxfId="53" tableBorderDxfId="51">
  <autoFilter ref="B2:L287" xr:uid="{00000000-0009-0000-0100-000005000000}"/>
  <tableColumns count="11">
    <tableColumn id="1" xr3:uid="{00000000-0010-0000-0100-000001000000}" name="DISP" dataDxfId="50">
      <calculatedColumnFormula>entryTable[[#This Row],[SID]]</calculatedColumnFormula>
    </tableColumn>
    <tableColumn id="2" xr3:uid="{00000000-0010-0000-0100-000002000000}" name="ID" dataDxfId="49"/>
    <tableColumn id="3" xr3:uid="{00000000-0010-0000-0100-000003000000}" name="SID" dataDxfId="48"/>
    <tableColumn id="4" xr3:uid="{00000000-0010-0000-0100-000004000000}" name="STAGE" dataDxfId="47"/>
    <tableColumn id="5" xr3:uid="{00000000-0010-0000-0100-000005000000}" name="CYCLE" dataDxfId="46"/>
    <tableColumn id="6" xr3:uid="{00000000-0010-0000-0100-000006000000}" name="DO.DATE" dataDxfId="45"/>
    <tableColumn id="7" xr3:uid="{00000000-0010-0000-0100-000007000000}" name="RID" dataDxfId="44"/>
    <tableColumn id="8" xr3:uid="{00000000-0010-0000-0100-000008000000}" name="REQUEST" dataDxfId="43"/>
    <tableColumn id="9" xr3:uid="{00000000-0010-0000-0100-000009000000}" name="ACTN COMMENT" dataDxfId="42"/>
    <tableColumn id="11" xr3:uid="{00000000-0010-0000-0100-00000B000000}" name="DATE" dataDxfId="41"/>
    <tableColumn id="12" xr3:uid="{00000000-0010-0000-0100-00000C000000}" name="COUNT" dataDxfId="40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1:C6" totalsRowShown="0" headerRowDxfId="39" dataDxfId="38">
  <autoFilter ref="B1:C6" xr:uid="{00000000-0009-0000-0100-000002000000}"/>
  <tableColumns count="2">
    <tableColumn id="1" xr3:uid="{00000000-0010-0000-0200-000001000000}" name="STAGE ID" dataDxfId="37"/>
    <tableColumn id="2" xr3:uid="{00000000-0010-0000-0200-000002000000}" name="FLAG" dataDxfId="36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D1:E17" totalsRowShown="0" headerRowDxfId="35" dataDxfId="34">
  <autoFilter ref="D1:E17" xr:uid="{00000000-0009-0000-0100-000003000000}"/>
  <tableColumns count="2">
    <tableColumn id="1" xr3:uid="{00000000-0010-0000-0300-000001000000}" name="REQUEST ID" dataDxfId="33"/>
    <tableColumn id="2" xr3:uid="{00000000-0010-0000-0300-000002000000}" name="FLAG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A226" totalsRowShown="0" headerRowDxfId="31" dataDxfId="30">
  <autoFilter ref="A1:A226" xr:uid="{00000000-0009-0000-0100-000007000000}"/>
  <tableColumns count="1">
    <tableColumn id="1" xr3:uid="{00000000-0010-0000-0400-000001000000}" name="CYCLES" dataDxfId="29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7:C100" totalsRowShown="0" headerRowDxfId="28" dataDxfId="27">
  <autoFilter ref="B7:C100" xr:uid="{00000000-0009-0000-0100-000004000000}"/>
  <sortState xmlns:xlrd2="http://schemas.microsoft.com/office/spreadsheetml/2017/richdata2" ref="B8:C101">
    <sortCondition ref="B7:B101"/>
  </sortState>
  <tableColumns count="2">
    <tableColumn id="1" xr3:uid="{00000000-0010-0000-0500-000001000000}" name="ADSN" dataDxfId="26"/>
    <tableColumn id="2" xr3:uid="{00000000-0010-0000-0500-000002000000}" name="BASE FSO" dataDxfId="25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5CB0E-B112-4CD7-B2FF-A167FF6AFBFF}" name="stateTaxTable" displayName="stateTaxTable" ref="D18:E71" totalsRowShown="0" headerRowDxfId="24" dataDxfId="23">
  <autoFilter ref="D18:E71" xr:uid="{0385CB0E-B112-4CD7-B2FF-A167FF6AFBFF}"/>
  <tableColumns count="2">
    <tableColumn id="1" xr3:uid="{02A11C2C-AA31-4254-93AF-3F930B6DCF4F}" name="STATE" dataDxfId="22"/>
    <tableColumn id="2" xr3:uid="{76B93DAD-46C1-4664-88DB-CA5636B644EC}" name="TAX RATE" dataDxfId="21" dataCellStyle="Percent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AEA7BD-FBC1-49CF-A78A-B94159422651}" name="tableStageEN" displayName="tableStageEN" ref="D72:E77" totalsRowShown="0" headerRowDxfId="20" dataDxfId="19">
  <autoFilter ref="D72:E77" xr:uid="{85AEA7BD-FBC1-49CF-A78A-B94159422651}"/>
  <tableColumns count="2">
    <tableColumn id="1" xr3:uid="{E1692EEF-5EA6-4757-A886-98941095284E}" name="STAGE ID" dataDxfId="18"/>
    <tableColumn id="2" xr3:uid="{9CCA5EA7-62F3-4D07-92FB-C6213DF43786}" name="FLAG" dataDxfId="17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98F963-971B-4C23-AEF2-0031E0769864}" name="tableRequestEN" displayName="tableRequestEN" ref="D78:E94" totalsRowShown="0" headerRowDxfId="16" dataDxfId="15">
  <autoFilter ref="D78:E94" xr:uid="{CF98F963-971B-4C23-AEF2-0031E0769864}"/>
  <tableColumns count="2">
    <tableColumn id="1" xr3:uid="{C80B60B5-9857-4EF1-87D8-54A129355422}" name="REQUEST ID" dataDxfId="14"/>
    <tableColumn id="2" xr3:uid="{F84F0571-6188-4995-B2BC-8FF2A7378A04}" name="FLAG" dataDxfId="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3" dT="2022-09-12T18:54:15.52" personId="{00000000-0000-0000-0000-000000000000}" id="{F0250F12-FBAE-4DF5-A051-F04E34B921DF}">
    <text>把州簡寫放在這裏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01_CSPtr">
    <tabColor theme="4"/>
  </sheetPr>
  <dimension ref="A1:AZ10003"/>
  <sheetViews>
    <sheetView tabSelected="1" topLeftCell="B1" zoomScale="80" zoomScaleNormal="80" workbookViewId="0">
      <selection activeCell="E8" sqref="E8"/>
    </sheetView>
  </sheetViews>
  <sheetFormatPr defaultColWidth="9" defaultRowHeight="13.5"/>
  <cols>
    <col min="1" max="1" width="7.42578125" style="1" hidden="1" customWidth="1"/>
    <col min="2" max="2" width="2.28515625" style="4" customWidth="1"/>
    <col min="3" max="3" width="19.42578125" style="1" customWidth="1"/>
    <col min="4" max="4" width="2.28515625" style="183" customWidth="1"/>
    <col min="5" max="5" width="12.7109375" style="37" customWidth="1"/>
    <col min="6" max="6" width="3.42578125" style="183" customWidth="1"/>
    <col min="7" max="7" width="7.7109375" style="57" customWidth="1"/>
    <col min="8" max="8" width="3" style="177" customWidth="1"/>
    <col min="9" max="9" width="20.7109375" style="37" customWidth="1"/>
    <col min="10" max="10" width="26.7109375" style="37" customWidth="1"/>
    <col min="11" max="11" width="7.42578125" style="37" customWidth="1"/>
    <col min="12" max="12" width="1.85546875" style="1" customWidth="1"/>
    <col min="13" max="13" width="9" style="1"/>
    <col min="14" max="14" width="12.140625" style="1" bestFit="1" customWidth="1"/>
    <col min="15" max="34" width="9" style="1"/>
    <col min="35" max="52" width="9" style="11"/>
    <col min="53" max="16384" width="9" style="1"/>
  </cols>
  <sheetData>
    <row r="1" spans="1:34" ht="28.5" customHeight="1">
      <c r="A1" s="11"/>
      <c r="B1" s="12"/>
      <c r="C1" s="11"/>
      <c r="D1" s="181"/>
      <c r="E1" s="180"/>
      <c r="F1" s="181"/>
      <c r="G1" s="55"/>
      <c r="H1" s="175"/>
      <c r="I1" s="180"/>
      <c r="J1" s="180"/>
      <c r="K1" s="180"/>
      <c r="L1" s="11"/>
      <c r="M1" s="14">
        <f>SUM(entryTable[COUNT])</f>
        <v>0</v>
      </c>
      <c r="N1" s="15">
        <v>44874</v>
      </c>
      <c r="O1" s="13"/>
      <c r="P1" s="18"/>
      <c r="Q1" s="18"/>
      <c r="R1" s="18"/>
      <c r="S1" s="18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68.25">
      <c r="B2" s="2" t="s">
        <v>8</v>
      </c>
      <c r="C2" s="2" t="s">
        <v>14</v>
      </c>
      <c r="D2" s="182" t="s">
        <v>13</v>
      </c>
      <c r="E2" s="182" t="s">
        <v>0</v>
      </c>
      <c r="F2" s="182" t="s">
        <v>1</v>
      </c>
      <c r="G2" s="56" t="s">
        <v>9</v>
      </c>
      <c r="H2" s="176" t="s">
        <v>5</v>
      </c>
      <c r="I2" s="182" t="s">
        <v>506</v>
      </c>
      <c r="J2" s="182" t="s">
        <v>7</v>
      </c>
      <c r="K2" s="182" t="s">
        <v>2</v>
      </c>
      <c r="L2" s="2" t="s">
        <v>15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>
      <c r="B3" s="4">
        <f>entryTable[[#This Row],[SID]]</f>
        <v>0</v>
      </c>
      <c r="E3" s="37" t="str">
        <f>IFERROR(VLOOKUP(entryTable[[#This Row],[SID]],IF(SENSEI.CONFIG!$D$9=1,tableStage,tableStageEN[]),2,TRUE),"")</f>
        <v/>
      </c>
      <c r="I3" s="37" t="str">
        <f>IFERROR(VLOOKUP(entryTable[[#This Row],[RID]],IF(SENSEI.CONFIG!$D$9=1,tableRequest,tableRequestEN[]),2,TRUE),"")</f>
        <v/>
      </c>
      <c r="K3" s="184"/>
      <c r="L3" s="1">
        <f>IF(entryTable[[#This Row],[ID]]&lt;&gt;"",1,0)</f>
        <v>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>
      <c r="B4" s="7">
        <f>entryTable[[#This Row],[SID]]</f>
        <v>0</v>
      </c>
      <c r="E4" s="37" t="str">
        <f>IFERROR(VLOOKUP(entryTable[[#This Row],[SID]],IF(SENSEI.CONFIG!$D$9=1,tableStage,tableStageEN[]),2,TRUE),"")</f>
        <v/>
      </c>
      <c r="I4" s="37" t="str">
        <f>IFERROR(VLOOKUP(entryTable[[#This Row],[RID]],IF(SENSEI.CONFIG!$D$9=1,tableRequest,tableRequestEN[]),2,TRUE),"")</f>
        <v/>
      </c>
      <c r="K4" s="184"/>
      <c r="L4" s="1">
        <f>IF(entryTable[[#This Row],[ID]]&lt;&gt;"",1,0)</f>
        <v>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>
      <c r="B5" s="7">
        <f>entryTable[[#This Row],[SID]]</f>
        <v>0</v>
      </c>
      <c r="E5" s="37" t="str">
        <f>IFERROR(VLOOKUP(entryTable[[#This Row],[SID]],IF(SENSEI.CONFIG!$D$9=1,tableStage,tableStageEN[]),2,TRUE),"")</f>
        <v/>
      </c>
      <c r="I5" s="37" t="str">
        <f>IFERROR(VLOOKUP(entryTable[[#This Row],[RID]],IF(SENSEI.CONFIG!$D$9=1,tableRequest,tableRequestEN[]),2,TRUE),"")</f>
        <v/>
      </c>
      <c r="K5" s="184"/>
      <c r="L5" s="1">
        <f>IF(entryTable[[#This Row],[ID]]&lt;&gt;"",1,0)</f>
        <v>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>
      <c r="B6" s="7">
        <f>entryTable[[#This Row],[SID]]</f>
        <v>0</v>
      </c>
      <c r="E6" s="37" t="str">
        <f>IFERROR(VLOOKUP(entryTable[[#This Row],[SID]],IF(SENSEI.CONFIG!$D$9=1,tableStage,tableStageEN[]),2,TRUE),"")</f>
        <v/>
      </c>
      <c r="I6" s="37" t="str">
        <f>IFERROR(VLOOKUP(entryTable[[#This Row],[RID]],IF(SENSEI.CONFIG!$D$9=1,tableRequest,tableRequestEN[]),2,TRUE),"")</f>
        <v/>
      </c>
      <c r="K6" s="184"/>
      <c r="L6" s="1">
        <f>IF(entryTable[[#This Row],[ID]]&lt;&gt;"",1,0)</f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>
      <c r="B7" s="7">
        <f>entryTable[[#This Row],[SID]]</f>
        <v>0</v>
      </c>
      <c r="E7" s="37" t="str">
        <f>IFERROR(VLOOKUP(entryTable[[#This Row],[SID]],IF(SENSEI.CONFIG!$D$9=1,tableStage,tableStageEN[]),2,TRUE),"")</f>
        <v/>
      </c>
      <c r="I7" s="37" t="str">
        <f>IFERROR(VLOOKUP(entryTable[[#This Row],[RID]],IF(SENSEI.CONFIG!$D$9=1,tableRequest,tableRequestEN[]),2,TRUE),"")</f>
        <v/>
      </c>
      <c r="K7" s="184"/>
      <c r="L7" s="1">
        <f>IF(entryTable[[#This Row],[ID]]&lt;&gt;"",1,0)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>
      <c r="B8" s="4">
        <f>entryTable[[#This Row],[SID]]</f>
        <v>0</v>
      </c>
      <c r="E8" s="37" t="str">
        <f>IFERROR(VLOOKUP(entryTable[[#This Row],[SID]],IF(SENSEI.CONFIG!$D$9=1,tableStage,tableStageEN[]),2,TRUE),"")</f>
        <v/>
      </c>
      <c r="I8" s="37" t="str">
        <f>IFERROR(VLOOKUP(entryTable[[#This Row],[RID]],IF(SENSEI.CONFIG!$D$9=1,tableRequest,tableRequestEN[]),2,TRUE),"")</f>
        <v/>
      </c>
      <c r="K8" s="184"/>
      <c r="L8" s="1">
        <f>IF(entryTable[[#This Row],[ID]]&lt;&gt;"",1,0)</f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>
      <c r="B9" s="4">
        <f>entryTable[[#This Row],[SID]]</f>
        <v>0</v>
      </c>
      <c r="E9" s="37" t="str">
        <f>IFERROR(VLOOKUP(entryTable[[#This Row],[SID]],IF(SENSEI.CONFIG!$D$9=1,tableStage,tableStageEN[]),2,TRUE),"")</f>
        <v/>
      </c>
      <c r="I9" s="37" t="str">
        <f>IFERROR(VLOOKUP(entryTable[[#This Row],[RID]],IF(SENSEI.CONFIG!$D$9=1,tableRequest,tableRequestEN[]),2,TRUE),"")</f>
        <v/>
      </c>
      <c r="K9" s="184"/>
      <c r="L9" s="1">
        <f>IF(entryTable[[#This Row],[ID]]&lt;&gt;"",1,0)</f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>
      <c r="B10" s="4">
        <f>entryTable[[#This Row],[SID]]</f>
        <v>0</v>
      </c>
      <c r="E10" s="37" t="str">
        <f>IFERROR(VLOOKUP(entryTable[[#This Row],[SID]],IF(SENSEI.CONFIG!$D$9=1,tableStage,tableStageEN[]),2,TRUE),"")</f>
        <v/>
      </c>
      <c r="I10" s="37" t="str">
        <f>IFERROR(VLOOKUP(entryTable[[#This Row],[RID]],IF(SENSEI.CONFIG!$D$9=1,tableRequest,tableRequestEN[]),2,TRUE),"")</f>
        <v/>
      </c>
      <c r="K10" s="184"/>
      <c r="L10" s="1">
        <f>IF(entryTable[[#This Row],[ID]]&lt;&gt;"",1,0)</f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>
      <c r="B11" s="7">
        <f>entryTable[[#This Row],[SID]]</f>
        <v>0</v>
      </c>
      <c r="E11" s="37" t="str">
        <f>IFERROR(VLOOKUP(entryTable[[#This Row],[SID]],IF(SENSEI.CONFIG!$D$9=1,tableStage,tableStageEN[]),2,TRUE),"")</f>
        <v/>
      </c>
      <c r="I11" s="37" t="str">
        <f>IFERROR(VLOOKUP(entryTable[[#This Row],[RID]],IF(SENSEI.CONFIG!$D$9=1,tableRequest,tableRequestEN[]),2,TRUE),"")</f>
        <v/>
      </c>
      <c r="K11" s="184"/>
      <c r="L11" s="1">
        <f>IF(entryTable[[#This Row],[ID]]&lt;&gt;"",1,0)</f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>
      <c r="B12" s="4">
        <f>entryTable[[#This Row],[SID]]</f>
        <v>0</v>
      </c>
      <c r="E12" s="37" t="str">
        <f>IFERROR(VLOOKUP(entryTable[[#This Row],[SID]],IF(SENSEI.CONFIG!$D$9=1,tableStage,tableStageEN[]),2,TRUE),"")</f>
        <v/>
      </c>
      <c r="I12" s="37" t="str">
        <f>IFERROR(VLOOKUP(entryTable[[#This Row],[RID]],IF(SENSEI.CONFIG!$D$9=1,tableRequest,tableRequestEN[]),2,TRUE),"")</f>
        <v/>
      </c>
      <c r="K12" s="184"/>
      <c r="L12" s="1">
        <f>IF(entryTable[[#This Row],[ID]]&lt;&gt;"",1,0)</f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>
      <c r="B13" s="4">
        <f>entryTable[[#This Row],[SID]]</f>
        <v>0</v>
      </c>
      <c r="E13" s="37" t="str">
        <f>IFERROR(VLOOKUP(entryTable[[#This Row],[SID]],IF(SENSEI.CONFIG!$D$9=1,tableStage,tableStageEN[]),2,TRUE),"")</f>
        <v/>
      </c>
      <c r="I13" s="37" t="str">
        <f>IFERROR(VLOOKUP(entryTable[[#This Row],[RID]],IF(SENSEI.CONFIG!$D$9=1,tableRequest,tableRequestEN[]),2,TRUE),"")</f>
        <v/>
      </c>
      <c r="K13" s="184"/>
      <c r="L13" s="1">
        <f>IF(entryTable[[#This Row],[ID]]&lt;&gt;"",1,0)</f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>
      <c r="B14" s="7">
        <f>entryTable[[#This Row],[SID]]</f>
        <v>0</v>
      </c>
      <c r="E14" s="37" t="str">
        <f>IFERROR(VLOOKUP(entryTable[[#This Row],[SID]],IF(SENSEI.CONFIG!$D$9=1,tableStage,tableStageEN[]),2,TRUE),"")</f>
        <v/>
      </c>
      <c r="I14" s="37" t="str">
        <f>IFERROR(VLOOKUP(entryTable[[#This Row],[RID]],IF(SENSEI.CONFIG!$D$9=1,tableRequest,tableRequestEN[]),2,TRUE),"")</f>
        <v/>
      </c>
      <c r="K14" s="184"/>
      <c r="L14" s="1">
        <f>IF(entryTable[[#This Row],[ID]]&lt;&gt;"",1,0)</f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>
      <c r="B15" s="7">
        <f>entryTable[[#This Row],[SID]]</f>
        <v>0</v>
      </c>
      <c r="E15" s="37" t="str">
        <f>IFERROR(VLOOKUP(entryTable[[#This Row],[SID]],IF(SENSEI.CONFIG!$D$9=1,tableStage,tableStageEN[]),2,TRUE),"")</f>
        <v/>
      </c>
      <c r="I15" s="37" t="str">
        <f>IFERROR(VLOOKUP(entryTable[[#This Row],[RID]],IF(SENSEI.CONFIG!$D$9=1,tableRequest,tableRequestEN[]),2,TRUE),"")</f>
        <v/>
      </c>
      <c r="K15" s="184"/>
      <c r="L15" s="1">
        <f>IF(entryTable[[#This Row],[ID]]&lt;&gt;"",1,0)</f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>
      <c r="B16" s="7">
        <f>entryTable[[#This Row],[SID]]</f>
        <v>0</v>
      </c>
      <c r="E16" s="37" t="str">
        <f>IFERROR(VLOOKUP(entryTable[[#This Row],[SID]],IF(SENSEI.CONFIG!$D$9=1,tableStage,tableStageEN[]),2,TRUE),"")</f>
        <v/>
      </c>
      <c r="I16" s="37" t="str">
        <f>IFERROR(VLOOKUP(entryTable[[#This Row],[RID]],IF(SENSEI.CONFIG!$D$9=1,tableRequest,tableRequestEN[]),2,TRUE),"")</f>
        <v/>
      </c>
      <c r="K16" s="184"/>
      <c r="L16" s="1">
        <f>IF(entryTable[[#This Row],[ID]]&lt;&gt;"",1,0)</f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2:34">
      <c r="B17" s="16">
        <f>entryTable[[#This Row],[SID]]</f>
        <v>0</v>
      </c>
      <c r="D17" s="185"/>
      <c r="E17" s="37" t="str">
        <f>IFERROR(VLOOKUP(entryTable[[#This Row],[SID]],IF(SENSEI.CONFIG!$D$9=1,tableStage,tableStageEN[]),2,TRUE),"")</f>
        <v/>
      </c>
      <c r="F17" s="185"/>
      <c r="G17" s="58"/>
      <c r="H17" s="178"/>
      <c r="I17" s="37" t="str">
        <f>IFERROR(VLOOKUP(entryTable[[#This Row],[RID]],IF(SENSEI.CONFIG!$D$9=1,tableRequest,tableRequestEN[]),2,TRUE),"")</f>
        <v/>
      </c>
      <c r="J17" s="186"/>
      <c r="K17" s="187"/>
      <c r="L17" s="17">
        <f>IF(entryTable[[#This Row],[ID]]&lt;&gt;"",1,0)</f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2:34">
      <c r="B18" s="7">
        <f>entryTable[[#This Row],[SID]]</f>
        <v>0</v>
      </c>
      <c r="E18" s="37" t="str">
        <f>IFERROR(VLOOKUP(entryTable[[#This Row],[SID]],IF(SENSEI.CONFIG!$D$9=1,tableStage,tableStageEN[]),2,TRUE),"")</f>
        <v/>
      </c>
      <c r="I18" s="37" t="str">
        <f>IFERROR(VLOOKUP(entryTable[[#This Row],[RID]],IF(SENSEI.CONFIG!$D$9=1,tableRequest,tableRequestEN[]),2,TRUE),"")</f>
        <v/>
      </c>
      <c r="K18" s="184"/>
      <c r="L18" s="1">
        <f>IF(entryTable[[#This Row],[ID]]&lt;&gt;"",1,0)</f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2:34">
      <c r="B19" s="7">
        <f>entryTable[[#This Row],[SID]]</f>
        <v>0</v>
      </c>
      <c r="E19" s="37" t="str">
        <f>IFERROR(VLOOKUP(entryTable[[#This Row],[SID]],IF(SENSEI.CONFIG!$D$9=1,tableStage,tableStageEN[]),2,TRUE),"")</f>
        <v/>
      </c>
      <c r="I19" s="37" t="str">
        <f>IFERROR(VLOOKUP(entryTable[[#This Row],[RID]],IF(SENSEI.CONFIG!$D$9=1,tableRequest,tableRequestEN[]),2,TRUE),"")</f>
        <v/>
      </c>
      <c r="K19" s="184"/>
      <c r="L19" s="1">
        <f>IF(entryTable[[#This Row],[ID]]&lt;&gt;"",1,0)</f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>
      <c r="B20" s="7">
        <f>entryTable[[#This Row],[SID]]</f>
        <v>0</v>
      </c>
      <c r="E20" s="37" t="str">
        <f>IFERROR(VLOOKUP(entryTable[[#This Row],[SID]],IF(SENSEI.CONFIG!$D$9=1,tableStage,tableStageEN[]),2,TRUE),"")</f>
        <v/>
      </c>
      <c r="I20" s="37" t="str">
        <f>IFERROR(VLOOKUP(entryTable[[#This Row],[RID]],IF(SENSEI.CONFIG!$D$9=1,tableRequest,tableRequestEN[]),2,TRUE),"")</f>
        <v/>
      </c>
      <c r="K20" s="184"/>
      <c r="L20" s="1">
        <f>IF(entryTable[[#This Row],[ID]]&lt;&gt;"",1,0)</f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>
      <c r="B21" s="7">
        <f>entryTable[[#This Row],[SID]]</f>
        <v>0</v>
      </c>
      <c r="E21" s="37" t="str">
        <f>IFERROR(VLOOKUP(entryTable[[#This Row],[SID]],IF(SENSEI.CONFIG!$D$9=1,tableStage,tableStageEN[]),2,TRUE),"")</f>
        <v/>
      </c>
      <c r="I21" s="37" t="str">
        <f>IFERROR(VLOOKUP(entryTable[[#This Row],[RID]],IF(SENSEI.CONFIG!$D$9=1,tableRequest,tableRequestEN[]),2,TRUE),"")</f>
        <v/>
      </c>
      <c r="K21" s="184"/>
      <c r="L21" s="1">
        <f>IF(entryTable[[#This Row],[ID]]&lt;&gt;"",1,0)</f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>
      <c r="B22" s="7">
        <f>entryTable[[#This Row],[SID]]</f>
        <v>0</v>
      </c>
      <c r="E22" s="37" t="str">
        <f>IFERROR(VLOOKUP(entryTable[[#This Row],[SID]],IF(SENSEI.CONFIG!$D$9=1,tableStage,tableStageEN[]),2,TRUE),"")</f>
        <v/>
      </c>
      <c r="I22" s="37" t="str">
        <f>IFERROR(VLOOKUP(entryTable[[#This Row],[RID]],IF(SENSEI.CONFIG!$D$9=1,tableRequest,tableRequestEN[]),2,TRUE),"")</f>
        <v/>
      </c>
      <c r="K22" s="184"/>
      <c r="L22" s="1">
        <f>IF(entryTable[[#This Row],[ID]]&lt;&gt;"",1,0)</f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2:34">
      <c r="B23" s="7">
        <f>entryTable[[#This Row],[SID]]</f>
        <v>0</v>
      </c>
      <c r="E23" s="37" t="str">
        <f>IFERROR(VLOOKUP(entryTable[[#This Row],[SID]],IF(SENSEI.CONFIG!$D$9=1,tableStage,tableStageEN[]),2,TRUE),"")</f>
        <v/>
      </c>
      <c r="I23" s="37" t="str">
        <f>IFERROR(VLOOKUP(entryTable[[#This Row],[RID]],IF(SENSEI.CONFIG!$D$9=1,tableRequest,tableRequestEN[]),2,TRUE),"")</f>
        <v/>
      </c>
      <c r="K23" s="184"/>
      <c r="L23" s="1">
        <f>IF(entryTable[[#This Row],[ID]]&lt;&gt;"",1,0)</f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2:34">
      <c r="B24" s="7">
        <f>entryTable[[#This Row],[SID]]</f>
        <v>0</v>
      </c>
      <c r="E24" s="37" t="str">
        <f>IFERROR(VLOOKUP(entryTable[[#This Row],[SID]],IF(SENSEI.CONFIG!$D$9=1,tableStage,tableStageEN[]),2,TRUE),"")</f>
        <v/>
      </c>
      <c r="I24" s="37" t="str">
        <f>IFERROR(VLOOKUP(entryTable[[#This Row],[RID]],IF(SENSEI.CONFIG!$D$9=1,tableRequest,tableRequestEN[]),2,TRUE),"")</f>
        <v/>
      </c>
      <c r="K24" s="184"/>
      <c r="L24" s="1">
        <f>IF(entryTable[[#This Row],[ID]]&lt;&gt;"",1,0)</f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>
      <c r="B25" s="7">
        <f>entryTable[[#This Row],[SID]]</f>
        <v>0</v>
      </c>
      <c r="E25" s="37" t="str">
        <f>IFERROR(VLOOKUP(entryTable[[#This Row],[SID]],IF(SENSEI.CONFIG!$D$9=1,tableStage,tableStageEN[]),2,TRUE),"")</f>
        <v/>
      </c>
      <c r="I25" s="37" t="str">
        <f>IFERROR(VLOOKUP(entryTable[[#This Row],[RID]],IF(SENSEI.CONFIG!$D$9=1,tableRequest,tableRequestEN[]),2,TRUE),"")</f>
        <v/>
      </c>
      <c r="K25" s="184"/>
      <c r="L25" s="1">
        <f>IF(entryTable[[#This Row],[ID]]&lt;&gt;"",1,0)</f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>
      <c r="B26" s="4">
        <f>entryTable[[#This Row],[SID]]</f>
        <v>0</v>
      </c>
      <c r="E26" s="37" t="str">
        <f>IFERROR(VLOOKUP(entryTable[[#This Row],[SID]],IF(SENSEI.CONFIG!$D$9=1,tableStage,tableStageEN[]),2,TRUE),"")</f>
        <v/>
      </c>
      <c r="I26" s="37" t="str">
        <f>IFERROR(VLOOKUP(entryTable[[#This Row],[RID]],IF(SENSEI.CONFIG!$D$9=1,tableRequest,tableRequestEN[]),2,TRUE),"")</f>
        <v/>
      </c>
      <c r="K26" s="184"/>
      <c r="L26" s="1">
        <f>IF(entryTable[[#This Row],[ID]]&lt;&gt;"",1,0)</f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2:34">
      <c r="B27" s="7">
        <f>entryTable[[#This Row],[SID]]</f>
        <v>0</v>
      </c>
      <c r="E27" s="37" t="str">
        <f>IFERROR(VLOOKUP(entryTable[[#This Row],[SID]],IF(SENSEI.CONFIG!$D$9=1,tableStage,tableStageEN[]),2,TRUE),"")</f>
        <v/>
      </c>
      <c r="I27" s="37" t="str">
        <f>IFERROR(VLOOKUP(entryTable[[#This Row],[RID]],IF(SENSEI.CONFIG!$D$9=1,tableRequest,tableRequestEN[]),2,TRUE),"")</f>
        <v/>
      </c>
      <c r="K27" s="184"/>
      <c r="L27" s="1">
        <f>IF(entryTable[[#This Row],[ID]]&lt;&gt;"",1,0)</f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>
      <c r="B28" s="4">
        <f>entryTable[[#This Row],[SID]]</f>
        <v>0</v>
      </c>
      <c r="E28" s="37" t="str">
        <f>IFERROR(VLOOKUP(entryTable[[#This Row],[SID]],IF(SENSEI.CONFIG!$D$9=1,tableStage,tableStageEN[]),2,TRUE),"")</f>
        <v/>
      </c>
      <c r="I28" s="37" t="str">
        <f>IFERROR(VLOOKUP(entryTable[[#This Row],[RID]],IF(SENSEI.CONFIG!$D$9=1,tableRequest,tableRequestEN[]),2,TRUE),"")</f>
        <v/>
      </c>
      <c r="K28" s="184"/>
      <c r="L28" s="1">
        <f>IF(entryTable[[#This Row],[ID]]&lt;&gt;"",1,0)</f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>
      <c r="B29" s="7">
        <f>entryTable[[#This Row],[SID]]</f>
        <v>0</v>
      </c>
      <c r="E29" s="37" t="str">
        <f>IFERROR(VLOOKUP(entryTable[[#This Row],[SID]],IF(SENSEI.CONFIG!$D$9=1,tableStage,tableStageEN[]),2,TRUE),"")</f>
        <v/>
      </c>
      <c r="I29" s="37" t="str">
        <f>IFERROR(VLOOKUP(entryTable[[#This Row],[RID]],IF(SENSEI.CONFIG!$D$9=1,tableRequest,tableRequestEN[]),2,TRUE),"")</f>
        <v/>
      </c>
      <c r="K29" s="184"/>
      <c r="L29" s="1">
        <f>IF(entryTable[[#This Row],[ID]]&lt;&gt;"",1,0)</f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>
      <c r="B30" s="7">
        <f>entryTable[[#This Row],[SID]]</f>
        <v>0</v>
      </c>
      <c r="E30" s="37" t="str">
        <f>IFERROR(VLOOKUP(entryTable[[#This Row],[SID]],IF(SENSEI.CONFIG!$D$9=1,tableStage,tableStageEN[]),2,TRUE),"")</f>
        <v/>
      </c>
      <c r="I30" s="37" t="str">
        <f>IFERROR(VLOOKUP(entryTable[[#This Row],[RID]],IF(SENSEI.CONFIG!$D$9=1,tableRequest,tableRequestEN[]),2,TRUE),"")</f>
        <v/>
      </c>
      <c r="K30" s="184"/>
      <c r="L30" s="1">
        <f>IF(entryTable[[#This Row],[ID]]&lt;&gt;"",1,0)</f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>
      <c r="B31" s="7">
        <f>entryTable[[#This Row],[SID]]</f>
        <v>0</v>
      </c>
      <c r="E31" s="37" t="str">
        <f>IFERROR(VLOOKUP(entryTable[[#This Row],[SID]],IF(SENSEI.CONFIG!$D$9=1,tableStage,tableStageEN[]),2,TRUE),"")</f>
        <v/>
      </c>
      <c r="I31" s="37" t="str">
        <f>IFERROR(VLOOKUP(entryTable[[#This Row],[RID]],IF(SENSEI.CONFIG!$D$9=1,tableRequest,tableRequestEN[]),2,TRUE),"")</f>
        <v/>
      </c>
      <c r="K31" s="184"/>
      <c r="L31" s="1">
        <f>IF(entryTable[[#This Row],[ID]]&lt;&gt;"",1,0)</f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2:34">
      <c r="B32" s="7">
        <f>entryTable[[#This Row],[SID]]</f>
        <v>0</v>
      </c>
      <c r="E32" s="37" t="str">
        <f>IFERROR(VLOOKUP(entryTable[[#This Row],[SID]],IF(SENSEI.CONFIG!$D$9=1,tableStage,tableStageEN[]),2,TRUE),"")</f>
        <v/>
      </c>
      <c r="I32" s="37" t="str">
        <f>IFERROR(VLOOKUP(entryTable[[#This Row],[RID]],IF(SENSEI.CONFIG!$D$9=1,tableRequest,tableRequestEN[]),2,TRUE),"")</f>
        <v/>
      </c>
      <c r="K32" s="184"/>
      <c r="L32" s="1">
        <f>IF(entryTable[[#This Row],[ID]]&lt;&gt;"",1,0)</f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2:34">
      <c r="B33" s="16">
        <f>entryTable[[#This Row],[SID]]</f>
        <v>0</v>
      </c>
      <c r="D33" s="185"/>
      <c r="E33" s="37" t="str">
        <f>IFERROR(VLOOKUP(entryTable[[#This Row],[SID]],IF(SENSEI.CONFIG!$D$9=1,tableStage,tableStageEN[]),2,TRUE),"")</f>
        <v/>
      </c>
      <c r="F33" s="185"/>
      <c r="G33" s="58"/>
      <c r="H33" s="178"/>
      <c r="I33" s="37" t="str">
        <f>IFERROR(VLOOKUP(entryTable[[#This Row],[RID]],IF(SENSEI.CONFIG!$D$9=1,tableRequest,tableRequestEN[]),2,TRUE),"")</f>
        <v/>
      </c>
      <c r="J33" s="186"/>
      <c r="K33" s="187"/>
      <c r="L33" s="17">
        <f>IF(entryTable[[#This Row],[ID]]&lt;&gt;"",1,0)</f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2:34">
      <c r="B34" s="7">
        <f>entryTable[[#This Row],[SID]]</f>
        <v>0</v>
      </c>
      <c r="E34" s="37" t="str">
        <f>IFERROR(VLOOKUP(entryTable[[#This Row],[SID]],IF(SENSEI.CONFIG!$D$9=1,tableStage,tableStageEN[]),2,TRUE),"")</f>
        <v/>
      </c>
      <c r="I34" s="37" t="str">
        <f>IFERROR(VLOOKUP(entryTable[[#This Row],[RID]],IF(SENSEI.CONFIG!$D$9=1,tableRequest,tableRequestEN[]),2,TRUE),"")</f>
        <v/>
      </c>
      <c r="K34" s="184"/>
      <c r="L34" s="1">
        <f>IF(entryTable[[#This Row],[ID]]&lt;&gt;"",1,0)</f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2:34">
      <c r="B35" s="7">
        <f>entryTable[[#This Row],[SID]]</f>
        <v>0</v>
      </c>
      <c r="E35" s="37" t="str">
        <f>IFERROR(VLOOKUP(entryTable[[#This Row],[SID]],IF(SENSEI.CONFIG!$D$9=1,tableStage,tableStageEN[]),2,TRUE),"")</f>
        <v/>
      </c>
      <c r="I35" s="37" t="str">
        <f>IFERROR(VLOOKUP(entryTable[[#This Row],[RID]],IF(SENSEI.CONFIG!$D$9=1,tableRequest,tableRequestEN[]),2,TRUE),"")</f>
        <v/>
      </c>
      <c r="K35" s="184"/>
      <c r="L35" s="1">
        <f>IF(entryTable[[#This Row],[ID]]&lt;&gt;"",1,0)</f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2:34">
      <c r="B36" s="7">
        <f>entryTable[[#This Row],[SID]]</f>
        <v>0</v>
      </c>
      <c r="E36" s="37" t="str">
        <f>IFERROR(VLOOKUP(entryTable[[#This Row],[SID]],IF(SENSEI.CONFIG!$D$9=1,tableStage,tableStageEN[]),2,TRUE),"")</f>
        <v/>
      </c>
      <c r="I36" s="37" t="str">
        <f>IFERROR(VLOOKUP(entryTable[[#This Row],[RID]],IF(SENSEI.CONFIG!$D$9=1,tableRequest,tableRequestEN[]),2,TRUE),"")</f>
        <v/>
      </c>
      <c r="K36" s="184"/>
      <c r="L36" s="1">
        <f>IF(entryTable[[#This Row],[ID]]&lt;&gt;"",1,0)</f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2:34">
      <c r="B37" s="4">
        <f>entryTable[[#This Row],[SID]]</f>
        <v>0</v>
      </c>
      <c r="E37" s="37" t="str">
        <f>IFERROR(VLOOKUP(entryTable[[#This Row],[SID]],IF(SENSEI.CONFIG!$D$9=1,tableStage,tableStageEN[]),2,TRUE),"")</f>
        <v/>
      </c>
      <c r="I37" s="37" t="str">
        <f>IFERROR(VLOOKUP(entryTable[[#This Row],[RID]],IF(SENSEI.CONFIG!$D$9=1,tableRequest,tableRequestEN[]),2,TRUE),"")</f>
        <v/>
      </c>
      <c r="K37" s="184"/>
      <c r="L37" s="1">
        <f>IF(entryTable[[#This Row],[ID]]&lt;&gt;"",1,0)</f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2:34">
      <c r="B38" s="7">
        <f>entryTable[[#This Row],[SID]]</f>
        <v>0</v>
      </c>
      <c r="E38" s="37" t="str">
        <f>IFERROR(VLOOKUP(entryTable[[#This Row],[SID]],IF(SENSEI.CONFIG!$D$9=1,tableStage,tableStageEN[]),2,TRUE),"")</f>
        <v/>
      </c>
      <c r="I38" s="37" t="str">
        <f>IFERROR(VLOOKUP(entryTable[[#This Row],[RID]],IF(SENSEI.CONFIG!$D$9=1,tableRequest,tableRequestEN[]),2,TRUE),"")</f>
        <v/>
      </c>
      <c r="K38" s="184"/>
      <c r="L38" s="1">
        <f>IF(entryTable[[#This Row],[ID]]&lt;&gt;"",1,0)</f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2:34">
      <c r="B39" s="7">
        <f>entryTable[[#This Row],[SID]]</f>
        <v>0</v>
      </c>
      <c r="E39" s="37" t="str">
        <f>IFERROR(VLOOKUP(entryTable[[#This Row],[SID]],IF(SENSEI.CONFIG!$D$9=1,tableStage,tableStageEN[]),2,TRUE),"")</f>
        <v/>
      </c>
      <c r="I39" s="37" t="str">
        <f>IFERROR(VLOOKUP(entryTable[[#This Row],[RID]],IF(SENSEI.CONFIG!$D$9=1,tableRequest,tableRequestEN[]),2,TRUE),"")</f>
        <v/>
      </c>
      <c r="K39" s="184"/>
      <c r="L39" s="1">
        <f>IF(entryTable[[#This Row],[ID]]&lt;&gt;"",1,0)</f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2:34">
      <c r="B40" s="7">
        <f>entryTable[[#This Row],[SID]]</f>
        <v>0</v>
      </c>
      <c r="E40" s="37" t="str">
        <f>IFERROR(VLOOKUP(entryTable[[#This Row],[SID]],IF(SENSEI.CONFIG!$D$9=1,tableStage,tableStageEN[]),2,TRUE),"")</f>
        <v/>
      </c>
      <c r="I40" s="37" t="str">
        <f>IFERROR(VLOOKUP(entryTable[[#This Row],[RID]],IF(SENSEI.CONFIG!$D$9=1,tableRequest,tableRequestEN[]),2,TRUE),"")</f>
        <v/>
      </c>
      <c r="K40" s="184"/>
      <c r="L40" s="1">
        <f>IF(entryTable[[#This Row],[ID]]&lt;&gt;"",1,0)</f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2:34">
      <c r="B41" s="7">
        <f>entryTable[[#This Row],[SID]]</f>
        <v>0</v>
      </c>
      <c r="E41" s="37" t="str">
        <f>IFERROR(VLOOKUP(entryTable[[#This Row],[SID]],IF(SENSEI.CONFIG!$D$9=1,tableStage,tableStageEN[]),2,TRUE),"")</f>
        <v/>
      </c>
      <c r="I41" s="37" t="str">
        <f>IFERROR(VLOOKUP(entryTable[[#This Row],[RID]],IF(SENSEI.CONFIG!$D$9=1,tableRequest,tableRequestEN[]),2,TRUE),"")</f>
        <v/>
      </c>
      <c r="K41" s="184"/>
      <c r="L41" s="1">
        <f>IF(entryTable[[#This Row],[ID]]&lt;&gt;"",1,0)</f>
        <v>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2:34">
      <c r="B42" s="7">
        <f>entryTable[[#This Row],[SID]]</f>
        <v>0</v>
      </c>
      <c r="E42" s="37" t="str">
        <f>IFERROR(VLOOKUP(entryTable[[#This Row],[SID]],IF(SENSEI.CONFIG!$D$9=1,tableStage,tableStageEN[]),2,TRUE),"")</f>
        <v/>
      </c>
      <c r="I42" s="37" t="str">
        <f>IFERROR(VLOOKUP(entryTable[[#This Row],[RID]],IF(SENSEI.CONFIG!$D$9=1,tableRequest,tableRequestEN[]),2,TRUE),"")</f>
        <v/>
      </c>
      <c r="K42" s="184"/>
      <c r="L42" s="1">
        <f>IF(entryTable[[#This Row],[ID]]&lt;&gt;"",1,0)</f>
        <v>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2:34">
      <c r="B43" s="7">
        <f>entryTable[[#This Row],[SID]]</f>
        <v>0</v>
      </c>
      <c r="E43" s="37" t="str">
        <f>IFERROR(VLOOKUP(entryTable[[#This Row],[SID]],IF(SENSEI.CONFIG!$D$9=1,tableStage,tableStageEN[]),2,TRUE),"")</f>
        <v/>
      </c>
      <c r="I43" s="37" t="str">
        <f>IFERROR(VLOOKUP(entryTable[[#This Row],[RID]],IF(SENSEI.CONFIG!$D$9=1,tableRequest,tableRequestEN[]),2,TRUE),"")</f>
        <v/>
      </c>
      <c r="K43" s="184"/>
      <c r="L43" s="1">
        <f>IF(entryTable[[#This Row],[ID]]&lt;&gt;"",1,0)</f>
        <v>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2:34">
      <c r="B44" s="7">
        <f>entryTable[[#This Row],[SID]]</f>
        <v>0</v>
      </c>
      <c r="E44" s="37" t="str">
        <f>IFERROR(VLOOKUP(entryTable[[#This Row],[SID]],IF(SENSEI.CONFIG!$D$9=1,tableStage,tableStageEN[]),2,TRUE),"")</f>
        <v/>
      </c>
      <c r="I44" s="37" t="str">
        <f>IFERROR(VLOOKUP(entryTable[[#This Row],[RID]],IF(SENSEI.CONFIG!$D$9=1,tableRequest,tableRequestEN[]),2,TRUE),"")</f>
        <v/>
      </c>
      <c r="K44" s="184"/>
      <c r="L44" s="1">
        <f>IF(entryTable[[#This Row],[ID]]&lt;&gt;"",1,0)</f>
        <v>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2:34">
      <c r="B45" s="7">
        <f>entryTable[[#This Row],[SID]]</f>
        <v>0</v>
      </c>
      <c r="E45" s="37" t="str">
        <f>IFERROR(VLOOKUP(entryTable[[#This Row],[SID]],IF(SENSEI.CONFIG!$D$9=1,tableStage,tableStageEN[]),2,TRUE),"")</f>
        <v/>
      </c>
      <c r="I45" s="37" t="str">
        <f>IFERROR(VLOOKUP(entryTable[[#This Row],[RID]],IF(SENSEI.CONFIG!$D$9=1,tableRequest,tableRequestEN[]),2,TRUE),"")</f>
        <v/>
      </c>
      <c r="K45" s="184"/>
      <c r="L45" s="1">
        <f>IF(entryTable[[#This Row],[ID]]&lt;&gt;"",1,0)</f>
        <v>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2:34">
      <c r="B46" s="7">
        <f>entryTable[[#This Row],[SID]]</f>
        <v>0</v>
      </c>
      <c r="E46" s="37" t="str">
        <f>IFERROR(VLOOKUP(entryTable[[#This Row],[SID]],IF(SENSEI.CONFIG!$D$9=1,tableStage,tableStageEN[]),2,TRUE),"")</f>
        <v/>
      </c>
      <c r="I46" s="37" t="str">
        <f>IFERROR(VLOOKUP(entryTable[[#This Row],[RID]],IF(SENSEI.CONFIG!$D$9=1,tableRequest,tableRequestEN[]),2,TRUE),"")</f>
        <v/>
      </c>
      <c r="K46" s="184"/>
      <c r="L46" s="1">
        <f>IF(entryTable[[#This Row],[ID]]&lt;&gt;"",1,0)</f>
        <v>0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2:34">
      <c r="B47" s="4">
        <f>entryTable[[#This Row],[SID]]</f>
        <v>0</v>
      </c>
      <c r="E47" s="37" t="str">
        <f>IFERROR(VLOOKUP(entryTable[[#This Row],[SID]],IF(SENSEI.CONFIG!$D$9=1,tableStage,tableStageEN[]),2,TRUE),"")</f>
        <v/>
      </c>
      <c r="I47" s="37" t="str">
        <f>IFERROR(VLOOKUP(entryTable[[#This Row],[RID]],IF(SENSEI.CONFIG!$D$9=1,tableRequest,tableRequestEN[]),2,TRUE),"")</f>
        <v/>
      </c>
      <c r="K47" s="184"/>
      <c r="L47" s="1">
        <f>IF(entryTable[[#This Row],[ID]]&lt;&gt;"",1,0)</f>
        <v>0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2:34">
      <c r="B48" s="7">
        <f>entryTable[[#This Row],[SID]]</f>
        <v>0</v>
      </c>
      <c r="E48" s="37" t="str">
        <f>IFERROR(VLOOKUP(entryTable[[#This Row],[SID]],IF(SENSEI.CONFIG!$D$9=1,tableStage,tableStageEN[]),2,TRUE),"")</f>
        <v/>
      </c>
      <c r="I48" s="37" t="str">
        <f>IFERROR(VLOOKUP(entryTable[[#This Row],[RID]],IF(SENSEI.CONFIG!$D$9=1,tableRequest,tableRequestEN[]),2,TRUE),"")</f>
        <v/>
      </c>
      <c r="K48" s="184"/>
      <c r="L48" s="1">
        <f>IF(entryTable[[#This Row],[ID]]&lt;&gt;"",1,0)</f>
        <v>0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>
      <c r="B49" s="7">
        <f>entryTable[[#This Row],[SID]]</f>
        <v>0</v>
      </c>
      <c r="E49" s="37" t="str">
        <f>IFERROR(VLOOKUP(entryTable[[#This Row],[SID]],IF(SENSEI.CONFIG!$D$9=1,tableStage,tableStageEN[]),2,TRUE),"")</f>
        <v/>
      </c>
      <c r="I49" s="37" t="str">
        <f>IFERROR(VLOOKUP(entryTable[[#This Row],[RID]],IF(SENSEI.CONFIG!$D$9=1,tableRequest,tableRequestEN[]),2,TRUE),"")</f>
        <v/>
      </c>
      <c r="K49" s="184"/>
      <c r="L49" s="1">
        <f>IF(entryTable[[#This Row],[ID]]&lt;&gt;"",1,0)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>
      <c r="B50" s="4">
        <f>entryTable[[#This Row],[SID]]</f>
        <v>0</v>
      </c>
      <c r="E50" s="37" t="str">
        <f>IFERROR(VLOOKUP(entryTable[[#This Row],[SID]],IF(SENSEI.CONFIG!$D$9=1,tableStage,tableStageEN[]),2,TRUE),"")</f>
        <v/>
      </c>
      <c r="I50" s="37" t="str">
        <f>IFERROR(VLOOKUP(entryTable[[#This Row],[RID]],IF(SENSEI.CONFIG!$D$9=1,tableRequest,tableRequestEN[]),2,TRUE),"")</f>
        <v/>
      </c>
      <c r="K50" s="184"/>
      <c r="L50" s="1">
        <f>IF(entryTable[[#This Row],[ID]]&lt;&gt;"",1,0)</f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>
      <c r="B51" s="16">
        <f>entryTable[[#This Row],[SID]]</f>
        <v>0</v>
      </c>
      <c r="D51" s="185"/>
      <c r="E51" s="37" t="str">
        <f>IFERROR(VLOOKUP(entryTable[[#This Row],[SID]],IF(SENSEI.CONFIG!$D$9=1,tableStage,tableStageEN[]),2,TRUE),"")</f>
        <v/>
      </c>
      <c r="F51" s="185"/>
      <c r="G51" s="58"/>
      <c r="H51" s="178"/>
      <c r="I51" s="37" t="str">
        <f>IFERROR(VLOOKUP(entryTable[[#This Row],[RID]],IF(SENSEI.CONFIG!$D$9=1,tableRequest,tableRequestEN[]),2,TRUE),"")</f>
        <v/>
      </c>
      <c r="J51" s="186"/>
      <c r="K51" s="187"/>
      <c r="L51" s="17">
        <f>IF(entryTable[[#This Row],[ID]]&lt;&gt;"",1,0)</f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>
      <c r="B52" s="16">
        <f>entryTable[[#This Row],[SID]]</f>
        <v>0</v>
      </c>
      <c r="D52" s="185"/>
      <c r="E52" s="37" t="str">
        <f>IFERROR(VLOOKUP(entryTable[[#This Row],[SID]],IF(SENSEI.CONFIG!$D$9=1,tableStage,tableStageEN[]),2,TRUE),"")</f>
        <v/>
      </c>
      <c r="F52" s="185"/>
      <c r="G52" s="58"/>
      <c r="H52" s="178"/>
      <c r="I52" s="37" t="str">
        <f>IFERROR(VLOOKUP(entryTable[[#This Row],[RID]],IF(SENSEI.CONFIG!$D$9=1,tableRequest,tableRequestEN[]),2,TRUE),"")</f>
        <v/>
      </c>
      <c r="J52" s="186"/>
      <c r="K52" s="187"/>
      <c r="L52" s="17">
        <f>IF(entryTable[[#This Row],[ID]]&lt;&gt;"",1,0)</f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>
      <c r="A53" s="11"/>
      <c r="B53" s="16">
        <f>entryTable[[#This Row],[SID]]</f>
        <v>0</v>
      </c>
      <c r="D53" s="185"/>
      <c r="E53" s="37" t="str">
        <f>IFERROR(VLOOKUP(entryTable[[#This Row],[SID]],IF(SENSEI.CONFIG!$D$9=1,tableStage,tableStageEN[]),2,TRUE),"")</f>
        <v/>
      </c>
      <c r="F53" s="185"/>
      <c r="G53" s="58"/>
      <c r="H53" s="178"/>
      <c r="I53" s="37" t="str">
        <f>IFERROR(VLOOKUP(entryTable[[#This Row],[RID]],IF(SENSEI.CONFIG!$D$9=1,tableRequest,tableRequestEN[]),2,TRUE),"")</f>
        <v/>
      </c>
      <c r="J53" s="186"/>
      <c r="K53" s="187"/>
      <c r="L53" s="17">
        <f>IF(entryTable[[#This Row],[ID]]&lt;&gt;"",1,0)</f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>
      <c r="A54" s="11"/>
      <c r="B54" s="7">
        <f>entryTable[[#This Row],[SID]]</f>
        <v>0</v>
      </c>
      <c r="E54" s="37" t="str">
        <f>IFERROR(VLOOKUP(entryTable[[#This Row],[SID]],IF(SENSEI.CONFIG!$D$9=1,tableStage,tableStageEN[]),2,TRUE),"")</f>
        <v/>
      </c>
      <c r="I54" s="37" t="str">
        <f>IFERROR(VLOOKUP(entryTable[[#This Row],[RID]],IF(SENSEI.CONFIG!$D$9=1,tableRequest,tableRequestEN[]),2,TRUE),"")</f>
        <v/>
      </c>
      <c r="K54" s="184"/>
      <c r="L54" s="1">
        <f>IF(entryTable[[#This Row],[ID]]&lt;&gt;"",1,0)</f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>
      <c r="A55" s="11"/>
      <c r="B55" s="16">
        <f>entryTable[[#This Row],[SID]]</f>
        <v>0</v>
      </c>
      <c r="D55" s="185"/>
      <c r="E55" s="37" t="str">
        <f>IFERROR(VLOOKUP(entryTable[[#This Row],[SID]],IF(SENSEI.CONFIG!$D$9=1,tableStage,tableStageEN[]),2,TRUE),"")</f>
        <v/>
      </c>
      <c r="F55" s="185"/>
      <c r="G55" s="58"/>
      <c r="H55" s="178"/>
      <c r="I55" s="37" t="str">
        <f>IFERROR(VLOOKUP(entryTable[[#This Row],[RID]],IF(SENSEI.CONFIG!$D$9=1,tableRequest,tableRequestEN[]),2,TRUE),"")</f>
        <v/>
      </c>
      <c r="J55" s="186"/>
      <c r="K55" s="187"/>
      <c r="L55" s="17">
        <f>IF(entryTable[[#This Row],[ID]]&lt;&gt;"",1,0)</f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>
      <c r="A56" s="11"/>
      <c r="B56" s="16">
        <f>entryTable[[#This Row],[SID]]</f>
        <v>0</v>
      </c>
      <c r="D56" s="185"/>
      <c r="E56" s="37" t="str">
        <f>IFERROR(VLOOKUP(entryTable[[#This Row],[SID]],IF(SENSEI.CONFIG!$D$9=1,tableStage,tableStageEN[]),2,TRUE),"")</f>
        <v/>
      </c>
      <c r="F56" s="185"/>
      <c r="G56" s="58"/>
      <c r="H56" s="178"/>
      <c r="I56" s="37" t="str">
        <f>IFERROR(VLOOKUP(entryTable[[#This Row],[RID]],IF(SENSEI.CONFIG!$D$9=1,tableRequest,tableRequestEN[]),2,TRUE),"")</f>
        <v/>
      </c>
      <c r="J56" s="186"/>
      <c r="K56" s="187"/>
      <c r="L56" s="17">
        <f>IF(entryTable[[#This Row],[ID]]&lt;&gt;"",1,0)</f>
        <v>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>
      <c r="B57" s="16">
        <f>entryTable[[#This Row],[SID]]</f>
        <v>0</v>
      </c>
      <c r="D57" s="185"/>
      <c r="E57" s="37" t="str">
        <f>IFERROR(VLOOKUP(entryTable[[#This Row],[SID]],IF(SENSEI.CONFIG!$D$9=1,tableStage,tableStageEN[]),2,TRUE),"")</f>
        <v/>
      </c>
      <c r="F57" s="185"/>
      <c r="G57" s="58"/>
      <c r="H57" s="178"/>
      <c r="I57" s="37" t="str">
        <f>IFERROR(VLOOKUP(entryTable[[#This Row],[RID]],IF(SENSEI.CONFIG!$D$9=1,tableRequest,tableRequestEN[]),2,TRUE),"")</f>
        <v/>
      </c>
      <c r="J57" s="186"/>
      <c r="K57" s="187"/>
      <c r="L57" s="17">
        <f>IF(entryTable[[#This Row],[ID]]&lt;&gt;"",1,0)</f>
        <v>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>
      <c r="B58" s="16">
        <f>entryTable[[#This Row],[SID]]</f>
        <v>0</v>
      </c>
      <c r="D58" s="185"/>
      <c r="E58" s="37" t="str">
        <f>IFERROR(VLOOKUP(entryTable[[#This Row],[SID]],IF(SENSEI.CONFIG!$D$9=1,tableStage,tableStageEN[]),2,TRUE),"")</f>
        <v/>
      </c>
      <c r="F58" s="185"/>
      <c r="G58" s="58"/>
      <c r="H58" s="178"/>
      <c r="I58" s="37" t="str">
        <f>IFERROR(VLOOKUP(entryTable[[#This Row],[RID]],IF(SENSEI.CONFIG!$D$9=1,tableRequest,tableRequestEN[]),2,TRUE),"")</f>
        <v/>
      </c>
      <c r="J58" s="186"/>
      <c r="K58" s="187"/>
      <c r="L58" s="17">
        <f>IF(entryTable[[#This Row],[ID]]&lt;&gt;"",1,0)</f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>
      <c r="B59" s="16">
        <f>entryTable[[#This Row],[SID]]</f>
        <v>0</v>
      </c>
      <c r="D59" s="185"/>
      <c r="E59" s="37" t="str">
        <f>IFERROR(VLOOKUP(entryTable[[#This Row],[SID]],IF(SENSEI.CONFIG!$D$9=1,tableStage,tableStageEN[]),2,TRUE),"")</f>
        <v/>
      </c>
      <c r="F59" s="185"/>
      <c r="G59" s="58"/>
      <c r="H59" s="178"/>
      <c r="I59" s="37" t="str">
        <f>IFERROR(VLOOKUP(entryTable[[#This Row],[RID]],IF(SENSEI.CONFIG!$D$9=1,tableRequest,tableRequestEN[]),2,TRUE),"")</f>
        <v/>
      </c>
      <c r="J59" s="186"/>
      <c r="K59" s="187"/>
      <c r="L59" s="17">
        <f>IF(entryTable[[#This Row],[ID]]&lt;&gt;"",1,0)</f>
        <v>0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>
      <c r="B60" s="16">
        <f>entryTable[[#This Row],[SID]]</f>
        <v>0</v>
      </c>
      <c r="D60" s="185"/>
      <c r="E60" s="37" t="str">
        <f>IFERROR(VLOOKUP(entryTable[[#This Row],[SID]],IF(SENSEI.CONFIG!$D$9=1,tableStage,tableStageEN[]),2,TRUE),"")</f>
        <v/>
      </c>
      <c r="F60" s="185"/>
      <c r="G60" s="58"/>
      <c r="H60" s="178"/>
      <c r="I60" s="37" t="str">
        <f>IFERROR(VLOOKUP(entryTable[[#This Row],[RID]],IF(SENSEI.CONFIG!$D$9=1,tableRequest,tableRequestEN[]),2,TRUE),"")</f>
        <v/>
      </c>
      <c r="J60" s="186"/>
      <c r="K60" s="187"/>
      <c r="L60" s="17">
        <f>IF(entryTable[[#This Row],[ID]]&lt;&gt;"",1,0)</f>
        <v>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>
      <c r="B61" s="16">
        <f>entryTable[[#This Row],[SID]]</f>
        <v>0</v>
      </c>
      <c r="D61" s="185"/>
      <c r="E61" s="37" t="str">
        <f>IFERROR(VLOOKUP(entryTable[[#This Row],[SID]],IF(SENSEI.CONFIG!$D$9=1,tableStage,tableStageEN[]),2,TRUE),"")</f>
        <v/>
      </c>
      <c r="F61" s="185"/>
      <c r="G61" s="58"/>
      <c r="H61" s="178"/>
      <c r="I61" s="37" t="str">
        <f>IFERROR(VLOOKUP(entryTable[[#This Row],[RID]],IF(SENSEI.CONFIG!$D$9=1,tableRequest,tableRequestEN[]),2,TRUE),"")</f>
        <v/>
      </c>
      <c r="J61" s="186"/>
      <c r="K61" s="187"/>
      <c r="L61" s="17">
        <f>IF(entryTable[[#This Row],[ID]]&lt;&gt;"",1,0)</f>
        <v>0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>
      <c r="B62" s="16">
        <f>entryTable[[#This Row],[SID]]</f>
        <v>0</v>
      </c>
      <c r="D62" s="185"/>
      <c r="E62" s="37" t="str">
        <f>IFERROR(VLOOKUP(entryTable[[#This Row],[SID]],IF(SENSEI.CONFIG!$D$9=1,tableStage,tableStageEN[]),2,TRUE),"")</f>
        <v/>
      </c>
      <c r="F62" s="185"/>
      <c r="G62" s="58"/>
      <c r="H62" s="178"/>
      <c r="I62" s="37" t="str">
        <f>IFERROR(VLOOKUP(entryTable[[#This Row],[RID]],IF(SENSEI.CONFIG!$D$9=1,tableRequest,tableRequestEN[]),2,TRUE),"")</f>
        <v/>
      </c>
      <c r="J62" s="186"/>
      <c r="K62" s="187"/>
      <c r="L62" s="17">
        <f>IF(entryTable[[#This Row],[ID]]&lt;&gt;"",1,0)</f>
        <v>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>
      <c r="B63" s="16">
        <f>entryTable[[#This Row],[SID]]</f>
        <v>0</v>
      </c>
      <c r="D63" s="185"/>
      <c r="E63" s="37" t="str">
        <f>IFERROR(VLOOKUP(entryTable[[#This Row],[SID]],IF(SENSEI.CONFIG!$D$9=1,tableStage,tableStageEN[]),2,TRUE),"")</f>
        <v/>
      </c>
      <c r="F63" s="185"/>
      <c r="G63" s="58"/>
      <c r="H63" s="178"/>
      <c r="I63" s="37" t="str">
        <f>IFERROR(VLOOKUP(entryTable[[#This Row],[RID]],IF(SENSEI.CONFIG!$D$9=1,tableRequest,tableRequestEN[]),2,TRUE),"")</f>
        <v/>
      </c>
      <c r="J63" s="186"/>
      <c r="K63" s="187"/>
      <c r="L63" s="17">
        <f>IF(entryTable[[#This Row],[ID]]&lt;&gt;"",1,0)</f>
        <v>0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>
      <c r="B64" s="16">
        <f>entryTable[[#This Row],[SID]]</f>
        <v>0</v>
      </c>
      <c r="D64" s="185"/>
      <c r="E64" s="37" t="str">
        <f>IFERROR(VLOOKUP(entryTable[[#This Row],[SID]],IF(SENSEI.CONFIG!$D$9=1,tableStage,tableStageEN[]),2,TRUE),"")</f>
        <v/>
      </c>
      <c r="F64" s="185"/>
      <c r="G64" s="58"/>
      <c r="H64" s="178"/>
      <c r="I64" s="37" t="str">
        <f>IFERROR(VLOOKUP(entryTable[[#This Row],[RID]],IF(SENSEI.CONFIG!$D$9=1,tableRequest,tableRequestEN[]),2,TRUE),"")</f>
        <v/>
      </c>
      <c r="J64" s="186"/>
      <c r="K64" s="187"/>
      <c r="L64" s="17">
        <f>IF(entryTable[[#This Row],[ID]]&lt;&gt;"",1,0)</f>
        <v>0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2:34">
      <c r="B65" s="16">
        <f>entryTable[[#This Row],[SID]]</f>
        <v>0</v>
      </c>
      <c r="D65" s="185"/>
      <c r="E65" s="37" t="str">
        <f>IFERROR(VLOOKUP(entryTable[[#This Row],[SID]],IF(SENSEI.CONFIG!$D$9=1,tableStage,tableStageEN[]),2,TRUE),"")</f>
        <v/>
      </c>
      <c r="F65" s="185"/>
      <c r="G65" s="58"/>
      <c r="H65" s="178"/>
      <c r="I65" s="37" t="str">
        <f>IFERROR(VLOOKUP(entryTable[[#This Row],[RID]],IF(SENSEI.CONFIG!$D$9=1,tableRequest,tableRequestEN[]),2,TRUE),"")</f>
        <v/>
      </c>
      <c r="J65" s="186"/>
      <c r="K65" s="187"/>
      <c r="L65" s="17">
        <f>IF(entryTable[[#This Row],[ID]]&lt;&gt;"",1,0)</f>
        <v>0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2:34">
      <c r="B66" s="16">
        <f>entryTable[[#This Row],[SID]]</f>
        <v>0</v>
      </c>
      <c r="D66" s="185"/>
      <c r="E66" s="37" t="str">
        <f>IFERROR(VLOOKUP(entryTable[[#This Row],[SID]],IF(SENSEI.CONFIG!$D$9=1,tableStage,tableStageEN[]),2,TRUE),"")</f>
        <v/>
      </c>
      <c r="F66" s="185"/>
      <c r="G66" s="58"/>
      <c r="H66" s="178"/>
      <c r="I66" s="37" t="str">
        <f>IFERROR(VLOOKUP(entryTable[[#This Row],[RID]],IF(SENSEI.CONFIG!$D$9=1,tableRequest,tableRequestEN[]),2,TRUE),"")</f>
        <v/>
      </c>
      <c r="J66" s="186"/>
      <c r="K66" s="187"/>
      <c r="L66" s="17">
        <f>IF(entryTable[[#This Row],[ID]]&lt;&gt;"",1,0)</f>
        <v>0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2:34">
      <c r="B67" s="16">
        <f>entryTable[[#This Row],[SID]]</f>
        <v>0</v>
      </c>
      <c r="D67" s="185"/>
      <c r="E67" s="37" t="str">
        <f>IFERROR(VLOOKUP(entryTable[[#This Row],[SID]],IF(SENSEI.CONFIG!$D$9=1,tableStage,tableStageEN[]),2,TRUE),"")</f>
        <v/>
      </c>
      <c r="F67" s="185"/>
      <c r="G67" s="58"/>
      <c r="H67" s="178"/>
      <c r="I67" s="37" t="str">
        <f>IFERROR(VLOOKUP(entryTable[[#This Row],[RID]],IF(SENSEI.CONFIG!$D$9=1,tableRequest,tableRequestEN[]),2,TRUE),"")</f>
        <v/>
      </c>
      <c r="J67" s="186"/>
      <c r="K67" s="187"/>
      <c r="L67" s="17">
        <f>IF(entryTable[[#This Row],[ID]]&lt;&gt;"",1,0)</f>
        <v>0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2:34">
      <c r="B68" s="16">
        <f>entryTable[[#This Row],[SID]]</f>
        <v>0</v>
      </c>
      <c r="D68" s="185"/>
      <c r="E68" s="37" t="str">
        <f>IFERROR(VLOOKUP(entryTable[[#This Row],[SID]],IF(SENSEI.CONFIG!$D$9=1,tableStage,tableStageEN[]),2,TRUE),"")</f>
        <v/>
      </c>
      <c r="F68" s="185"/>
      <c r="G68" s="58"/>
      <c r="H68" s="178"/>
      <c r="I68" s="37" t="str">
        <f>IFERROR(VLOOKUP(entryTable[[#This Row],[RID]],IF(SENSEI.CONFIG!$D$9=1,tableRequest,tableRequestEN[]),2,TRUE),"")</f>
        <v/>
      </c>
      <c r="J68" s="186"/>
      <c r="K68" s="187"/>
      <c r="L68" s="17">
        <f>IF(entryTable[[#This Row],[ID]]&lt;&gt;"",1,0)</f>
        <v>0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2:34">
      <c r="B69" s="16">
        <f>entryTable[[#This Row],[SID]]</f>
        <v>0</v>
      </c>
      <c r="D69" s="185"/>
      <c r="E69" s="37" t="str">
        <f>IFERROR(VLOOKUP(entryTable[[#This Row],[SID]],IF(SENSEI.CONFIG!$D$9=1,tableStage,tableStageEN[]),2,TRUE),"")</f>
        <v/>
      </c>
      <c r="F69" s="185"/>
      <c r="G69" s="58"/>
      <c r="H69" s="178"/>
      <c r="I69" s="37" t="str">
        <f>IFERROR(VLOOKUP(entryTable[[#This Row],[RID]],IF(SENSEI.CONFIG!$D$9=1,tableRequest,tableRequestEN[]),2,TRUE),"")</f>
        <v/>
      </c>
      <c r="J69" s="186"/>
      <c r="K69" s="187"/>
      <c r="L69" s="17">
        <f>IF(entryTable[[#This Row],[ID]]&lt;&gt;"",1,0)</f>
        <v>0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2:34">
      <c r="B70" s="16">
        <f>entryTable[[#This Row],[SID]]</f>
        <v>0</v>
      </c>
      <c r="D70" s="185"/>
      <c r="E70" s="37" t="str">
        <f>IFERROR(VLOOKUP(entryTable[[#This Row],[SID]],IF(SENSEI.CONFIG!$D$9=1,tableStage,tableStageEN[]),2,TRUE),"")</f>
        <v/>
      </c>
      <c r="F70" s="185"/>
      <c r="G70" s="58"/>
      <c r="H70" s="178"/>
      <c r="I70" s="37" t="str">
        <f>IFERROR(VLOOKUP(entryTable[[#This Row],[RID]],IF(SENSEI.CONFIG!$D$9=1,tableRequest,tableRequestEN[]),2,TRUE),"")</f>
        <v/>
      </c>
      <c r="J70" s="186"/>
      <c r="K70" s="187"/>
      <c r="L70" s="17">
        <f>IF(entryTable[[#This Row],[ID]]&lt;&gt;"",1,0)</f>
        <v>0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2:34">
      <c r="B71" s="16">
        <f>entryTable[[#This Row],[SID]]</f>
        <v>0</v>
      </c>
      <c r="D71" s="185"/>
      <c r="E71" s="37" t="str">
        <f>IFERROR(VLOOKUP(entryTable[[#This Row],[SID]],IF(SENSEI.CONFIG!$D$9=1,tableStage,tableStageEN[]),2,TRUE),"")</f>
        <v/>
      </c>
      <c r="F71" s="185"/>
      <c r="G71" s="58"/>
      <c r="H71" s="178"/>
      <c r="I71" s="37" t="str">
        <f>IFERROR(VLOOKUP(entryTable[[#This Row],[RID]],IF(SENSEI.CONFIG!$D$9=1,tableRequest,tableRequestEN[]),2,TRUE),"")</f>
        <v/>
      </c>
      <c r="J71" s="186"/>
      <c r="K71" s="187"/>
      <c r="L71" s="17">
        <f>IF(entryTable[[#This Row],[ID]]&lt;&gt;"",1,0)</f>
        <v>0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2:34">
      <c r="B72" s="16">
        <f>entryTable[[#This Row],[SID]]</f>
        <v>0</v>
      </c>
      <c r="D72" s="185"/>
      <c r="E72" s="37" t="str">
        <f>IFERROR(VLOOKUP(entryTable[[#This Row],[SID]],IF(SENSEI.CONFIG!$D$9=1,tableStage,tableStageEN[]),2,TRUE),"")</f>
        <v/>
      </c>
      <c r="F72" s="185"/>
      <c r="G72" s="58"/>
      <c r="H72" s="178"/>
      <c r="I72" s="37" t="str">
        <f>IFERROR(VLOOKUP(entryTable[[#This Row],[RID]],IF(SENSEI.CONFIG!$D$9=1,tableRequest,tableRequestEN[]),2,TRUE),"")</f>
        <v/>
      </c>
      <c r="J72" s="186"/>
      <c r="K72" s="187"/>
      <c r="L72" s="17">
        <f>IF(entryTable[[#This Row],[ID]]&lt;&gt;"",1,0)</f>
        <v>0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2:34">
      <c r="B73" s="16">
        <f>entryTable[[#This Row],[SID]]</f>
        <v>0</v>
      </c>
      <c r="D73" s="185"/>
      <c r="E73" s="37" t="str">
        <f>IFERROR(VLOOKUP(entryTable[[#This Row],[SID]],IF(SENSEI.CONFIG!$D$9=1,tableStage,tableStageEN[]),2,TRUE),"")</f>
        <v/>
      </c>
      <c r="F73" s="185"/>
      <c r="G73" s="58"/>
      <c r="H73" s="178"/>
      <c r="I73" s="37" t="str">
        <f>IFERROR(VLOOKUP(entryTable[[#This Row],[RID]],IF(SENSEI.CONFIG!$D$9=1,tableRequest,tableRequestEN[]),2,TRUE),"")</f>
        <v/>
      </c>
      <c r="J73" s="186"/>
      <c r="K73" s="187"/>
      <c r="L73" s="17">
        <f>IF(entryTable[[#This Row],[ID]]&lt;&gt;"",1,0)</f>
        <v>0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2:34">
      <c r="B74" s="16">
        <f>entryTable[[#This Row],[SID]]</f>
        <v>0</v>
      </c>
      <c r="D74" s="185"/>
      <c r="E74" s="37" t="str">
        <f>IFERROR(VLOOKUP(entryTable[[#This Row],[SID]],IF(SENSEI.CONFIG!$D$9=1,tableStage,tableStageEN[]),2,TRUE),"")</f>
        <v/>
      </c>
      <c r="F74" s="185"/>
      <c r="G74" s="58"/>
      <c r="H74" s="178"/>
      <c r="I74" s="37" t="str">
        <f>IFERROR(VLOOKUP(entryTable[[#This Row],[RID]],IF(SENSEI.CONFIG!$D$9=1,tableRequest,tableRequestEN[]),2,TRUE),"")</f>
        <v/>
      </c>
      <c r="J74" s="186"/>
      <c r="K74" s="187"/>
      <c r="L74" s="17">
        <f>IF(entryTable[[#This Row],[ID]]&lt;&gt;"",1,0)</f>
        <v>0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2:34">
      <c r="B75" s="16">
        <f>entryTable[[#This Row],[SID]]</f>
        <v>0</v>
      </c>
      <c r="D75" s="185"/>
      <c r="E75" s="37" t="str">
        <f>IFERROR(VLOOKUP(entryTable[[#This Row],[SID]],IF(SENSEI.CONFIG!$D$9=1,tableStage,tableStageEN[]),2,TRUE),"")</f>
        <v/>
      </c>
      <c r="F75" s="185"/>
      <c r="G75" s="58"/>
      <c r="H75" s="178"/>
      <c r="I75" s="37" t="str">
        <f>IFERROR(VLOOKUP(entryTable[[#This Row],[RID]],IF(SENSEI.CONFIG!$D$9=1,tableRequest,tableRequestEN[]),2,TRUE),"")</f>
        <v/>
      </c>
      <c r="J75" s="186"/>
      <c r="K75" s="187"/>
      <c r="L75" s="17">
        <f>IF(entryTable[[#This Row],[ID]]&lt;&gt;"",1,0)</f>
        <v>0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2:34">
      <c r="B76" s="16">
        <f>entryTable[[#This Row],[SID]]</f>
        <v>0</v>
      </c>
      <c r="D76" s="185"/>
      <c r="E76" s="37" t="str">
        <f>IFERROR(VLOOKUP(entryTable[[#This Row],[SID]],IF(SENSEI.CONFIG!$D$9=1,tableStage,tableStageEN[]),2,TRUE),"")</f>
        <v/>
      </c>
      <c r="F76" s="185"/>
      <c r="G76" s="58"/>
      <c r="H76" s="178"/>
      <c r="I76" s="37" t="str">
        <f>IFERROR(VLOOKUP(entryTable[[#This Row],[RID]],IF(SENSEI.CONFIG!$D$9=1,tableRequest,tableRequestEN[]),2,TRUE),"")</f>
        <v/>
      </c>
      <c r="J76" s="186"/>
      <c r="K76" s="187"/>
      <c r="L76" s="17">
        <f>IF(entryTable[[#This Row],[ID]]&lt;&gt;"",1,0)</f>
        <v>0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2:34">
      <c r="B77" s="7">
        <f>entryTable[[#This Row],[SID]]</f>
        <v>0</v>
      </c>
      <c r="E77" s="37" t="str">
        <f>IFERROR(VLOOKUP(entryTable[[#This Row],[SID]],IF(SENSEI.CONFIG!$D$9=1,tableStage,tableStageEN[]),2,TRUE),"")</f>
        <v/>
      </c>
      <c r="I77" s="37" t="str">
        <f>IFERROR(VLOOKUP(entryTable[[#This Row],[RID]],IF(SENSEI.CONFIG!$D$9=1,tableRequest,tableRequestEN[]),2,TRUE),"")</f>
        <v/>
      </c>
      <c r="K77" s="184"/>
      <c r="L77" s="1">
        <f>IF(entryTable[[#This Row],[ID]]&lt;&gt;"",1,0)</f>
        <v>0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2:34">
      <c r="B78" s="7">
        <f>entryTable[[#This Row],[SID]]</f>
        <v>0</v>
      </c>
      <c r="E78" s="37" t="str">
        <f>IFERROR(VLOOKUP(entryTable[[#This Row],[SID]],IF(SENSEI.CONFIG!$D$9=1,tableStage,tableStageEN[]),2,TRUE),"")</f>
        <v/>
      </c>
      <c r="I78" s="37" t="str">
        <f>IFERROR(VLOOKUP(entryTable[[#This Row],[RID]],IF(SENSEI.CONFIG!$D$9=1,tableRequest,tableRequestEN[]),2,TRUE),"")</f>
        <v/>
      </c>
      <c r="K78" s="184"/>
      <c r="L78" s="1">
        <f>IF(entryTable[[#This Row],[ID]]&lt;&gt;"",1,0)</f>
        <v>0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2:34">
      <c r="B79" s="7">
        <f>entryTable[[#This Row],[SID]]</f>
        <v>0</v>
      </c>
      <c r="E79" s="37" t="str">
        <f>IFERROR(VLOOKUP(entryTable[[#This Row],[SID]],IF(SENSEI.CONFIG!$D$9=1,tableStage,tableStageEN[]),2,TRUE),"")</f>
        <v/>
      </c>
      <c r="I79" s="37" t="str">
        <f>IFERROR(VLOOKUP(entryTable[[#This Row],[RID]],IF(SENSEI.CONFIG!$D$9=1,tableRequest,tableRequestEN[]),2,TRUE),"")</f>
        <v/>
      </c>
      <c r="K79" s="184"/>
      <c r="L79" s="1">
        <f>IF(entryTable[[#This Row],[ID]]&lt;&gt;"",1,0)</f>
        <v>0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2:34">
      <c r="B80" s="7">
        <f>entryTable[[#This Row],[SID]]</f>
        <v>0</v>
      </c>
      <c r="E80" s="37" t="str">
        <f>IFERROR(VLOOKUP(entryTable[[#This Row],[SID]],IF(SENSEI.CONFIG!$D$9=1,tableStage,tableStageEN[]),2,TRUE),"")</f>
        <v/>
      </c>
      <c r="I80" s="37" t="str">
        <f>IFERROR(VLOOKUP(entryTable[[#This Row],[RID]],IF(SENSEI.CONFIG!$D$9=1,tableRequest,tableRequestEN[]),2,TRUE),"")</f>
        <v/>
      </c>
      <c r="K80" s="184"/>
      <c r="L80" s="1">
        <f>IF(entryTable[[#This Row],[ID]]&lt;&gt;"",1,0)</f>
        <v>0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2:34">
      <c r="B81" s="7">
        <f>entryTable[[#This Row],[SID]]</f>
        <v>0</v>
      </c>
      <c r="E81" s="37" t="str">
        <f>IFERROR(VLOOKUP(entryTable[[#This Row],[SID]],IF(SENSEI.CONFIG!$D$9=1,tableStage,tableStageEN[]),2,TRUE),"")</f>
        <v/>
      </c>
      <c r="I81" s="37" t="str">
        <f>IFERROR(VLOOKUP(entryTable[[#This Row],[RID]],IF(SENSEI.CONFIG!$D$9=1,tableRequest,tableRequestEN[]),2,TRUE),"")</f>
        <v/>
      </c>
      <c r="K81" s="184"/>
      <c r="L81" s="1">
        <f>IF(entryTable[[#This Row],[ID]]&lt;&gt;"",1,0)</f>
        <v>0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2:34">
      <c r="B82" s="7">
        <f>entryTable[[#This Row],[SID]]</f>
        <v>0</v>
      </c>
      <c r="E82" s="37" t="str">
        <f>IFERROR(VLOOKUP(entryTable[[#This Row],[SID]],IF(SENSEI.CONFIG!$D$9=1,tableStage,tableStageEN[]),2,TRUE),"")</f>
        <v/>
      </c>
      <c r="I82" s="37" t="str">
        <f>IFERROR(VLOOKUP(entryTable[[#This Row],[RID]],IF(SENSEI.CONFIG!$D$9=1,tableRequest,tableRequestEN[]),2,TRUE),"")</f>
        <v/>
      </c>
      <c r="K82" s="184"/>
      <c r="L82" s="1">
        <f>IF(entryTable[[#This Row],[ID]]&lt;&gt;"",1,0)</f>
        <v>0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2:34">
      <c r="B83" s="7">
        <f>entryTable[[#This Row],[SID]]</f>
        <v>0</v>
      </c>
      <c r="E83" s="37" t="str">
        <f>IFERROR(VLOOKUP(entryTable[[#This Row],[SID]],IF(SENSEI.CONFIG!$D$9=1,tableStage,tableStageEN[]),2,TRUE),"")</f>
        <v/>
      </c>
      <c r="I83" s="37" t="str">
        <f>IFERROR(VLOOKUP(entryTable[[#This Row],[RID]],IF(SENSEI.CONFIG!$D$9=1,tableRequest,tableRequestEN[]),2,TRUE),"")</f>
        <v/>
      </c>
      <c r="K83" s="184"/>
      <c r="L83" s="1">
        <f>IF(entryTable[[#This Row],[ID]]&lt;&gt;"",1,0)</f>
        <v>0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2:34">
      <c r="B84" s="7">
        <f>entryTable[[#This Row],[SID]]</f>
        <v>0</v>
      </c>
      <c r="E84" s="37" t="str">
        <f>IFERROR(VLOOKUP(entryTable[[#This Row],[SID]],IF(SENSEI.CONFIG!$D$9=1,tableStage,tableStageEN[]),2,TRUE),"")</f>
        <v/>
      </c>
      <c r="I84" s="37" t="str">
        <f>IFERROR(VLOOKUP(entryTable[[#This Row],[RID]],IF(SENSEI.CONFIG!$D$9=1,tableRequest,tableRequestEN[]),2,TRUE),"")</f>
        <v/>
      </c>
      <c r="K84" s="184"/>
      <c r="L84" s="1">
        <f>IF(entryTable[[#This Row],[ID]]&lt;&gt;"",1,0)</f>
        <v>0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2:34">
      <c r="B85" s="7">
        <f>entryTable[[#This Row],[SID]]</f>
        <v>0</v>
      </c>
      <c r="E85" s="37" t="str">
        <f>IFERROR(VLOOKUP(entryTable[[#This Row],[SID]],IF(SENSEI.CONFIG!$D$9=1,tableStage,tableStageEN[]),2,TRUE),"")</f>
        <v/>
      </c>
      <c r="I85" s="37" t="str">
        <f>IFERROR(VLOOKUP(entryTable[[#This Row],[RID]],IF(SENSEI.CONFIG!$D$9=1,tableRequest,tableRequestEN[]),2,TRUE),"")</f>
        <v/>
      </c>
      <c r="K85" s="184"/>
      <c r="L85" s="1">
        <f>IF(entryTable[[#This Row],[ID]]&lt;&gt;"",1,0)</f>
        <v>0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2:34">
      <c r="B86" s="7">
        <f>entryTable[[#This Row],[SID]]</f>
        <v>0</v>
      </c>
      <c r="E86" s="37" t="str">
        <f>IFERROR(VLOOKUP(entryTable[[#This Row],[SID]],IF(SENSEI.CONFIG!$D$9=1,tableStage,tableStageEN[]),2,TRUE),"")</f>
        <v/>
      </c>
      <c r="I86" s="37" t="str">
        <f>IFERROR(VLOOKUP(entryTable[[#This Row],[RID]],IF(SENSEI.CONFIG!$D$9=1,tableRequest,tableRequestEN[]),2,TRUE),"")</f>
        <v/>
      </c>
      <c r="K86" s="184"/>
      <c r="L86" s="1">
        <f>IF(entryTable[[#This Row],[ID]]&lt;&gt;"",1,0)</f>
        <v>0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2:34">
      <c r="B87" s="7">
        <f>entryTable[[#This Row],[SID]]</f>
        <v>0</v>
      </c>
      <c r="E87" s="37" t="str">
        <f>IFERROR(VLOOKUP(entryTable[[#This Row],[SID]],IF(SENSEI.CONFIG!$D$9=1,tableStage,tableStageEN[]),2,TRUE),"")</f>
        <v/>
      </c>
      <c r="I87" s="37" t="str">
        <f>IFERROR(VLOOKUP(entryTable[[#This Row],[RID]],IF(SENSEI.CONFIG!$D$9=1,tableRequest,tableRequestEN[]),2,TRUE),"")</f>
        <v/>
      </c>
      <c r="K87" s="184"/>
      <c r="L87" s="1">
        <f>IF(entryTable[[#This Row],[ID]]&lt;&gt;"",1,0)</f>
        <v>0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2:34">
      <c r="B88" s="7">
        <f>entryTable[[#This Row],[SID]]</f>
        <v>0</v>
      </c>
      <c r="E88" s="37" t="str">
        <f>IFERROR(VLOOKUP(entryTable[[#This Row],[SID]],IF(SENSEI.CONFIG!$D$9=1,tableStage,tableStageEN[]),2,TRUE),"")</f>
        <v/>
      </c>
      <c r="I88" s="37" t="str">
        <f>IFERROR(VLOOKUP(entryTable[[#This Row],[RID]],IF(SENSEI.CONFIG!$D$9=1,tableRequest,tableRequestEN[]),2,TRUE),"")</f>
        <v/>
      </c>
      <c r="K88" s="184"/>
      <c r="L88" s="1">
        <f>IF(entryTable[[#This Row],[ID]]&lt;&gt;"",1,0)</f>
        <v>0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2:34">
      <c r="B89" s="7">
        <f>entryTable[[#This Row],[SID]]</f>
        <v>0</v>
      </c>
      <c r="E89" s="37" t="str">
        <f>IFERROR(VLOOKUP(entryTable[[#This Row],[SID]],IF(SENSEI.CONFIG!$D$9=1,tableStage,tableStageEN[]),2,TRUE),"")</f>
        <v/>
      </c>
      <c r="I89" s="37" t="str">
        <f>IFERROR(VLOOKUP(entryTable[[#This Row],[RID]],IF(SENSEI.CONFIG!$D$9=1,tableRequest,tableRequestEN[]),2,TRUE),"")</f>
        <v/>
      </c>
      <c r="K89" s="184"/>
      <c r="L89" s="1">
        <f>IF(entryTable[[#This Row],[ID]]&lt;&gt;"",1,0)</f>
        <v>0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2:34">
      <c r="B90" s="7">
        <f>entryTable[[#This Row],[SID]]</f>
        <v>0</v>
      </c>
      <c r="E90" s="37" t="str">
        <f>IFERROR(VLOOKUP(entryTable[[#This Row],[SID]],IF(SENSEI.CONFIG!$D$9=1,tableStage,tableStageEN[]),2,TRUE),"")</f>
        <v/>
      </c>
      <c r="I90" s="37" t="str">
        <f>IFERROR(VLOOKUP(entryTable[[#This Row],[RID]],IF(SENSEI.CONFIG!$D$9=1,tableRequest,tableRequestEN[]),2,TRUE),"")</f>
        <v/>
      </c>
      <c r="K90" s="184"/>
      <c r="L90" s="1">
        <f>IF(entryTable[[#This Row],[ID]]&lt;&gt;"",1,0)</f>
        <v>0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2:34">
      <c r="B91" s="7">
        <f>entryTable[[#This Row],[SID]]</f>
        <v>0</v>
      </c>
      <c r="E91" s="37" t="str">
        <f>IFERROR(VLOOKUP(entryTable[[#This Row],[SID]],IF(SENSEI.CONFIG!$D$9=1,tableStage,tableStageEN[]),2,TRUE),"")</f>
        <v/>
      </c>
      <c r="I91" s="37" t="str">
        <f>IFERROR(VLOOKUP(entryTable[[#This Row],[RID]],IF(SENSEI.CONFIG!$D$9=1,tableRequest,tableRequestEN[]),2,TRUE),"")</f>
        <v/>
      </c>
      <c r="K91" s="184"/>
      <c r="L91" s="1">
        <f>IF(entryTable[[#This Row],[ID]]&lt;&gt;"",1,0)</f>
        <v>0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2:34">
      <c r="B92" s="7">
        <f>entryTable[[#This Row],[SID]]</f>
        <v>0</v>
      </c>
      <c r="E92" s="37" t="str">
        <f>IFERROR(VLOOKUP(entryTable[[#This Row],[SID]],IF(SENSEI.CONFIG!$D$9=1,tableStage,tableStageEN[]),2,TRUE),"")</f>
        <v/>
      </c>
      <c r="I92" s="37" t="str">
        <f>IFERROR(VLOOKUP(entryTable[[#This Row],[RID]],IF(SENSEI.CONFIG!$D$9=1,tableRequest,tableRequestEN[]),2,TRUE),"")</f>
        <v/>
      </c>
      <c r="K92" s="184"/>
      <c r="L92" s="1">
        <f>IF(entryTable[[#This Row],[ID]]&lt;&gt;"",1,0)</f>
        <v>0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2:34">
      <c r="B93" s="7">
        <f>entryTable[[#This Row],[SID]]</f>
        <v>0</v>
      </c>
      <c r="E93" s="37" t="str">
        <f>IFERROR(VLOOKUP(entryTable[[#This Row],[SID]],IF(SENSEI.CONFIG!$D$9=1,tableStage,tableStageEN[]),2,TRUE),"")</f>
        <v/>
      </c>
      <c r="I93" s="37" t="str">
        <f>IFERROR(VLOOKUP(entryTable[[#This Row],[RID]],IF(SENSEI.CONFIG!$D$9=1,tableRequest,tableRequestEN[]),2,TRUE),"")</f>
        <v/>
      </c>
      <c r="K93" s="184"/>
      <c r="L93" s="1">
        <f>IF(entryTable[[#This Row],[ID]]&lt;&gt;"",1,0)</f>
        <v>0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2:34">
      <c r="B94" s="7">
        <f>entryTable[[#This Row],[SID]]</f>
        <v>0</v>
      </c>
      <c r="E94" s="37" t="str">
        <f>IFERROR(VLOOKUP(entryTable[[#This Row],[SID]],IF(SENSEI.CONFIG!$D$9=1,tableStage,tableStageEN[]),2,TRUE),"")</f>
        <v/>
      </c>
      <c r="I94" s="37" t="str">
        <f>IFERROR(VLOOKUP(entryTable[[#This Row],[RID]],IF(SENSEI.CONFIG!$D$9=1,tableRequest,tableRequestEN[]),2,TRUE),"")</f>
        <v/>
      </c>
      <c r="K94" s="184"/>
      <c r="L94" s="1">
        <f>IF(entryTable[[#This Row],[ID]]&lt;&gt;"",1,0)</f>
        <v>0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2:34">
      <c r="B95" s="7">
        <f>entryTable[[#This Row],[SID]]</f>
        <v>0</v>
      </c>
      <c r="E95" s="37" t="str">
        <f>IFERROR(VLOOKUP(entryTable[[#This Row],[SID]],IF(SENSEI.CONFIG!$D$9=1,tableStage,tableStageEN[]),2,TRUE),"")</f>
        <v/>
      </c>
      <c r="I95" s="37" t="str">
        <f>IFERROR(VLOOKUP(entryTable[[#This Row],[RID]],IF(SENSEI.CONFIG!$D$9=1,tableRequest,tableRequestEN[]),2,TRUE),"")</f>
        <v/>
      </c>
      <c r="K95" s="184"/>
      <c r="L95" s="1">
        <f>IF(entryTable[[#This Row],[ID]]&lt;&gt;"",1,0)</f>
        <v>0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2:34">
      <c r="B96" s="7">
        <f>entryTable[[#This Row],[SID]]</f>
        <v>0</v>
      </c>
      <c r="E96" s="37" t="str">
        <f>IFERROR(VLOOKUP(entryTable[[#This Row],[SID]],IF(SENSEI.CONFIG!$D$9=1,tableStage,tableStageEN[]),2,TRUE),"")</f>
        <v/>
      </c>
      <c r="I96" s="37" t="str">
        <f>IFERROR(VLOOKUP(entryTable[[#This Row],[RID]],IF(SENSEI.CONFIG!$D$9=1,tableRequest,tableRequestEN[]),2,TRUE),"")</f>
        <v/>
      </c>
      <c r="K96" s="184"/>
      <c r="L96" s="1">
        <f>IF(entryTable[[#This Row],[ID]]&lt;&gt;"",1,0)</f>
        <v>0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>
      <c r="B97" s="7">
        <f>entryTable[[#This Row],[SID]]</f>
        <v>0</v>
      </c>
      <c r="E97" s="37" t="str">
        <f>IFERROR(VLOOKUP(entryTable[[#This Row],[SID]],IF(SENSEI.CONFIG!$D$9=1,tableStage,tableStageEN[]),2,TRUE),"")</f>
        <v/>
      </c>
      <c r="I97" s="37" t="str">
        <f>IFERROR(VLOOKUP(entryTable[[#This Row],[RID]],IF(SENSEI.CONFIG!$D$9=1,tableRequest,tableRequestEN[]),2,TRUE),"")</f>
        <v/>
      </c>
      <c r="K97" s="184"/>
      <c r="L97" s="1">
        <f>IF(entryTable[[#This Row],[ID]]&lt;&gt;"",1,0)</f>
        <v>0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>
      <c r="B98" s="7">
        <f>entryTable[[#This Row],[SID]]</f>
        <v>0</v>
      </c>
      <c r="E98" s="37" t="str">
        <f>IFERROR(VLOOKUP(entryTable[[#This Row],[SID]],IF(SENSEI.CONFIG!$D$9=1,tableStage,tableStageEN[]),2,TRUE),"")</f>
        <v/>
      </c>
      <c r="I98" s="37" t="str">
        <f>IFERROR(VLOOKUP(entryTable[[#This Row],[RID]],IF(SENSEI.CONFIG!$D$9=1,tableRequest,tableRequestEN[]),2,TRUE),"")</f>
        <v/>
      </c>
      <c r="K98" s="184"/>
      <c r="L98" s="1">
        <f>IF(entryTable[[#This Row],[ID]]&lt;&gt;"",1,0)</f>
        <v>0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>
      <c r="B99" s="7">
        <f>entryTable[[#This Row],[SID]]</f>
        <v>0</v>
      </c>
      <c r="E99" s="37" t="str">
        <f>IFERROR(VLOOKUP(entryTable[[#This Row],[SID]],IF(SENSEI.CONFIG!$D$9=1,tableStage,tableStageEN[]),2,TRUE),"")</f>
        <v/>
      </c>
      <c r="I99" s="37" t="str">
        <f>IFERROR(VLOOKUP(entryTable[[#This Row],[RID]],IF(SENSEI.CONFIG!$D$9=1,tableRequest,tableRequestEN[]),2,TRUE),"")</f>
        <v/>
      </c>
      <c r="K99" s="184"/>
      <c r="L99" s="1">
        <f>IF(entryTable[[#This Row],[ID]]&lt;&gt;"",1,0)</f>
        <v>0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>
      <c r="B100" s="7">
        <f>entryTable[[#This Row],[SID]]</f>
        <v>0</v>
      </c>
      <c r="E100" s="37" t="str">
        <f>IFERROR(VLOOKUP(entryTable[[#This Row],[SID]],IF(SENSEI.CONFIG!$D$9=1,tableStage,tableStageEN[]),2,TRUE),"")</f>
        <v/>
      </c>
      <c r="I100" s="37" t="str">
        <f>IFERROR(VLOOKUP(entryTable[[#This Row],[RID]],IF(SENSEI.CONFIG!$D$9=1,tableRequest,tableRequestEN[]),2,TRUE),"")</f>
        <v/>
      </c>
      <c r="K100" s="184"/>
      <c r="L100" s="1">
        <f>IF(entryTable[[#This Row],[ID]]&lt;&gt;"",1,0)</f>
        <v>0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>
      <c r="B101" s="7">
        <f>entryTable[[#This Row],[SID]]</f>
        <v>0</v>
      </c>
      <c r="E101" s="37" t="str">
        <f>IFERROR(VLOOKUP(entryTable[[#This Row],[SID]],IF(SENSEI.CONFIG!$D$9=1,tableStage,tableStageEN[]),2,TRUE),"")</f>
        <v/>
      </c>
      <c r="I101" s="37" t="str">
        <f>IFERROR(VLOOKUP(entryTable[[#This Row],[RID]],IF(SENSEI.CONFIG!$D$9=1,tableRequest,tableRequestEN[]),2,TRUE),"")</f>
        <v/>
      </c>
      <c r="K101" s="184"/>
      <c r="L101" s="1">
        <f>IF(entryTable[[#This Row],[ID]]&lt;&gt;"",1,0)</f>
        <v>0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>
      <c r="B102" s="7">
        <f>entryTable[[#This Row],[SID]]</f>
        <v>0</v>
      </c>
      <c r="E102" s="37" t="str">
        <f>IFERROR(VLOOKUP(entryTable[[#This Row],[SID]],IF(SENSEI.CONFIG!$D$9=1,tableStage,tableStageEN[]),2,TRUE),"")</f>
        <v/>
      </c>
      <c r="I102" s="37" t="str">
        <f>IFERROR(VLOOKUP(entryTable[[#This Row],[RID]],IF(SENSEI.CONFIG!$D$9=1,tableRequest,tableRequestEN[]),2,TRUE),"")</f>
        <v/>
      </c>
      <c r="K102" s="184"/>
      <c r="L102" s="1">
        <f>IF(entryTable[[#This Row],[ID]]&lt;&gt;"",1,0)</f>
        <v>0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>
      <c r="B103" s="12"/>
      <c r="C103" s="11"/>
      <c r="D103" s="181"/>
      <c r="E103" s="180"/>
      <c r="F103" s="181"/>
      <c r="G103" s="55"/>
      <c r="H103" s="175"/>
      <c r="I103" s="180"/>
      <c r="J103" s="180"/>
      <c r="K103" s="18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>
      <c r="B104" s="12"/>
      <c r="C104" s="11"/>
      <c r="D104" s="181"/>
      <c r="E104" s="180"/>
      <c r="F104" s="181"/>
      <c r="G104" s="55"/>
      <c r="H104" s="175"/>
      <c r="I104" s="180"/>
      <c r="J104" s="180"/>
      <c r="K104" s="18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>
      <c r="B105" s="12"/>
      <c r="C105" s="11"/>
      <c r="D105" s="181"/>
      <c r="E105" s="180"/>
      <c r="F105" s="181"/>
      <c r="G105" s="55"/>
      <c r="H105" s="175"/>
      <c r="I105" s="180"/>
      <c r="J105" s="180"/>
      <c r="K105" s="18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>
      <c r="B106" s="12"/>
      <c r="C106" s="11"/>
      <c r="D106" s="181"/>
      <c r="E106" s="180"/>
      <c r="F106" s="181"/>
      <c r="G106" s="55"/>
      <c r="H106" s="175"/>
      <c r="I106" s="180"/>
      <c r="J106" s="180"/>
      <c r="K106" s="18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>
      <c r="B107" s="12"/>
      <c r="C107" s="11"/>
      <c r="D107" s="181"/>
      <c r="E107" s="180"/>
      <c r="F107" s="181"/>
      <c r="G107" s="55"/>
      <c r="H107" s="175"/>
      <c r="I107" s="180"/>
      <c r="J107" s="180"/>
      <c r="K107" s="18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>
      <c r="B108" s="12"/>
      <c r="C108" s="11"/>
      <c r="D108" s="181"/>
      <c r="E108" s="180"/>
      <c r="F108" s="181"/>
      <c r="G108" s="55"/>
      <c r="H108" s="175"/>
      <c r="I108" s="180"/>
      <c r="J108" s="180"/>
      <c r="K108" s="18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>
      <c r="A109" s="18"/>
      <c r="B109" s="13"/>
      <c r="C109" s="18"/>
      <c r="D109" s="190"/>
      <c r="E109" s="189"/>
      <c r="F109" s="190"/>
      <c r="G109" s="59"/>
      <c r="H109" s="179"/>
      <c r="I109" s="189"/>
      <c r="J109" s="189"/>
      <c r="K109" s="191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1"/>
      <c r="AB109" s="11"/>
      <c r="AC109" s="11"/>
      <c r="AD109" s="11"/>
      <c r="AE109" s="11"/>
      <c r="AF109" s="11"/>
      <c r="AG109" s="11"/>
      <c r="AH109" s="11"/>
    </row>
    <row r="110" spans="1:34">
      <c r="A110" s="18"/>
      <c r="B110" s="13"/>
      <c r="C110" s="18"/>
      <c r="D110" s="190"/>
      <c r="E110" s="189"/>
      <c r="F110" s="190"/>
      <c r="G110" s="59"/>
      <c r="H110" s="179"/>
      <c r="I110" s="189"/>
      <c r="J110" s="189"/>
      <c r="K110" s="191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1"/>
      <c r="AB110" s="11"/>
      <c r="AC110" s="11"/>
      <c r="AD110" s="11"/>
      <c r="AE110" s="11"/>
      <c r="AF110" s="11"/>
      <c r="AG110" s="11"/>
      <c r="AH110" s="11"/>
    </row>
    <row r="111" spans="1:34">
      <c r="A111" s="18"/>
      <c r="B111" s="13"/>
      <c r="C111" s="18"/>
      <c r="D111" s="190"/>
      <c r="E111" s="189"/>
      <c r="F111" s="190"/>
      <c r="G111" s="59"/>
      <c r="H111" s="179"/>
      <c r="I111" s="189"/>
      <c r="J111" s="189"/>
      <c r="K111" s="191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1"/>
      <c r="AB111" s="11"/>
      <c r="AC111" s="11"/>
      <c r="AD111" s="11"/>
      <c r="AE111" s="11"/>
      <c r="AF111" s="11"/>
      <c r="AG111" s="11"/>
      <c r="AH111" s="11"/>
    </row>
    <row r="112" spans="1:34">
      <c r="A112" s="18"/>
      <c r="B112" s="13"/>
      <c r="C112" s="18"/>
      <c r="D112" s="190"/>
      <c r="E112" s="189"/>
      <c r="F112" s="190"/>
      <c r="G112" s="59"/>
      <c r="H112" s="179"/>
      <c r="I112" s="189"/>
      <c r="J112" s="189"/>
      <c r="K112" s="191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1"/>
      <c r="AB112" s="11"/>
      <c r="AC112" s="11"/>
      <c r="AD112" s="11"/>
      <c r="AE112" s="11"/>
      <c r="AF112" s="11"/>
      <c r="AG112" s="11"/>
      <c r="AH112" s="11"/>
    </row>
    <row r="113" spans="1:34">
      <c r="A113" s="18"/>
      <c r="B113" s="13"/>
      <c r="C113" s="18"/>
      <c r="D113" s="190"/>
      <c r="E113" s="189"/>
      <c r="F113" s="190"/>
      <c r="G113" s="59"/>
      <c r="H113" s="179"/>
      <c r="I113" s="189"/>
      <c r="J113" s="189"/>
      <c r="K113" s="191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1"/>
      <c r="AB113" s="11"/>
      <c r="AC113" s="11"/>
      <c r="AD113" s="11"/>
      <c r="AE113" s="11"/>
      <c r="AF113" s="11"/>
      <c r="AG113" s="11"/>
      <c r="AH113" s="11"/>
    </row>
    <row r="114" spans="1:34">
      <c r="A114" s="18"/>
      <c r="B114" s="13"/>
      <c r="C114" s="18"/>
      <c r="D114" s="190"/>
      <c r="E114" s="189"/>
      <c r="F114" s="190"/>
      <c r="G114" s="59"/>
      <c r="H114" s="179"/>
      <c r="I114" s="189"/>
      <c r="J114" s="189"/>
      <c r="K114" s="191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1"/>
      <c r="AB114" s="11"/>
      <c r="AC114" s="11"/>
      <c r="AD114" s="11"/>
      <c r="AE114" s="11"/>
      <c r="AF114" s="11"/>
      <c r="AG114" s="11"/>
      <c r="AH114" s="11"/>
    </row>
    <row r="115" spans="1:34">
      <c r="A115" s="18"/>
      <c r="B115" s="13"/>
      <c r="C115" s="18"/>
      <c r="D115" s="190"/>
      <c r="E115" s="189"/>
      <c r="F115" s="190"/>
      <c r="G115" s="59"/>
      <c r="H115" s="179"/>
      <c r="I115" s="189"/>
      <c r="J115" s="189"/>
      <c r="K115" s="191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1"/>
      <c r="AB115" s="11"/>
      <c r="AC115" s="11"/>
      <c r="AD115" s="11"/>
      <c r="AE115" s="11"/>
      <c r="AF115" s="11"/>
      <c r="AG115" s="11"/>
      <c r="AH115" s="11"/>
    </row>
    <row r="116" spans="1:34">
      <c r="A116" s="18"/>
      <c r="B116" s="13"/>
      <c r="C116" s="18"/>
      <c r="D116" s="190"/>
      <c r="E116" s="189"/>
      <c r="F116" s="190"/>
      <c r="G116" s="59"/>
      <c r="H116" s="179"/>
      <c r="I116" s="189"/>
      <c r="J116" s="189"/>
      <c r="K116" s="191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1"/>
      <c r="AB116" s="11"/>
      <c r="AC116" s="11"/>
      <c r="AD116" s="11"/>
      <c r="AE116" s="11"/>
      <c r="AF116" s="11"/>
      <c r="AG116" s="11"/>
      <c r="AH116" s="11"/>
    </row>
    <row r="117" spans="1:34">
      <c r="A117" s="18"/>
      <c r="B117" s="13"/>
      <c r="C117" s="18"/>
      <c r="D117" s="190"/>
      <c r="E117" s="189"/>
      <c r="F117" s="190"/>
      <c r="G117" s="59"/>
      <c r="H117" s="179"/>
      <c r="I117" s="189"/>
      <c r="J117" s="189"/>
      <c r="K117" s="191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1"/>
      <c r="AB117" s="11"/>
      <c r="AC117" s="11"/>
      <c r="AD117" s="11"/>
      <c r="AE117" s="11"/>
      <c r="AF117" s="11"/>
      <c r="AG117" s="11"/>
      <c r="AH117" s="11"/>
    </row>
    <row r="118" spans="1:34">
      <c r="A118" s="18"/>
      <c r="B118" s="13"/>
      <c r="C118" s="18"/>
      <c r="D118" s="190"/>
      <c r="E118" s="189"/>
      <c r="F118" s="190"/>
      <c r="G118" s="59"/>
      <c r="H118" s="179"/>
      <c r="I118" s="189"/>
      <c r="J118" s="189"/>
      <c r="K118" s="191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1"/>
      <c r="AB118" s="11"/>
      <c r="AC118" s="11"/>
      <c r="AD118" s="11"/>
      <c r="AE118" s="11"/>
      <c r="AF118" s="11"/>
      <c r="AG118" s="11"/>
      <c r="AH118" s="11"/>
    </row>
    <row r="119" spans="1:34">
      <c r="A119" s="18"/>
      <c r="B119" s="13"/>
      <c r="C119" s="18"/>
      <c r="D119" s="190"/>
      <c r="E119" s="189"/>
      <c r="F119" s="190"/>
      <c r="G119" s="59"/>
      <c r="H119" s="179"/>
      <c r="I119" s="189"/>
      <c r="J119" s="189"/>
      <c r="K119" s="191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1"/>
      <c r="AB119" s="11"/>
      <c r="AC119" s="11"/>
      <c r="AD119" s="11"/>
      <c r="AE119" s="11"/>
      <c r="AF119" s="11"/>
      <c r="AG119" s="11"/>
      <c r="AH119" s="11"/>
    </row>
    <row r="120" spans="1:34">
      <c r="A120" s="18"/>
      <c r="B120" s="13"/>
      <c r="C120" s="18"/>
      <c r="D120" s="190"/>
      <c r="E120" s="189"/>
      <c r="F120" s="190"/>
      <c r="G120" s="59"/>
      <c r="H120" s="179"/>
      <c r="I120" s="189"/>
      <c r="J120" s="189"/>
      <c r="K120" s="191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1"/>
      <c r="AB120" s="11"/>
      <c r="AC120" s="11"/>
      <c r="AD120" s="11"/>
      <c r="AE120" s="11"/>
      <c r="AF120" s="11"/>
      <c r="AG120" s="11"/>
      <c r="AH120" s="11"/>
    </row>
    <row r="121" spans="1:34">
      <c r="A121" s="18"/>
      <c r="B121" s="13"/>
      <c r="C121" s="18"/>
      <c r="D121" s="190"/>
      <c r="E121" s="189"/>
      <c r="F121" s="190"/>
      <c r="G121" s="59"/>
      <c r="H121" s="179"/>
      <c r="I121" s="189"/>
      <c r="J121" s="189"/>
      <c r="K121" s="191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1"/>
      <c r="AB121" s="11"/>
      <c r="AC121" s="11"/>
      <c r="AD121" s="11"/>
      <c r="AE121" s="11"/>
      <c r="AF121" s="11"/>
      <c r="AG121" s="11"/>
      <c r="AH121" s="11"/>
    </row>
    <row r="122" spans="1:34">
      <c r="A122" s="18"/>
      <c r="B122" s="13"/>
      <c r="C122" s="18"/>
      <c r="D122" s="190"/>
      <c r="E122" s="189"/>
      <c r="F122" s="190"/>
      <c r="G122" s="59"/>
      <c r="H122" s="179"/>
      <c r="I122" s="189"/>
      <c r="J122" s="189"/>
      <c r="K122" s="191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1"/>
      <c r="AB122" s="11"/>
      <c r="AC122" s="11"/>
      <c r="AD122" s="11"/>
      <c r="AE122" s="11"/>
      <c r="AF122" s="11"/>
      <c r="AG122" s="11"/>
      <c r="AH122" s="11"/>
    </row>
    <row r="123" spans="1:34">
      <c r="A123" s="18"/>
      <c r="B123" s="13"/>
      <c r="C123" s="18"/>
      <c r="D123" s="190"/>
      <c r="E123" s="189"/>
      <c r="F123" s="190"/>
      <c r="G123" s="59"/>
      <c r="H123" s="179"/>
      <c r="I123" s="189"/>
      <c r="J123" s="189"/>
      <c r="K123" s="191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1"/>
      <c r="AB123" s="11"/>
      <c r="AC123" s="11"/>
      <c r="AD123" s="11"/>
      <c r="AE123" s="11"/>
      <c r="AF123" s="11"/>
      <c r="AG123" s="11"/>
      <c r="AH123" s="11"/>
    </row>
    <row r="124" spans="1:34">
      <c r="A124" s="18"/>
      <c r="B124" s="13"/>
      <c r="C124" s="18"/>
      <c r="D124" s="190"/>
      <c r="E124" s="189"/>
      <c r="F124" s="190"/>
      <c r="G124" s="59"/>
      <c r="H124" s="179"/>
      <c r="I124" s="189"/>
      <c r="J124" s="189"/>
      <c r="K124" s="191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1"/>
      <c r="AB124" s="11"/>
      <c r="AC124" s="11"/>
      <c r="AD124" s="11"/>
      <c r="AE124" s="11"/>
      <c r="AF124" s="11"/>
      <c r="AG124" s="11"/>
      <c r="AH124" s="11"/>
    </row>
    <row r="125" spans="1:34">
      <c r="A125" s="18"/>
      <c r="B125" s="13"/>
      <c r="C125" s="18"/>
      <c r="D125" s="190"/>
      <c r="E125" s="189"/>
      <c r="F125" s="190"/>
      <c r="G125" s="59"/>
      <c r="H125" s="179"/>
      <c r="I125" s="189"/>
      <c r="J125" s="189"/>
      <c r="K125" s="191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1"/>
      <c r="AB125" s="11"/>
      <c r="AC125" s="11"/>
      <c r="AD125" s="11"/>
      <c r="AE125" s="11"/>
      <c r="AF125" s="11"/>
      <c r="AG125" s="11"/>
      <c r="AH125" s="11"/>
    </row>
    <row r="126" spans="1:34">
      <c r="A126" s="18"/>
      <c r="B126" s="13"/>
      <c r="C126" s="18"/>
      <c r="D126" s="190"/>
      <c r="E126" s="189"/>
      <c r="F126" s="190"/>
      <c r="G126" s="59"/>
      <c r="H126" s="179"/>
      <c r="I126" s="189"/>
      <c r="J126" s="189"/>
      <c r="K126" s="191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1"/>
      <c r="AB126" s="11"/>
      <c r="AC126" s="11"/>
      <c r="AD126" s="11"/>
      <c r="AE126" s="11"/>
      <c r="AF126" s="11"/>
      <c r="AG126" s="11"/>
      <c r="AH126" s="11"/>
    </row>
    <row r="127" spans="1:34">
      <c r="A127" s="18"/>
      <c r="B127" s="13"/>
      <c r="C127" s="18"/>
      <c r="D127" s="190"/>
      <c r="E127" s="189"/>
      <c r="F127" s="190"/>
      <c r="G127" s="59"/>
      <c r="H127" s="179"/>
      <c r="I127" s="189"/>
      <c r="J127" s="189"/>
      <c r="K127" s="191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1"/>
      <c r="AB127" s="11"/>
      <c r="AC127" s="11"/>
      <c r="AD127" s="11"/>
      <c r="AE127" s="11"/>
      <c r="AF127" s="11"/>
      <c r="AG127" s="11"/>
      <c r="AH127" s="11"/>
    </row>
    <row r="128" spans="1:34">
      <c r="A128" s="18"/>
      <c r="B128" s="13"/>
      <c r="C128" s="18"/>
      <c r="D128" s="190"/>
      <c r="E128" s="189"/>
      <c r="F128" s="190"/>
      <c r="G128" s="59"/>
      <c r="H128" s="179"/>
      <c r="I128" s="189"/>
      <c r="J128" s="189"/>
      <c r="K128" s="191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1"/>
      <c r="AB128" s="11"/>
      <c r="AC128" s="11"/>
      <c r="AD128" s="11"/>
      <c r="AE128" s="11"/>
      <c r="AF128" s="11"/>
      <c r="AG128" s="11"/>
      <c r="AH128" s="11"/>
    </row>
    <row r="129" spans="1:34">
      <c r="A129" s="18"/>
      <c r="B129" s="13"/>
      <c r="C129" s="18"/>
      <c r="D129" s="190"/>
      <c r="E129" s="189"/>
      <c r="F129" s="190"/>
      <c r="G129" s="59"/>
      <c r="H129" s="179"/>
      <c r="I129" s="189"/>
      <c r="J129" s="189"/>
      <c r="K129" s="191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1"/>
      <c r="AB129" s="11"/>
      <c r="AC129" s="11"/>
      <c r="AD129" s="11"/>
      <c r="AE129" s="11"/>
      <c r="AF129" s="11"/>
      <c r="AG129" s="11"/>
      <c r="AH129" s="11"/>
    </row>
    <row r="130" spans="1:34">
      <c r="A130" s="18"/>
      <c r="B130" s="13"/>
      <c r="C130" s="18"/>
      <c r="D130" s="190"/>
      <c r="E130" s="189"/>
      <c r="F130" s="190"/>
      <c r="G130" s="59"/>
      <c r="H130" s="179"/>
      <c r="I130" s="189"/>
      <c r="J130" s="189"/>
      <c r="K130" s="191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1"/>
      <c r="AB130" s="11"/>
      <c r="AC130" s="11"/>
      <c r="AD130" s="11"/>
      <c r="AE130" s="11"/>
      <c r="AF130" s="11"/>
      <c r="AG130" s="11"/>
      <c r="AH130" s="11"/>
    </row>
    <row r="131" spans="1:34">
      <c r="A131" s="18"/>
      <c r="B131" s="13"/>
      <c r="C131" s="18"/>
      <c r="D131" s="190"/>
      <c r="E131" s="189"/>
      <c r="F131" s="190"/>
      <c r="G131" s="59"/>
      <c r="H131" s="179"/>
      <c r="I131" s="189"/>
      <c r="J131" s="189"/>
      <c r="K131" s="191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1"/>
      <c r="AB131" s="11"/>
      <c r="AC131" s="11"/>
      <c r="AD131" s="11"/>
      <c r="AE131" s="11"/>
      <c r="AF131" s="11"/>
      <c r="AG131" s="11"/>
      <c r="AH131" s="11"/>
    </row>
    <row r="132" spans="1:34">
      <c r="A132" s="18"/>
      <c r="B132" s="13"/>
      <c r="C132" s="18"/>
      <c r="D132" s="190"/>
      <c r="E132" s="189"/>
      <c r="F132" s="190"/>
      <c r="G132" s="59"/>
      <c r="H132" s="179"/>
      <c r="I132" s="189"/>
      <c r="J132" s="189"/>
      <c r="K132" s="191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1"/>
      <c r="AB132" s="11"/>
      <c r="AC132" s="11"/>
      <c r="AD132" s="11"/>
      <c r="AE132" s="11"/>
      <c r="AF132" s="11"/>
      <c r="AG132" s="11"/>
      <c r="AH132" s="11"/>
    </row>
    <row r="133" spans="1:34">
      <c r="A133" s="18"/>
      <c r="B133" s="13"/>
      <c r="C133" s="18"/>
      <c r="D133" s="190"/>
      <c r="E133" s="189"/>
      <c r="F133" s="190"/>
      <c r="G133" s="59"/>
      <c r="H133" s="179"/>
      <c r="I133" s="189"/>
      <c r="J133" s="189"/>
      <c r="K133" s="191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1"/>
      <c r="AB133" s="11"/>
      <c r="AC133" s="11"/>
      <c r="AD133" s="11"/>
      <c r="AE133" s="11"/>
      <c r="AF133" s="11"/>
      <c r="AG133" s="11"/>
      <c r="AH133" s="11"/>
    </row>
    <row r="134" spans="1:34">
      <c r="A134" s="18"/>
      <c r="B134" s="13"/>
      <c r="C134" s="18"/>
      <c r="D134" s="190"/>
      <c r="E134" s="189"/>
      <c r="F134" s="190"/>
      <c r="G134" s="59"/>
      <c r="H134" s="179"/>
      <c r="I134" s="189"/>
      <c r="J134" s="189"/>
      <c r="K134" s="191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1"/>
      <c r="AB134" s="11"/>
      <c r="AC134" s="11"/>
      <c r="AD134" s="11"/>
      <c r="AE134" s="11"/>
      <c r="AF134" s="11"/>
      <c r="AG134" s="11"/>
      <c r="AH134" s="11"/>
    </row>
    <row r="135" spans="1:34">
      <c r="A135" s="18"/>
      <c r="B135" s="13"/>
      <c r="C135" s="18"/>
      <c r="D135" s="190"/>
      <c r="E135" s="189"/>
      <c r="F135" s="190"/>
      <c r="G135" s="59"/>
      <c r="H135" s="179"/>
      <c r="I135" s="189"/>
      <c r="J135" s="189"/>
      <c r="K135" s="191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1"/>
      <c r="AB135" s="11"/>
      <c r="AC135" s="11"/>
      <c r="AD135" s="11"/>
      <c r="AE135" s="11"/>
      <c r="AF135" s="11"/>
      <c r="AG135" s="11"/>
      <c r="AH135" s="11"/>
    </row>
    <row r="136" spans="1:34">
      <c r="A136" s="18"/>
      <c r="B136" s="13"/>
      <c r="C136" s="18"/>
      <c r="D136" s="190"/>
      <c r="E136" s="189"/>
      <c r="F136" s="190"/>
      <c r="G136" s="59"/>
      <c r="H136" s="179"/>
      <c r="I136" s="189"/>
      <c r="J136" s="189"/>
      <c r="K136" s="191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1"/>
      <c r="AB136" s="11"/>
      <c r="AC136" s="11"/>
      <c r="AD136" s="11"/>
      <c r="AE136" s="11"/>
      <c r="AF136" s="11"/>
      <c r="AG136" s="11"/>
      <c r="AH136" s="11"/>
    </row>
    <row r="137" spans="1:34">
      <c r="A137" s="18"/>
      <c r="B137" s="13"/>
      <c r="C137" s="18"/>
      <c r="D137" s="190"/>
      <c r="E137" s="189"/>
      <c r="F137" s="190"/>
      <c r="G137" s="59"/>
      <c r="H137" s="179"/>
      <c r="I137" s="189"/>
      <c r="J137" s="189"/>
      <c r="K137" s="191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1"/>
      <c r="AB137" s="11"/>
      <c r="AC137" s="11"/>
      <c r="AD137" s="11"/>
      <c r="AE137" s="11"/>
      <c r="AF137" s="11"/>
      <c r="AG137" s="11"/>
      <c r="AH137" s="11"/>
    </row>
    <row r="138" spans="1:34">
      <c r="A138" s="18"/>
      <c r="B138" s="13"/>
      <c r="C138" s="18"/>
      <c r="D138" s="190"/>
      <c r="E138" s="189"/>
      <c r="F138" s="190"/>
      <c r="G138" s="59"/>
      <c r="H138" s="179"/>
      <c r="I138" s="189"/>
      <c r="J138" s="189"/>
      <c r="K138" s="191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1"/>
      <c r="AB138" s="11"/>
      <c r="AC138" s="11"/>
      <c r="AD138" s="11"/>
      <c r="AE138" s="11"/>
      <c r="AF138" s="11"/>
      <c r="AG138" s="11"/>
      <c r="AH138" s="11"/>
    </row>
    <row r="139" spans="1:34">
      <c r="A139" s="18"/>
      <c r="B139" s="13"/>
      <c r="C139" s="18"/>
      <c r="D139" s="190"/>
      <c r="E139" s="189"/>
      <c r="F139" s="190"/>
      <c r="G139" s="59"/>
      <c r="H139" s="179"/>
      <c r="I139" s="189"/>
      <c r="J139" s="189"/>
      <c r="K139" s="191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1"/>
      <c r="AB139" s="11"/>
      <c r="AC139" s="11"/>
      <c r="AD139" s="11"/>
      <c r="AE139" s="11"/>
      <c r="AF139" s="11"/>
      <c r="AG139" s="11"/>
      <c r="AH139" s="11"/>
    </row>
    <row r="140" spans="1:34">
      <c r="A140" s="18"/>
      <c r="B140" s="13"/>
      <c r="C140" s="18"/>
      <c r="D140" s="190"/>
      <c r="E140" s="189"/>
      <c r="F140" s="190"/>
      <c r="G140" s="59"/>
      <c r="H140" s="179"/>
      <c r="I140" s="189"/>
      <c r="J140" s="189"/>
      <c r="K140" s="191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1"/>
      <c r="AB140" s="11"/>
      <c r="AC140" s="11"/>
      <c r="AD140" s="11"/>
      <c r="AE140" s="11"/>
      <c r="AF140" s="11"/>
      <c r="AG140" s="11"/>
      <c r="AH140" s="11"/>
    </row>
    <row r="141" spans="1:34">
      <c r="A141" s="18"/>
      <c r="B141" s="13"/>
      <c r="C141" s="18"/>
      <c r="D141" s="190"/>
      <c r="E141" s="189"/>
      <c r="F141" s="190"/>
      <c r="G141" s="59"/>
      <c r="H141" s="179"/>
      <c r="I141" s="189"/>
      <c r="J141" s="189"/>
      <c r="K141" s="191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1"/>
      <c r="AB141" s="11"/>
      <c r="AC141" s="11"/>
      <c r="AD141" s="11"/>
      <c r="AE141" s="11"/>
      <c r="AF141" s="11"/>
      <c r="AG141" s="11"/>
      <c r="AH141" s="11"/>
    </row>
    <row r="142" spans="1:34">
      <c r="A142" s="18"/>
      <c r="B142" s="13"/>
      <c r="C142" s="18"/>
      <c r="D142" s="190"/>
      <c r="E142" s="189"/>
      <c r="F142" s="190"/>
      <c r="G142" s="59"/>
      <c r="H142" s="179"/>
      <c r="I142" s="189"/>
      <c r="J142" s="189"/>
      <c r="K142" s="191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1"/>
      <c r="AB142" s="11"/>
      <c r="AC142" s="11"/>
      <c r="AD142" s="11"/>
      <c r="AE142" s="11"/>
      <c r="AF142" s="11"/>
      <c r="AG142" s="11"/>
      <c r="AH142" s="11"/>
    </row>
    <row r="143" spans="1:34">
      <c r="A143" s="18"/>
      <c r="B143" s="13"/>
      <c r="C143" s="18"/>
      <c r="D143" s="190"/>
      <c r="E143" s="189"/>
      <c r="F143" s="190"/>
      <c r="G143" s="59"/>
      <c r="H143" s="179"/>
      <c r="I143" s="189"/>
      <c r="J143" s="189"/>
      <c r="K143" s="191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1"/>
      <c r="AB143" s="11"/>
      <c r="AC143" s="11"/>
      <c r="AD143" s="11"/>
      <c r="AE143" s="11"/>
      <c r="AF143" s="11"/>
      <c r="AG143" s="11"/>
      <c r="AH143" s="11"/>
    </row>
    <row r="144" spans="1:34">
      <c r="A144" s="18"/>
      <c r="B144" s="13"/>
      <c r="C144" s="18"/>
      <c r="D144" s="190"/>
      <c r="E144" s="189"/>
      <c r="F144" s="190"/>
      <c r="G144" s="59"/>
      <c r="H144" s="179"/>
      <c r="I144" s="189"/>
      <c r="J144" s="189"/>
      <c r="K144" s="191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1"/>
      <c r="AB144" s="11"/>
      <c r="AC144" s="11"/>
      <c r="AD144" s="11"/>
      <c r="AE144" s="11"/>
      <c r="AF144" s="11"/>
      <c r="AG144" s="11"/>
      <c r="AH144" s="11"/>
    </row>
    <row r="145" spans="1:34">
      <c r="A145" s="18"/>
      <c r="B145" s="13"/>
      <c r="C145" s="18"/>
      <c r="D145" s="190"/>
      <c r="E145" s="189"/>
      <c r="F145" s="190"/>
      <c r="G145" s="59"/>
      <c r="H145" s="179"/>
      <c r="I145" s="189"/>
      <c r="J145" s="189"/>
      <c r="K145" s="191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1"/>
      <c r="AB145" s="11"/>
      <c r="AC145" s="11"/>
      <c r="AD145" s="11"/>
      <c r="AE145" s="11"/>
      <c r="AF145" s="11"/>
      <c r="AG145" s="11"/>
      <c r="AH145" s="11"/>
    </row>
    <row r="146" spans="1:34">
      <c r="A146" s="18"/>
      <c r="B146" s="13"/>
      <c r="C146" s="18"/>
      <c r="D146" s="190"/>
      <c r="E146" s="189"/>
      <c r="F146" s="190"/>
      <c r="G146" s="59"/>
      <c r="H146" s="179"/>
      <c r="I146" s="189"/>
      <c r="J146" s="189"/>
      <c r="K146" s="191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1"/>
      <c r="AB146" s="11"/>
      <c r="AC146" s="11"/>
      <c r="AD146" s="11"/>
      <c r="AE146" s="11"/>
      <c r="AF146" s="11"/>
      <c r="AG146" s="11"/>
      <c r="AH146" s="11"/>
    </row>
    <row r="147" spans="1:34">
      <c r="A147" s="18"/>
      <c r="B147" s="13"/>
      <c r="C147" s="18"/>
      <c r="D147" s="190"/>
      <c r="E147" s="189"/>
      <c r="F147" s="190"/>
      <c r="G147" s="59"/>
      <c r="H147" s="179"/>
      <c r="I147" s="189"/>
      <c r="J147" s="189"/>
      <c r="K147" s="191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1"/>
      <c r="AB147" s="11"/>
      <c r="AC147" s="11"/>
      <c r="AD147" s="11"/>
      <c r="AE147" s="11"/>
      <c r="AF147" s="11"/>
      <c r="AG147" s="11"/>
      <c r="AH147" s="11"/>
    </row>
    <row r="148" spans="1:34">
      <c r="A148" s="18"/>
      <c r="B148" s="13"/>
      <c r="C148" s="18"/>
      <c r="D148" s="190"/>
      <c r="E148" s="189"/>
      <c r="F148" s="190"/>
      <c r="G148" s="59"/>
      <c r="H148" s="179"/>
      <c r="I148" s="189"/>
      <c r="J148" s="189"/>
      <c r="K148" s="191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1"/>
      <c r="AB148" s="11"/>
      <c r="AC148" s="11"/>
      <c r="AD148" s="11"/>
      <c r="AE148" s="11"/>
      <c r="AF148" s="11"/>
      <c r="AG148" s="11"/>
      <c r="AH148" s="11"/>
    </row>
    <row r="149" spans="1:34">
      <c r="A149" s="18"/>
      <c r="B149" s="13"/>
      <c r="C149" s="18"/>
      <c r="D149" s="190"/>
      <c r="E149" s="189"/>
      <c r="F149" s="190"/>
      <c r="G149" s="59"/>
      <c r="H149" s="179"/>
      <c r="I149" s="189"/>
      <c r="J149" s="189"/>
      <c r="K149" s="191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1"/>
      <c r="AB149" s="11"/>
      <c r="AC149" s="11"/>
      <c r="AD149" s="11"/>
      <c r="AE149" s="11"/>
      <c r="AF149" s="11"/>
      <c r="AG149" s="11"/>
      <c r="AH149" s="11"/>
    </row>
    <row r="150" spans="1:34">
      <c r="A150" s="18"/>
      <c r="B150" s="13"/>
      <c r="C150" s="18"/>
      <c r="D150" s="190"/>
      <c r="E150" s="189"/>
      <c r="F150" s="190"/>
      <c r="G150" s="59"/>
      <c r="H150" s="179"/>
      <c r="I150" s="189"/>
      <c r="J150" s="189"/>
      <c r="K150" s="191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1"/>
      <c r="AB150" s="11"/>
      <c r="AC150" s="11"/>
      <c r="AD150" s="11"/>
      <c r="AE150" s="11"/>
      <c r="AF150" s="11"/>
      <c r="AG150" s="11"/>
      <c r="AH150" s="11"/>
    </row>
    <row r="151" spans="1:34">
      <c r="A151" s="18"/>
      <c r="B151" s="13"/>
      <c r="C151" s="18"/>
      <c r="D151" s="190"/>
      <c r="E151" s="189"/>
      <c r="F151" s="190"/>
      <c r="G151" s="59"/>
      <c r="H151" s="179"/>
      <c r="I151" s="189"/>
      <c r="J151" s="189"/>
      <c r="K151" s="191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1"/>
      <c r="AB151" s="11"/>
      <c r="AC151" s="11"/>
      <c r="AD151" s="11"/>
      <c r="AE151" s="11"/>
      <c r="AF151" s="11"/>
      <c r="AG151" s="11"/>
      <c r="AH151" s="11"/>
    </row>
    <row r="152" spans="1:34">
      <c r="A152" s="18"/>
      <c r="B152" s="13"/>
      <c r="C152" s="18"/>
      <c r="D152" s="190"/>
      <c r="E152" s="189"/>
      <c r="F152" s="190"/>
      <c r="G152" s="59"/>
      <c r="H152" s="179"/>
      <c r="I152" s="189"/>
      <c r="J152" s="189"/>
      <c r="K152" s="191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1"/>
      <c r="AB152" s="11"/>
      <c r="AC152" s="11"/>
      <c r="AD152" s="11"/>
      <c r="AE152" s="11"/>
      <c r="AF152" s="11"/>
      <c r="AG152" s="11"/>
      <c r="AH152" s="11"/>
    </row>
    <row r="153" spans="1:34">
      <c r="A153" s="18"/>
      <c r="B153" s="13"/>
      <c r="C153" s="18"/>
      <c r="D153" s="190"/>
      <c r="E153" s="189"/>
      <c r="F153" s="190"/>
      <c r="G153" s="59"/>
      <c r="H153" s="179"/>
      <c r="I153" s="189"/>
      <c r="J153" s="189"/>
      <c r="K153" s="191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1"/>
      <c r="AB153" s="11"/>
      <c r="AC153" s="11"/>
      <c r="AD153" s="11"/>
      <c r="AE153" s="11"/>
      <c r="AF153" s="11"/>
      <c r="AG153" s="11"/>
      <c r="AH153" s="11"/>
    </row>
    <row r="154" spans="1:34">
      <c r="A154" s="18"/>
      <c r="B154" s="13"/>
      <c r="C154" s="18"/>
      <c r="D154" s="190"/>
      <c r="E154" s="189"/>
      <c r="F154" s="190"/>
      <c r="G154" s="59"/>
      <c r="H154" s="179"/>
      <c r="I154" s="189"/>
      <c r="J154" s="189"/>
      <c r="K154" s="191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1"/>
      <c r="AB154" s="11"/>
      <c r="AC154" s="11"/>
      <c r="AD154" s="11"/>
      <c r="AE154" s="11"/>
      <c r="AF154" s="11"/>
      <c r="AG154" s="11"/>
      <c r="AH154" s="11"/>
    </row>
    <row r="155" spans="1:34">
      <c r="B155" s="12"/>
      <c r="C155" s="11"/>
      <c r="D155" s="181"/>
      <c r="E155" s="180"/>
      <c r="F155" s="181"/>
      <c r="G155" s="55"/>
      <c r="H155" s="175"/>
      <c r="I155" s="180"/>
      <c r="J155" s="180"/>
      <c r="K155" s="18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spans="1:34">
      <c r="B156" s="12"/>
      <c r="C156" s="11"/>
      <c r="D156" s="181"/>
      <c r="E156" s="180"/>
      <c r="F156" s="181"/>
      <c r="G156" s="55"/>
      <c r="H156" s="175"/>
      <c r="I156" s="180"/>
      <c r="J156" s="180"/>
      <c r="K156" s="18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spans="1:34">
      <c r="B157" s="12"/>
      <c r="C157" s="11"/>
      <c r="D157" s="181"/>
      <c r="E157" s="180"/>
      <c r="F157" s="181"/>
      <c r="G157" s="55"/>
      <c r="H157" s="175"/>
      <c r="I157" s="180"/>
      <c r="J157" s="180"/>
      <c r="K157" s="18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spans="1:34">
      <c r="B158" s="12"/>
      <c r="C158" s="11"/>
      <c r="D158" s="181"/>
      <c r="E158" s="180"/>
      <c r="F158" s="181"/>
      <c r="G158" s="55"/>
      <c r="H158" s="175"/>
      <c r="I158" s="180"/>
      <c r="J158" s="180"/>
      <c r="K158" s="18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spans="1:34">
      <c r="B159" s="12"/>
      <c r="C159" s="11"/>
      <c r="D159" s="181"/>
      <c r="E159" s="180"/>
      <c r="F159" s="181"/>
      <c r="G159" s="55"/>
      <c r="H159" s="175"/>
      <c r="I159" s="180"/>
      <c r="J159" s="180"/>
      <c r="K159" s="18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spans="1:34">
      <c r="B160" s="12"/>
      <c r="C160" s="11"/>
      <c r="D160" s="181"/>
      <c r="E160" s="180"/>
      <c r="F160" s="181"/>
      <c r="G160" s="55"/>
      <c r="H160" s="175"/>
      <c r="I160" s="180"/>
      <c r="J160" s="180"/>
      <c r="K160" s="18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spans="2:34">
      <c r="B161" s="12"/>
      <c r="C161" s="11"/>
      <c r="D161" s="181"/>
      <c r="E161" s="180"/>
      <c r="F161" s="181"/>
      <c r="G161" s="55"/>
      <c r="H161" s="175"/>
      <c r="I161" s="180"/>
      <c r="J161" s="180"/>
      <c r="K161" s="18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spans="2:34">
      <c r="B162" s="12"/>
      <c r="C162" s="11"/>
      <c r="D162" s="181"/>
      <c r="E162" s="180"/>
      <c r="F162" s="181"/>
      <c r="G162" s="55"/>
      <c r="H162" s="175"/>
      <c r="I162" s="180"/>
      <c r="J162" s="180"/>
      <c r="K162" s="18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spans="2:34">
      <c r="B163" s="12"/>
      <c r="C163" s="11"/>
      <c r="D163" s="181"/>
      <c r="E163" s="180"/>
      <c r="F163" s="181"/>
      <c r="G163" s="55"/>
      <c r="H163" s="175"/>
      <c r="I163" s="180"/>
      <c r="J163" s="180"/>
      <c r="K163" s="18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spans="2:34">
      <c r="B164" s="12"/>
      <c r="C164" s="11"/>
      <c r="D164" s="181"/>
      <c r="E164" s="180"/>
      <c r="F164" s="181"/>
      <c r="G164" s="55"/>
      <c r="H164" s="175"/>
      <c r="I164" s="180"/>
      <c r="J164" s="180"/>
      <c r="K164" s="18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spans="2:34">
      <c r="B165" s="12"/>
      <c r="C165" s="11"/>
      <c r="D165" s="181"/>
      <c r="E165" s="180"/>
      <c r="F165" s="181"/>
      <c r="G165" s="55"/>
      <c r="H165" s="175"/>
      <c r="I165" s="180"/>
      <c r="J165" s="180"/>
      <c r="K165" s="18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spans="2:34">
      <c r="B166" s="12"/>
      <c r="C166" s="11"/>
      <c r="D166" s="181"/>
      <c r="E166" s="180"/>
      <c r="F166" s="181"/>
      <c r="G166" s="55"/>
      <c r="H166" s="175"/>
      <c r="I166" s="180"/>
      <c r="J166" s="180"/>
      <c r="K166" s="18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spans="2:34">
      <c r="B167" s="12"/>
      <c r="C167" s="11"/>
      <c r="D167" s="181"/>
      <c r="E167" s="180"/>
      <c r="F167" s="181"/>
      <c r="G167" s="55"/>
      <c r="H167" s="175"/>
      <c r="I167" s="180"/>
      <c r="J167" s="180"/>
      <c r="K167" s="18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spans="2:34">
      <c r="B168" s="12"/>
      <c r="C168" s="11"/>
      <c r="D168" s="181"/>
      <c r="E168" s="180"/>
      <c r="F168" s="181"/>
      <c r="G168" s="55"/>
      <c r="H168" s="175"/>
      <c r="I168" s="180"/>
      <c r="J168" s="180"/>
      <c r="K168" s="18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spans="2:34">
      <c r="B169" s="12"/>
      <c r="C169" s="11"/>
      <c r="D169" s="181"/>
      <c r="E169" s="180"/>
      <c r="F169" s="181"/>
      <c r="G169" s="55"/>
      <c r="H169" s="175"/>
      <c r="I169" s="180"/>
      <c r="J169" s="180"/>
      <c r="K169" s="18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spans="2:34">
      <c r="B170" s="12"/>
      <c r="C170" s="11"/>
      <c r="D170" s="181"/>
      <c r="E170" s="180"/>
      <c r="F170" s="181"/>
      <c r="G170" s="55"/>
      <c r="H170" s="175"/>
      <c r="I170" s="180"/>
      <c r="J170" s="180"/>
      <c r="K170" s="18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spans="2:34">
      <c r="B171" s="12"/>
      <c r="C171" s="11"/>
      <c r="D171" s="181"/>
      <c r="E171" s="180"/>
      <c r="F171" s="181"/>
      <c r="G171" s="55"/>
      <c r="H171" s="175"/>
      <c r="I171" s="180"/>
      <c r="J171" s="180"/>
      <c r="K171" s="18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spans="2:34">
      <c r="B172" s="12"/>
      <c r="C172" s="11"/>
      <c r="D172" s="181"/>
      <c r="E172" s="180"/>
      <c r="F172" s="181"/>
      <c r="G172" s="55"/>
      <c r="H172" s="175"/>
      <c r="I172" s="180"/>
      <c r="J172" s="180"/>
      <c r="K172" s="18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spans="2:34">
      <c r="B173" s="12"/>
      <c r="C173" s="11"/>
      <c r="D173" s="181"/>
      <c r="E173" s="180"/>
      <c r="F173" s="181"/>
      <c r="G173" s="55"/>
      <c r="H173" s="175"/>
      <c r="I173" s="180"/>
      <c r="J173" s="180"/>
      <c r="K173" s="18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spans="2:34">
      <c r="B174" s="12"/>
      <c r="C174" s="11"/>
      <c r="D174" s="181"/>
      <c r="E174" s="180"/>
      <c r="F174" s="181"/>
      <c r="G174" s="55"/>
      <c r="H174" s="175"/>
      <c r="I174" s="180"/>
      <c r="J174" s="180"/>
      <c r="K174" s="18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spans="2:34">
      <c r="B175" s="12"/>
      <c r="C175" s="11"/>
      <c r="D175" s="181"/>
      <c r="E175" s="180"/>
      <c r="F175" s="181"/>
      <c r="G175" s="55"/>
      <c r="H175" s="175"/>
      <c r="I175" s="180"/>
      <c r="J175" s="180"/>
      <c r="K175" s="18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spans="2:34">
      <c r="B176" s="12"/>
      <c r="C176" s="11"/>
      <c r="D176" s="181"/>
      <c r="E176" s="180"/>
      <c r="F176" s="181"/>
      <c r="G176" s="55"/>
      <c r="H176" s="175"/>
      <c r="I176" s="180"/>
      <c r="J176" s="180"/>
      <c r="K176" s="18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spans="2:34">
      <c r="B177" s="12"/>
      <c r="C177" s="11"/>
      <c r="D177" s="181"/>
      <c r="E177" s="180"/>
      <c r="F177" s="181"/>
      <c r="G177" s="55"/>
      <c r="H177" s="175"/>
      <c r="I177" s="180"/>
      <c r="J177" s="180"/>
      <c r="K177" s="18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spans="2:34">
      <c r="B178" s="12"/>
      <c r="C178" s="11"/>
      <c r="D178" s="181"/>
      <c r="E178" s="180"/>
      <c r="F178" s="181"/>
      <c r="G178" s="55"/>
      <c r="H178" s="175"/>
      <c r="I178" s="180"/>
      <c r="J178" s="180"/>
      <c r="K178" s="18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spans="2:34">
      <c r="B179" s="12"/>
      <c r="C179" s="11"/>
      <c r="D179" s="181"/>
      <c r="E179" s="180"/>
      <c r="F179" s="181"/>
      <c r="G179" s="55"/>
      <c r="H179" s="175"/>
      <c r="I179" s="180"/>
      <c r="J179" s="180"/>
      <c r="K179" s="18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spans="2:34">
      <c r="B180" s="12"/>
      <c r="C180" s="11"/>
      <c r="D180" s="181"/>
      <c r="E180" s="180"/>
      <c r="F180" s="181"/>
      <c r="G180" s="55"/>
      <c r="H180" s="175"/>
      <c r="I180" s="180"/>
      <c r="J180" s="180"/>
      <c r="K180" s="18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spans="2:34">
      <c r="B181" s="12"/>
      <c r="C181" s="11"/>
      <c r="D181" s="181"/>
      <c r="E181" s="180"/>
      <c r="F181" s="181"/>
      <c r="G181" s="55"/>
      <c r="H181" s="175"/>
      <c r="I181" s="180"/>
      <c r="J181" s="180"/>
      <c r="K181" s="18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spans="2:34">
      <c r="B182" s="12"/>
      <c r="C182" s="11"/>
      <c r="D182" s="181"/>
      <c r="E182" s="180"/>
      <c r="F182" s="181"/>
      <c r="G182" s="55"/>
      <c r="H182" s="175"/>
      <c r="I182" s="180"/>
      <c r="J182" s="180"/>
      <c r="K182" s="18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spans="2:34">
      <c r="B183" s="12"/>
      <c r="C183" s="11"/>
      <c r="D183" s="181"/>
      <c r="E183" s="180"/>
      <c r="F183" s="181"/>
      <c r="G183" s="55"/>
      <c r="H183" s="175"/>
      <c r="I183" s="180"/>
      <c r="J183" s="180"/>
      <c r="K183" s="18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2:34">
      <c r="B184" s="12"/>
      <c r="C184" s="11"/>
      <c r="D184" s="181"/>
      <c r="E184" s="180"/>
      <c r="F184" s="181"/>
      <c r="G184" s="55"/>
      <c r="H184" s="175"/>
      <c r="I184" s="180"/>
      <c r="J184" s="180"/>
      <c r="K184" s="18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spans="2:34">
      <c r="B185" s="12"/>
      <c r="C185" s="11"/>
      <c r="D185" s="181"/>
      <c r="E185" s="180"/>
      <c r="F185" s="181"/>
      <c r="G185" s="55"/>
      <c r="H185" s="175"/>
      <c r="I185" s="180"/>
      <c r="J185" s="180"/>
      <c r="K185" s="18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spans="2:34">
      <c r="B186" s="12"/>
      <c r="C186" s="11"/>
      <c r="D186" s="181"/>
      <c r="E186" s="180"/>
      <c r="F186" s="181"/>
      <c r="G186" s="55"/>
      <c r="H186" s="175"/>
      <c r="I186" s="180"/>
      <c r="J186" s="180"/>
      <c r="K186" s="18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spans="2:34">
      <c r="B187" s="12"/>
      <c r="C187" s="11"/>
      <c r="D187" s="181"/>
      <c r="E187" s="180"/>
      <c r="F187" s="181"/>
      <c r="G187" s="55"/>
      <c r="H187" s="175"/>
      <c r="I187" s="180"/>
      <c r="J187" s="180"/>
      <c r="K187" s="18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2:34">
      <c r="B188" s="12"/>
      <c r="C188" s="11"/>
      <c r="D188" s="181"/>
      <c r="E188" s="180"/>
      <c r="F188" s="181"/>
      <c r="G188" s="55"/>
      <c r="H188" s="175"/>
      <c r="I188" s="180"/>
      <c r="J188" s="180"/>
      <c r="K188" s="18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spans="2:34">
      <c r="B189" s="12"/>
      <c r="C189" s="11"/>
      <c r="D189" s="181"/>
      <c r="E189" s="180"/>
      <c r="F189" s="181"/>
      <c r="G189" s="55"/>
      <c r="H189" s="175"/>
      <c r="I189" s="180"/>
      <c r="J189" s="180"/>
      <c r="K189" s="18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spans="2:34">
      <c r="B190" s="12"/>
      <c r="C190" s="11"/>
      <c r="D190" s="181"/>
      <c r="E190" s="180"/>
      <c r="F190" s="181"/>
      <c r="G190" s="55"/>
      <c r="H190" s="175"/>
      <c r="I190" s="180"/>
      <c r="J190" s="180"/>
      <c r="K190" s="18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2:34">
      <c r="B191" s="12"/>
      <c r="C191" s="11"/>
      <c r="D191" s="181"/>
      <c r="E191" s="180"/>
      <c r="F191" s="181"/>
      <c r="G191" s="55"/>
      <c r="H191" s="175"/>
      <c r="I191" s="180"/>
      <c r="J191" s="180"/>
      <c r="K191" s="18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spans="2:34">
      <c r="B192" s="12"/>
      <c r="C192" s="11"/>
      <c r="D192" s="181"/>
      <c r="E192" s="180"/>
      <c r="F192" s="181"/>
      <c r="G192" s="55"/>
      <c r="H192" s="175"/>
      <c r="I192" s="180"/>
      <c r="J192" s="180"/>
      <c r="K192" s="18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spans="2:34">
      <c r="B193" s="12"/>
      <c r="C193" s="11"/>
      <c r="D193" s="181"/>
      <c r="E193" s="180"/>
      <c r="F193" s="181"/>
      <c r="G193" s="55"/>
      <c r="H193" s="175"/>
      <c r="I193" s="180"/>
      <c r="J193" s="180"/>
      <c r="K193" s="18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spans="2:34">
      <c r="B194" s="12"/>
      <c r="C194" s="11"/>
      <c r="D194" s="181"/>
      <c r="E194" s="180"/>
      <c r="F194" s="181"/>
      <c r="G194" s="55"/>
      <c r="H194" s="175"/>
      <c r="I194" s="180"/>
      <c r="J194" s="180"/>
      <c r="K194" s="18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spans="2:34">
      <c r="B195" s="12"/>
      <c r="C195" s="11"/>
      <c r="D195" s="181"/>
      <c r="E195" s="180"/>
      <c r="F195" s="181"/>
      <c r="G195" s="55"/>
      <c r="H195" s="175"/>
      <c r="I195" s="180"/>
      <c r="J195" s="180"/>
      <c r="K195" s="18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spans="2:34">
      <c r="B196" s="12"/>
      <c r="C196" s="11"/>
      <c r="D196" s="181"/>
      <c r="E196" s="180"/>
      <c r="F196" s="181"/>
      <c r="G196" s="55"/>
      <c r="H196" s="175"/>
      <c r="I196" s="180"/>
      <c r="J196" s="180"/>
      <c r="K196" s="18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spans="2:34">
      <c r="B197" s="12"/>
      <c r="C197" s="11"/>
      <c r="D197" s="181"/>
      <c r="E197" s="180"/>
      <c r="F197" s="181"/>
      <c r="G197" s="55"/>
      <c r="H197" s="175"/>
      <c r="I197" s="180"/>
      <c r="J197" s="180"/>
      <c r="K197" s="188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spans="2:34">
      <c r="B198" s="12"/>
      <c r="C198" s="11"/>
      <c r="D198" s="181"/>
      <c r="E198" s="180"/>
      <c r="F198" s="181"/>
      <c r="G198" s="55"/>
      <c r="H198" s="175"/>
      <c r="I198" s="180"/>
      <c r="J198" s="180"/>
      <c r="K198" s="188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spans="2:34">
      <c r="B199" s="12"/>
      <c r="C199" s="11"/>
      <c r="D199" s="181"/>
      <c r="E199" s="180"/>
      <c r="F199" s="181"/>
      <c r="G199" s="55"/>
      <c r="H199" s="175"/>
      <c r="I199" s="180"/>
      <c r="J199" s="180"/>
      <c r="K199" s="188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spans="2:34">
      <c r="B200" s="12"/>
      <c r="C200" s="11"/>
      <c r="D200" s="181"/>
      <c r="E200" s="180"/>
      <c r="F200" s="181"/>
      <c r="G200" s="55"/>
      <c r="H200" s="175"/>
      <c r="I200" s="180"/>
      <c r="J200" s="180"/>
      <c r="K200" s="188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2:34">
      <c r="B201" s="12"/>
      <c r="C201" s="11"/>
      <c r="D201" s="181"/>
      <c r="E201" s="180"/>
      <c r="F201" s="181"/>
      <c r="G201" s="55"/>
      <c r="H201" s="175"/>
      <c r="I201" s="180"/>
      <c r="J201" s="180"/>
      <c r="K201" s="188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2:34">
      <c r="B202" s="12"/>
      <c r="C202" s="11"/>
      <c r="D202" s="181"/>
      <c r="E202" s="180"/>
      <c r="F202" s="181"/>
      <c r="G202" s="55"/>
      <c r="H202" s="175"/>
      <c r="I202" s="180"/>
      <c r="J202" s="180"/>
      <c r="K202" s="188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2:34">
      <c r="B203" s="12"/>
      <c r="C203" s="11"/>
      <c r="D203" s="181"/>
      <c r="E203" s="180"/>
      <c r="F203" s="181"/>
      <c r="G203" s="55"/>
      <c r="H203" s="175"/>
      <c r="I203" s="180"/>
      <c r="J203" s="180"/>
      <c r="K203" s="188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spans="2:34">
      <c r="B204" s="12"/>
      <c r="C204" s="11"/>
      <c r="D204" s="181"/>
      <c r="E204" s="180"/>
      <c r="F204" s="181"/>
      <c r="G204" s="55"/>
      <c r="H204" s="175"/>
      <c r="I204" s="180"/>
      <c r="J204" s="180"/>
      <c r="K204" s="188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spans="2:34">
      <c r="B205" s="12"/>
      <c r="C205" s="11"/>
      <c r="D205" s="181"/>
      <c r="E205" s="180"/>
      <c r="F205" s="181"/>
      <c r="G205" s="55"/>
      <c r="H205" s="175"/>
      <c r="I205" s="180"/>
      <c r="J205" s="180"/>
      <c r="K205" s="188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spans="2:34">
      <c r="B206" s="12"/>
      <c r="C206" s="11"/>
      <c r="D206" s="181"/>
      <c r="E206" s="180"/>
      <c r="F206" s="181"/>
      <c r="G206" s="55"/>
      <c r="H206" s="175"/>
      <c r="I206" s="180"/>
      <c r="J206" s="180"/>
      <c r="K206" s="188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2:34">
      <c r="B207" s="12"/>
      <c r="C207" s="11"/>
      <c r="D207" s="181"/>
      <c r="E207" s="180"/>
      <c r="F207" s="181"/>
      <c r="G207" s="55"/>
      <c r="H207" s="175"/>
      <c r="I207" s="180"/>
      <c r="J207" s="180"/>
      <c r="K207" s="188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spans="2:34">
      <c r="B208" s="12"/>
      <c r="C208" s="11"/>
      <c r="D208" s="181"/>
      <c r="E208" s="180"/>
      <c r="F208" s="181"/>
      <c r="G208" s="55"/>
      <c r="H208" s="175"/>
      <c r="I208" s="180"/>
      <c r="J208" s="180"/>
      <c r="K208" s="188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spans="2:34">
      <c r="B209" s="12"/>
      <c r="C209" s="11"/>
      <c r="D209" s="181"/>
      <c r="E209" s="180"/>
      <c r="F209" s="181"/>
      <c r="G209" s="55"/>
      <c r="H209" s="175"/>
      <c r="I209" s="180"/>
      <c r="J209" s="180"/>
      <c r="K209" s="188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spans="2:34">
      <c r="B210" s="12"/>
      <c r="C210" s="11"/>
      <c r="D210" s="181"/>
      <c r="E210" s="180"/>
      <c r="F210" s="181"/>
      <c r="G210" s="55"/>
      <c r="H210" s="175"/>
      <c r="I210" s="180"/>
      <c r="J210" s="180"/>
      <c r="K210" s="188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spans="2:34">
      <c r="B211" s="12"/>
      <c r="C211" s="11"/>
      <c r="D211" s="181"/>
      <c r="E211" s="180"/>
      <c r="F211" s="181"/>
      <c r="G211" s="55"/>
      <c r="H211" s="175"/>
      <c r="I211" s="180"/>
      <c r="J211" s="180"/>
      <c r="K211" s="188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spans="2:34">
      <c r="B212" s="12"/>
      <c r="C212" s="11"/>
      <c r="D212" s="181"/>
      <c r="E212" s="180"/>
      <c r="F212" s="181"/>
      <c r="G212" s="55"/>
      <c r="H212" s="175"/>
      <c r="I212" s="180"/>
      <c r="J212" s="180"/>
      <c r="K212" s="188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spans="2:34">
      <c r="B213" s="12"/>
      <c r="C213" s="11"/>
      <c r="D213" s="181"/>
      <c r="E213" s="180"/>
      <c r="F213" s="181"/>
      <c r="G213" s="55"/>
      <c r="H213" s="175"/>
      <c r="I213" s="180"/>
      <c r="J213" s="180"/>
      <c r="K213" s="188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spans="2:34">
      <c r="B214" s="12"/>
      <c r="C214" s="11"/>
      <c r="D214" s="181"/>
      <c r="E214" s="180"/>
      <c r="F214" s="181"/>
      <c r="G214" s="55"/>
      <c r="H214" s="175"/>
      <c r="I214" s="180"/>
      <c r="J214" s="180"/>
      <c r="K214" s="188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spans="2:34">
      <c r="B215" s="12"/>
      <c r="C215" s="11"/>
      <c r="D215" s="181"/>
      <c r="E215" s="180"/>
      <c r="F215" s="181"/>
      <c r="G215" s="55"/>
      <c r="H215" s="175"/>
      <c r="I215" s="180"/>
      <c r="J215" s="180"/>
      <c r="K215" s="188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spans="2:34">
      <c r="B216" s="12"/>
      <c r="C216" s="11"/>
      <c r="D216" s="181"/>
      <c r="E216" s="180"/>
      <c r="F216" s="181"/>
      <c r="G216" s="55"/>
      <c r="H216" s="175"/>
      <c r="I216" s="180"/>
      <c r="J216" s="180"/>
      <c r="K216" s="188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spans="2:34">
      <c r="B217" s="12"/>
      <c r="C217" s="11"/>
      <c r="D217" s="181"/>
      <c r="E217" s="180"/>
      <c r="F217" s="181"/>
      <c r="G217" s="55"/>
      <c r="H217" s="175"/>
      <c r="I217" s="180"/>
      <c r="J217" s="180"/>
      <c r="K217" s="188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spans="2:34">
      <c r="B218" s="12"/>
      <c r="C218" s="11"/>
      <c r="D218" s="181"/>
      <c r="E218" s="180"/>
      <c r="F218" s="181"/>
      <c r="G218" s="55"/>
      <c r="H218" s="175"/>
      <c r="I218" s="180"/>
      <c r="J218" s="180"/>
      <c r="K218" s="188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spans="2:34">
      <c r="B219" s="12"/>
      <c r="C219" s="11"/>
      <c r="D219" s="181"/>
      <c r="E219" s="180"/>
      <c r="F219" s="181"/>
      <c r="G219" s="55"/>
      <c r="H219" s="175"/>
      <c r="I219" s="180"/>
      <c r="J219" s="180"/>
      <c r="K219" s="188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spans="2:34">
      <c r="B220" s="12"/>
      <c r="C220" s="11"/>
      <c r="D220" s="181"/>
      <c r="E220" s="180"/>
      <c r="F220" s="181"/>
      <c r="G220" s="55"/>
      <c r="H220" s="175"/>
      <c r="I220" s="180"/>
      <c r="J220" s="180"/>
      <c r="K220" s="188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spans="2:34">
      <c r="B221" s="12"/>
      <c r="C221" s="11"/>
      <c r="D221" s="181"/>
      <c r="E221" s="180"/>
      <c r="F221" s="181"/>
      <c r="G221" s="55"/>
      <c r="H221" s="175"/>
      <c r="I221" s="180"/>
      <c r="J221" s="180"/>
      <c r="K221" s="188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spans="2:34">
      <c r="B222" s="12"/>
      <c r="C222" s="11"/>
      <c r="D222" s="181"/>
      <c r="E222" s="180"/>
      <c r="F222" s="181"/>
      <c r="G222" s="55"/>
      <c r="H222" s="175"/>
      <c r="I222" s="180"/>
      <c r="J222" s="180"/>
      <c r="K222" s="188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spans="2:34">
      <c r="B223" s="12"/>
      <c r="C223" s="11"/>
      <c r="D223" s="181"/>
      <c r="E223" s="180"/>
      <c r="F223" s="181"/>
      <c r="G223" s="55"/>
      <c r="H223" s="175"/>
      <c r="I223" s="180"/>
      <c r="J223" s="180"/>
      <c r="K223" s="188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spans="2:34">
      <c r="B224" s="12"/>
      <c r="C224" s="11"/>
      <c r="D224" s="181"/>
      <c r="E224" s="180"/>
      <c r="F224" s="181"/>
      <c r="G224" s="55"/>
      <c r="H224" s="175"/>
      <c r="I224" s="180"/>
      <c r="J224" s="180"/>
      <c r="K224" s="188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spans="2:34">
      <c r="B225" s="12"/>
      <c r="C225" s="11"/>
      <c r="D225" s="181"/>
      <c r="E225" s="180"/>
      <c r="F225" s="181"/>
      <c r="G225" s="55"/>
      <c r="H225" s="175"/>
      <c r="I225" s="180"/>
      <c r="J225" s="180"/>
      <c r="K225" s="188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spans="2:34">
      <c r="B226" s="12"/>
      <c r="C226" s="11"/>
      <c r="D226" s="181"/>
      <c r="E226" s="180"/>
      <c r="F226" s="181"/>
      <c r="G226" s="55"/>
      <c r="H226" s="175"/>
      <c r="I226" s="180"/>
      <c r="J226" s="180"/>
      <c r="K226" s="188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spans="2:34">
      <c r="B227" s="12"/>
      <c r="C227" s="11"/>
      <c r="D227" s="181"/>
      <c r="E227" s="180"/>
      <c r="F227" s="181"/>
      <c r="G227" s="55"/>
      <c r="H227" s="175"/>
      <c r="I227" s="180"/>
      <c r="J227" s="180"/>
      <c r="K227" s="188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spans="2:34">
      <c r="B228" s="12"/>
      <c r="C228" s="11"/>
      <c r="D228" s="181"/>
      <c r="E228" s="180"/>
      <c r="F228" s="181"/>
      <c r="G228" s="55"/>
      <c r="H228" s="175"/>
      <c r="I228" s="180"/>
      <c r="J228" s="180"/>
      <c r="K228" s="188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spans="2:34">
      <c r="B229" s="12"/>
      <c r="C229" s="11"/>
      <c r="D229" s="181"/>
      <c r="E229" s="180"/>
      <c r="F229" s="181"/>
      <c r="G229" s="55"/>
      <c r="H229" s="175"/>
      <c r="I229" s="180"/>
      <c r="J229" s="180"/>
      <c r="K229" s="188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spans="2:34">
      <c r="B230" s="12"/>
      <c r="C230" s="11"/>
      <c r="D230" s="181"/>
      <c r="E230" s="180"/>
      <c r="F230" s="181"/>
      <c r="G230" s="55"/>
      <c r="H230" s="175"/>
      <c r="I230" s="180"/>
      <c r="J230" s="180"/>
      <c r="K230" s="188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spans="2:34">
      <c r="B231" s="12"/>
      <c r="C231" s="11"/>
      <c r="D231" s="181"/>
      <c r="E231" s="180"/>
      <c r="F231" s="181"/>
      <c r="G231" s="55"/>
      <c r="H231" s="175"/>
      <c r="I231" s="180"/>
      <c r="J231" s="180"/>
      <c r="K231" s="188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spans="2:34">
      <c r="B232" s="12"/>
      <c r="C232" s="11"/>
      <c r="D232" s="181"/>
      <c r="E232" s="180"/>
      <c r="F232" s="181"/>
      <c r="G232" s="55"/>
      <c r="H232" s="175"/>
      <c r="I232" s="180"/>
      <c r="J232" s="180"/>
      <c r="K232" s="188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spans="2:34">
      <c r="B233" s="12"/>
      <c r="C233" s="11"/>
      <c r="D233" s="181"/>
      <c r="E233" s="180"/>
      <c r="F233" s="181"/>
      <c r="G233" s="55"/>
      <c r="H233" s="175"/>
      <c r="I233" s="180"/>
      <c r="J233" s="180"/>
      <c r="K233" s="188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spans="2:34">
      <c r="B234" s="12"/>
      <c r="C234" s="11"/>
      <c r="D234" s="181"/>
      <c r="E234" s="180"/>
      <c r="F234" s="181"/>
      <c r="G234" s="55"/>
      <c r="H234" s="175"/>
      <c r="I234" s="180"/>
      <c r="J234" s="180"/>
      <c r="K234" s="188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spans="2:34">
      <c r="B235" s="12"/>
      <c r="C235" s="11"/>
      <c r="D235" s="181"/>
      <c r="E235" s="180"/>
      <c r="F235" s="181"/>
      <c r="G235" s="55"/>
      <c r="H235" s="175"/>
      <c r="I235" s="180"/>
      <c r="J235" s="180"/>
      <c r="K235" s="188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2:34">
      <c r="B236" s="12"/>
      <c r="C236" s="11"/>
      <c r="D236" s="181"/>
      <c r="E236" s="180"/>
      <c r="F236" s="181"/>
      <c r="G236" s="55"/>
      <c r="H236" s="175"/>
      <c r="I236" s="180"/>
      <c r="J236" s="180"/>
      <c r="K236" s="188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spans="2:34">
      <c r="B237" s="12"/>
      <c r="C237" s="11"/>
      <c r="D237" s="181"/>
      <c r="E237" s="180"/>
      <c r="F237" s="181"/>
      <c r="G237" s="55"/>
      <c r="H237" s="175"/>
      <c r="I237" s="180"/>
      <c r="J237" s="180"/>
      <c r="K237" s="188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spans="2:34">
      <c r="B238" s="12"/>
      <c r="C238" s="11"/>
      <c r="D238" s="181"/>
      <c r="E238" s="180"/>
      <c r="F238" s="181"/>
      <c r="G238" s="55"/>
      <c r="H238" s="175"/>
      <c r="I238" s="180"/>
      <c r="J238" s="180"/>
      <c r="K238" s="188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2:34">
      <c r="B239" s="12"/>
      <c r="C239" s="11"/>
      <c r="D239" s="181"/>
      <c r="E239" s="180"/>
      <c r="F239" s="181"/>
      <c r="G239" s="55"/>
      <c r="H239" s="175"/>
      <c r="I239" s="180"/>
      <c r="J239" s="180"/>
      <c r="K239" s="188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spans="2:34">
      <c r="B240" s="12"/>
      <c r="C240" s="11"/>
      <c r="D240" s="181"/>
      <c r="E240" s="180"/>
      <c r="F240" s="181"/>
      <c r="G240" s="55"/>
      <c r="H240" s="175"/>
      <c r="I240" s="180"/>
      <c r="J240" s="180"/>
      <c r="K240" s="188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spans="2:34">
      <c r="B241" s="12"/>
      <c r="C241" s="11"/>
      <c r="D241" s="181"/>
      <c r="E241" s="180"/>
      <c r="F241" s="181"/>
      <c r="G241" s="55"/>
      <c r="H241" s="175"/>
      <c r="I241" s="180"/>
      <c r="J241" s="180"/>
      <c r="K241" s="188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2:34">
      <c r="B242" s="12"/>
      <c r="C242" s="11"/>
      <c r="D242" s="181"/>
      <c r="E242" s="180"/>
      <c r="F242" s="181"/>
      <c r="G242" s="55"/>
      <c r="H242" s="175"/>
      <c r="I242" s="180"/>
      <c r="J242" s="180"/>
      <c r="K242" s="188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2:34">
      <c r="B243" s="12"/>
      <c r="C243" s="11"/>
      <c r="D243" s="181"/>
      <c r="E243" s="180"/>
      <c r="F243" s="181"/>
      <c r="G243" s="55"/>
      <c r="H243" s="175"/>
      <c r="I243" s="180"/>
      <c r="J243" s="180"/>
      <c r="K243" s="188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spans="2:34">
      <c r="B244" s="12"/>
      <c r="C244" s="11"/>
      <c r="D244" s="181"/>
      <c r="E244" s="180"/>
      <c r="F244" s="181"/>
      <c r="G244" s="55"/>
      <c r="H244" s="175"/>
      <c r="I244" s="180"/>
      <c r="J244" s="180"/>
      <c r="K244" s="188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spans="2:34">
      <c r="B245" s="12"/>
      <c r="C245" s="11"/>
      <c r="D245" s="181"/>
      <c r="E245" s="180"/>
      <c r="F245" s="181"/>
      <c r="G245" s="55"/>
      <c r="H245" s="175"/>
      <c r="I245" s="180"/>
      <c r="J245" s="180"/>
      <c r="K245" s="188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pans="2:34">
      <c r="B246" s="12"/>
      <c r="C246" s="11"/>
      <c r="D246" s="181"/>
      <c r="E246" s="180"/>
      <c r="F246" s="181"/>
      <c r="G246" s="55"/>
      <c r="H246" s="175"/>
      <c r="I246" s="180"/>
      <c r="J246" s="180"/>
      <c r="K246" s="188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spans="2:34">
      <c r="B247" s="12"/>
      <c r="C247" s="11"/>
      <c r="D247" s="181"/>
      <c r="E247" s="180"/>
      <c r="F247" s="181"/>
      <c r="G247" s="55"/>
      <c r="H247" s="175"/>
      <c r="I247" s="180"/>
      <c r="J247" s="180"/>
      <c r="K247" s="188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spans="2:34">
      <c r="B248" s="12"/>
      <c r="C248" s="11"/>
      <c r="D248" s="181"/>
      <c r="E248" s="180"/>
      <c r="F248" s="181"/>
      <c r="G248" s="55"/>
      <c r="H248" s="175"/>
      <c r="I248" s="180"/>
      <c r="J248" s="180"/>
      <c r="K248" s="188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2:34">
      <c r="B249" s="12"/>
      <c r="C249" s="11"/>
      <c r="D249" s="181"/>
      <c r="E249" s="180"/>
      <c r="F249" s="181"/>
      <c r="G249" s="55"/>
      <c r="H249" s="175"/>
      <c r="I249" s="180"/>
      <c r="J249" s="180"/>
      <c r="K249" s="188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spans="2:34">
      <c r="B250" s="12"/>
      <c r="C250" s="11"/>
      <c r="D250" s="181"/>
      <c r="E250" s="180"/>
      <c r="F250" s="181"/>
      <c r="G250" s="55"/>
      <c r="H250" s="175"/>
      <c r="I250" s="180"/>
      <c r="J250" s="180"/>
      <c r="K250" s="188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spans="2:34">
      <c r="B251" s="12"/>
      <c r="C251" s="11"/>
      <c r="D251" s="181"/>
      <c r="E251" s="180"/>
      <c r="F251" s="181"/>
      <c r="G251" s="55"/>
      <c r="H251" s="175"/>
      <c r="I251" s="180"/>
      <c r="J251" s="180"/>
      <c r="K251" s="188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spans="2:34">
      <c r="B252" s="12"/>
      <c r="C252" s="11"/>
      <c r="D252" s="181"/>
      <c r="E252" s="180"/>
      <c r="F252" s="181"/>
      <c r="G252" s="55"/>
      <c r="H252" s="175"/>
      <c r="I252" s="180"/>
      <c r="J252" s="180"/>
      <c r="K252" s="188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spans="2:34">
      <c r="B253" s="12"/>
      <c r="C253" s="11"/>
      <c r="D253" s="181"/>
      <c r="E253" s="180"/>
      <c r="F253" s="181"/>
      <c r="G253" s="55"/>
      <c r="H253" s="175"/>
      <c r="I253" s="180"/>
      <c r="J253" s="180"/>
      <c r="K253" s="188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spans="2:34">
      <c r="B254" s="12"/>
      <c r="C254" s="11"/>
      <c r="D254" s="181"/>
      <c r="E254" s="180"/>
      <c r="F254" s="181"/>
      <c r="G254" s="55"/>
      <c r="H254" s="175"/>
      <c r="I254" s="180"/>
      <c r="J254" s="180"/>
      <c r="K254" s="188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spans="2:34">
      <c r="B255" s="12"/>
      <c r="C255" s="11"/>
      <c r="D255" s="181"/>
      <c r="E255" s="180"/>
      <c r="F255" s="181"/>
      <c r="G255" s="55"/>
      <c r="H255" s="175"/>
      <c r="I255" s="180"/>
      <c r="J255" s="180"/>
      <c r="K255" s="188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spans="2:34">
      <c r="B256" s="12"/>
      <c r="C256" s="11"/>
      <c r="D256" s="181"/>
      <c r="E256" s="180"/>
      <c r="F256" s="181"/>
      <c r="G256" s="55"/>
      <c r="H256" s="175"/>
      <c r="I256" s="180"/>
      <c r="J256" s="180"/>
      <c r="K256" s="188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spans="2:34">
      <c r="B257" s="12"/>
      <c r="C257" s="11"/>
      <c r="D257" s="181"/>
      <c r="E257" s="180"/>
      <c r="F257" s="181"/>
      <c r="G257" s="55"/>
      <c r="H257" s="175"/>
      <c r="I257" s="180"/>
      <c r="J257" s="180"/>
      <c r="K257" s="188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spans="2:34">
      <c r="B258" s="12"/>
      <c r="C258" s="11"/>
      <c r="D258" s="181"/>
      <c r="E258" s="180"/>
      <c r="F258" s="181"/>
      <c r="G258" s="55"/>
      <c r="H258" s="175"/>
      <c r="I258" s="180"/>
      <c r="J258" s="180"/>
      <c r="K258" s="188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spans="2:34">
      <c r="B259" s="12"/>
      <c r="C259" s="11"/>
      <c r="D259" s="181"/>
      <c r="E259" s="180"/>
      <c r="F259" s="181"/>
      <c r="G259" s="55"/>
      <c r="H259" s="175"/>
      <c r="I259" s="180"/>
      <c r="J259" s="180"/>
      <c r="K259" s="188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spans="2:34">
      <c r="B260" s="12"/>
      <c r="C260" s="11"/>
      <c r="D260" s="181"/>
      <c r="E260" s="180"/>
      <c r="F260" s="181"/>
      <c r="G260" s="55"/>
      <c r="H260" s="175"/>
      <c r="I260" s="180"/>
      <c r="J260" s="180"/>
      <c r="K260" s="188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spans="2:34">
      <c r="B261" s="12"/>
      <c r="C261" s="11"/>
      <c r="D261" s="181"/>
      <c r="E261" s="180"/>
      <c r="F261" s="181"/>
      <c r="G261" s="55"/>
      <c r="H261" s="175"/>
      <c r="I261" s="180"/>
      <c r="J261" s="180"/>
      <c r="K261" s="188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spans="2:34">
      <c r="B262" s="12"/>
      <c r="C262" s="11"/>
      <c r="D262" s="181"/>
      <c r="E262" s="180"/>
      <c r="F262" s="181"/>
      <c r="G262" s="55"/>
      <c r="H262" s="175"/>
      <c r="I262" s="180"/>
      <c r="J262" s="180"/>
      <c r="K262" s="188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spans="2:34">
      <c r="B263" s="12"/>
      <c r="C263" s="11"/>
      <c r="D263" s="181"/>
      <c r="E263" s="180"/>
      <c r="F263" s="181"/>
      <c r="G263" s="55"/>
      <c r="H263" s="175"/>
      <c r="I263" s="180"/>
      <c r="J263" s="180"/>
      <c r="K263" s="188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spans="2:34">
      <c r="B264" s="12"/>
      <c r="C264" s="11"/>
      <c r="D264" s="181"/>
      <c r="E264" s="180"/>
      <c r="F264" s="181"/>
      <c r="G264" s="55"/>
      <c r="H264" s="175"/>
      <c r="I264" s="180"/>
      <c r="J264" s="180"/>
      <c r="K264" s="188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spans="2:34">
      <c r="B265" s="12"/>
      <c r="C265" s="11"/>
      <c r="D265" s="181"/>
      <c r="E265" s="180"/>
      <c r="F265" s="181"/>
      <c r="G265" s="55"/>
      <c r="H265" s="175"/>
      <c r="I265" s="180"/>
      <c r="J265" s="180"/>
      <c r="K265" s="188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spans="2:34">
      <c r="B266" s="12"/>
      <c r="C266" s="11"/>
      <c r="D266" s="181"/>
      <c r="E266" s="180"/>
      <c r="F266" s="181"/>
      <c r="G266" s="55"/>
      <c r="H266" s="175"/>
      <c r="I266" s="180"/>
      <c r="J266" s="180"/>
      <c r="K266" s="188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spans="2:34">
      <c r="B267" s="12"/>
      <c r="C267" s="11"/>
      <c r="D267" s="181"/>
      <c r="E267" s="180"/>
      <c r="F267" s="181"/>
      <c r="G267" s="55"/>
      <c r="H267" s="175"/>
      <c r="I267" s="180"/>
      <c r="J267" s="180"/>
      <c r="K267" s="188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spans="2:34">
      <c r="B268" s="12"/>
      <c r="C268" s="11"/>
      <c r="D268" s="181"/>
      <c r="E268" s="180"/>
      <c r="F268" s="181"/>
      <c r="G268" s="55"/>
      <c r="H268" s="175"/>
      <c r="I268" s="180"/>
      <c r="J268" s="180"/>
      <c r="K268" s="188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2:34">
      <c r="B269" s="12"/>
      <c r="C269" s="11"/>
      <c r="D269" s="181"/>
      <c r="E269" s="180"/>
      <c r="F269" s="181"/>
      <c r="G269" s="55"/>
      <c r="H269" s="175"/>
      <c r="I269" s="180"/>
      <c r="J269" s="180"/>
      <c r="K269" s="188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spans="2:34">
      <c r="B270" s="12"/>
      <c r="C270" s="11"/>
      <c r="D270" s="181"/>
      <c r="E270" s="180"/>
      <c r="F270" s="181"/>
      <c r="G270" s="55"/>
      <c r="H270" s="175"/>
      <c r="I270" s="180"/>
      <c r="J270" s="180"/>
      <c r="K270" s="188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spans="2:34">
      <c r="B271" s="12"/>
      <c r="C271" s="11"/>
      <c r="D271" s="181"/>
      <c r="E271" s="180"/>
      <c r="F271" s="181"/>
      <c r="G271" s="55"/>
      <c r="H271" s="175"/>
      <c r="I271" s="180"/>
      <c r="J271" s="180"/>
      <c r="K271" s="188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2:34">
      <c r="B272" s="12"/>
      <c r="C272" s="11"/>
      <c r="D272" s="181"/>
      <c r="E272" s="180"/>
      <c r="F272" s="181"/>
      <c r="G272" s="55"/>
      <c r="H272" s="175"/>
      <c r="I272" s="180"/>
      <c r="J272" s="180"/>
      <c r="K272" s="188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2:34">
      <c r="B273" s="12"/>
      <c r="C273" s="11"/>
      <c r="D273" s="181"/>
      <c r="E273" s="180"/>
      <c r="F273" s="181"/>
      <c r="G273" s="55"/>
      <c r="H273" s="175"/>
      <c r="I273" s="180"/>
      <c r="J273" s="180"/>
      <c r="K273" s="188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2:34">
      <c r="B274" s="12"/>
      <c r="C274" s="11"/>
      <c r="D274" s="181"/>
      <c r="E274" s="180"/>
      <c r="F274" s="181"/>
      <c r="G274" s="55"/>
      <c r="H274" s="175"/>
      <c r="I274" s="180"/>
      <c r="J274" s="180"/>
      <c r="K274" s="188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spans="2:34">
      <c r="B275" s="12"/>
      <c r="C275" s="11"/>
      <c r="D275" s="181"/>
      <c r="E275" s="180"/>
      <c r="F275" s="181"/>
      <c r="G275" s="55"/>
      <c r="H275" s="175"/>
      <c r="I275" s="180"/>
      <c r="J275" s="180"/>
      <c r="K275" s="188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spans="2:34">
      <c r="B276" s="12"/>
      <c r="C276" s="11"/>
      <c r="D276" s="181"/>
      <c r="E276" s="180"/>
      <c r="F276" s="181"/>
      <c r="G276" s="55"/>
      <c r="H276" s="175"/>
      <c r="I276" s="180"/>
      <c r="J276" s="180"/>
      <c r="K276" s="188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spans="2:34">
      <c r="B277" s="12"/>
      <c r="C277" s="11"/>
      <c r="D277" s="181"/>
      <c r="E277" s="180"/>
      <c r="F277" s="181"/>
      <c r="G277" s="55"/>
      <c r="H277" s="175"/>
      <c r="I277" s="180"/>
      <c r="J277" s="180"/>
      <c r="K277" s="188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2:34">
      <c r="B278" s="12"/>
      <c r="C278" s="11"/>
      <c r="D278" s="181"/>
      <c r="E278" s="180"/>
      <c r="F278" s="181"/>
      <c r="G278" s="55"/>
      <c r="H278" s="175"/>
      <c r="I278" s="180"/>
      <c r="J278" s="180"/>
      <c r="K278" s="188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spans="2:34">
      <c r="B279" s="12"/>
      <c r="C279" s="11"/>
      <c r="D279" s="181"/>
      <c r="E279" s="180"/>
      <c r="F279" s="181"/>
      <c r="G279" s="55"/>
      <c r="H279" s="175"/>
      <c r="I279" s="180"/>
      <c r="J279" s="180"/>
      <c r="K279" s="188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spans="2:34">
      <c r="B280" s="12"/>
      <c r="C280" s="11"/>
      <c r="D280" s="181"/>
      <c r="E280" s="180"/>
      <c r="F280" s="181"/>
      <c r="G280" s="55"/>
      <c r="H280" s="175"/>
      <c r="I280" s="180"/>
      <c r="J280" s="180"/>
      <c r="K280" s="188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spans="2:34">
      <c r="B281" s="12"/>
      <c r="C281" s="11"/>
      <c r="D281" s="181"/>
      <c r="E281" s="180"/>
      <c r="F281" s="181"/>
      <c r="G281" s="55"/>
      <c r="H281" s="175"/>
      <c r="I281" s="180"/>
      <c r="J281" s="180"/>
      <c r="K281" s="188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2:34">
      <c r="B282" s="12"/>
      <c r="C282" s="11"/>
      <c r="D282" s="181"/>
      <c r="E282" s="180"/>
      <c r="F282" s="181"/>
      <c r="G282" s="55"/>
      <c r="H282" s="175"/>
      <c r="I282" s="180"/>
      <c r="J282" s="180"/>
      <c r="K282" s="188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2:34">
      <c r="B283" s="12"/>
      <c r="C283" s="11"/>
      <c r="D283" s="181"/>
      <c r="E283" s="180"/>
      <c r="F283" s="181"/>
      <c r="G283" s="55"/>
      <c r="H283" s="175"/>
      <c r="I283" s="180"/>
      <c r="J283" s="180"/>
      <c r="K283" s="188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spans="2:34">
      <c r="B284" s="12"/>
      <c r="C284" s="11"/>
      <c r="D284" s="181"/>
      <c r="E284" s="180"/>
      <c r="F284" s="181"/>
      <c r="G284" s="55"/>
      <c r="H284" s="175"/>
      <c r="I284" s="180"/>
      <c r="J284" s="180"/>
      <c r="K284" s="188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spans="2:34">
      <c r="B285" s="12"/>
      <c r="C285" s="11"/>
      <c r="D285" s="181"/>
      <c r="E285" s="180"/>
      <c r="F285" s="181"/>
      <c r="G285" s="55"/>
      <c r="H285" s="175"/>
      <c r="I285" s="180"/>
      <c r="J285" s="180"/>
      <c r="K285" s="188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spans="2:34">
      <c r="B286" s="12"/>
      <c r="C286" s="11"/>
      <c r="D286" s="181"/>
      <c r="E286" s="180"/>
      <c r="F286" s="181"/>
      <c r="G286" s="55"/>
      <c r="H286" s="175"/>
      <c r="I286" s="180"/>
      <c r="J286" s="180"/>
      <c r="K286" s="188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spans="2:34">
      <c r="B287" s="12"/>
      <c r="C287" s="11"/>
      <c r="D287" s="181"/>
      <c r="E287" s="180"/>
      <c r="F287" s="181"/>
      <c r="G287" s="55"/>
      <c r="H287" s="175"/>
      <c r="I287" s="180"/>
      <c r="J287" s="180"/>
      <c r="K287" s="188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spans="2:34">
      <c r="B288" s="12"/>
      <c r="C288" s="11"/>
      <c r="D288" s="181"/>
      <c r="E288" s="180"/>
      <c r="F288" s="181"/>
      <c r="G288" s="55"/>
      <c r="H288" s="175"/>
      <c r="I288" s="180"/>
      <c r="J288" s="180"/>
      <c r="K288" s="188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spans="2:34">
      <c r="B289" s="12"/>
      <c r="C289" s="11"/>
      <c r="D289" s="181"/>
      <c r="E289" s="180"/>
      <c r="F289" s="181"/>
      <c r="G289" s="55"/>
      <c r="H289" s="175"/>
      <c r="I289" s="180"/>
      <c r="J289" s="180"/>
      <c r="K289" s="188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spans="2:34">
      <c r="B290" s="12"/>
      <c r="C290" s="11"/>
      <c r="D290" s="181"/>
      <c r="E290" s="180"/>
      <c r="F290" s="181"/>
      <c r="G290" s="55"/>
      <c r="H290" s="175"/>
      <c r="I290" s="180"/>
      <c r="J290" s="180"/>
      <c r="K290" s="188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spans="2:34">
      <c r="B291" s="12"/>
      <c r="C291" s="11"/>
      <c r="D291" s="181"/>
      <c r="E291" s="180"/>
      <c r="F291" s="181"/>
      <c r="G291" s="55"/>
      <c r="H291" s="175"/>
      <c r="I291" s="180"/>
      <c r="J291" s="180"/>
      <c r="K291" s="188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spans="2:34">
      <c r="B292" s="12"/>
      <c r="C292" s="11"/>
      <c r="D292" s="181"/>
      <c r="E292" s="180"/>
      <c r="F292" s="181"/>
      <c r="G292" s="55"/>
      <c r="H292" s="175"/>
      <c r="I292" s="180"/>
      <c r="J292" s="180"/>
      <c r="K292" s="188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spans="2:34">
      <c r="B293" s="12"/>
      <c r="C293" s="11"/>
      <c r="D293" s="181"/>
      <c r="E293" s="180"/>
      <c r="F293" s="181"/>
      <c r="G293" s="55"/>
      <c r="H293" s="175"/>
      <c r="I293" s="180"/>
      <c r="J293" s="180"/>
      <c r="K293" s="188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spans="2:34">
      <c r="B294" s="12"/>
      <c r="C294" s="11"/>
      <c r="D294" s="181"/>
      <c r="E294" s="180"/>
      <c r="F294" s="181"/>
      <c r="G294" s="55"/>
      <c r="H294" s="175"/>
      <c r="I294" s="180"/>
      <c r="J294" s="180"/>
      <c r="K294" s="188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spans="2:34">
      <c r="B295" s="12"/>
      <c r="C295" s="11"/>
      <c r="D295" s="181"/>
      <c r="E295" s="180"/>
      <c r="F295" s="181"/>
      <c r="G295" s="55"/>
      <c r="H295" s="175"/>
      <c r="I295" s="180"/>
      <c r="J295" s="180"/>
      <c r="K295" s="188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spans="2:34">
      <c r="B296" s="12"/>
      <c r="C296" s="11"/>
      <c r="D296" s="181"/>
      <c r="E296" s="180"/>
      <c r="F296" s="181"/>
      <c r="G296" s="55"/>
      <c r="H296" s="175"/>
      <c r="I296" s="180"/>
      <c r="J296" s="180"/>
      <c r="K296" s="188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spans="2:34">
      <c r="B297" s="12"/>
      <c r="C297" s="11"/>
      <c r="D297" s="181"/>
      <c r="E297" s="180"/>
      <c r="F297" s="181"/>
      <c r="G297" s="55"/>
      <c r="H297" s="175"/>
      <c r="I297" s="180"/>
      <c r="J297" s="180"/>
      <c r="K297" s="188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2:34">
      <c r="B298" s="12"/>
      <c r="C298" s="11"/>
      <c r="D298" s="181"/>
      <c r="E298" s="180"/>
      <c r="F298" s="181"/>
      <c r="G298" s="55"/>
      <c r="H298" s="175"/>
      <c r="I298" s="180"/>
      <c r="J298" s="180"/>
      <c r="K298" s="188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spans="2:34">
      <c r="B299" s="12"/>
      <c r="C299" s="11"/>
      <c r="D299" s="181"/>
      <c r="E299" s="180"/>
      <c r="F299" s="181"/>
      <c r="G299" s="55"/>
      <c r="H299" s="175"/>
      <c r="I299" s="180"/>
      <c r="J299" s="180"/>
      <c r="K299" s="188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spans="2:34">
      <c r="B300" s="12"/>
      <c r="C300" s="11"/>
      <c r="D300" s="181"/>
      <c r="E300" s="180"/>
      <c r="F300" s="181"/>
      <c r="G300" s="55"/>
      <c r="H300" s="175"/>
      <c r="I300" s="180"/>
      <c r="J300" s="180"/>
      <c r="K300" s="188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spans="2:34">
      <c r="B301" s="12"/>
      <c r="C301" s="11"/>
      <c r="D301" s="181"/>
      <c r="E301" s="180"/>
      <c r="F301" s="181"/>
      <c r="G301" s="55"/>
      <c r="H301" s="175"/>
      <c r="I301" s="180"/>
      <c r="J301" s="180"/>
      <c r="K301" s="188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pans="2:34">
      <c r="B302" s="12"/>
      <c r="C302" s="11"/>
      <c r="D302" s="181"/>
      <c r="E302" s="180"/>
      <c r="F302" s="181"/>
      <c r="G302" s="55"/>
      <c r="H302" s="175"/>
      <c r="I302" s="180"/>
      <c r="J302" s="180"/>
      <c r="K302" s="188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pans="2:34">
      <c r="B303" s="12"/>
      <c r="C303" s="11"/>
      <c r="D303" s="181"/>
      <c r="E303" s="180"/>
      <c r="F303" s="181"/>
      <c r="G303" s="55"/>
      <c r="H303" s="175"/>
      <c r="I303" s="180"/>
      <c r="J303" s="180"/>
      <c r="K303" s="188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spans="2:34">
      <c r="B304" s="12"/>
      <c r="C304" s="11"/>
      <c r="D304" s="181"/>
      <c r="E304" s="180"/>
      <c r="F304" s="181"/>
      <c r="G304" s="55"/>
      <c r="H304" s="175"/>
      <c r="I304" s="180"/>
      <c r="J304" s="180"/>
      <c r="K304" s="188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2:34">
      <c r="B305" s="12"/>
      <c r="C305" s="11"/>
      <c r="D305" s="181"/>
      <c r="E305" s="180"/>
      <c r="F305" s="181"/>
      <c r="G305" s="55"/>
      <c r="H305" s="175"/>
      <c r="I305" s="180"/>
      <c r="J305" s="180"/>
      <c r="K305" s="188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2:34">
      <c r="B306" s="12"/>
      <c r="C306" s="11"/>
      <c r="D306" s="181"/>
      <c r="E306" s="180"/>
      <c r="F306" s="181"/>
      <c r="G306" s="55"/>
      <c r="H306" s="175"/>
      <c r="I306" s="180"/>
      <c r="J306" s="180"/>
      <c r="K306" s="188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pans="2:34">
      <c r="B307" s="12"/>
      <c r="C307" s="11"/>
      <c r="D307" s="181"/>
      <c r="E307" s="180"/>
      <c r="F307" s="181"/>
      <c r="G307" s="55"/>
      <c r="H307" s="175"/>
      <c r="I307" s="180"/>
      <c r="J307" s="180"/>
      <c r="K307" s="188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2:34">
      <c r="B308" s="12"/>
      <c r="C308" s="11"/>
      <c r="D308" s="181"/>
      <c r="E308" s="180"/>
      <c r="F308" s="181"/>
      <c r="G308" s="55"/>
      <c r="H308" s="175"/>
      <c r="I308" s="180"/>
      <c r="J308" s="180"/>
      <c r="K308" s="188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2:34">
      <c r="B309" s="12"/>
      <c r="C309" s="11"/>
      <c r="D309" s="181"/>
      <c r="E309" s="180"/>
      <c r="F309" s="181"/>
      <c r="G309" s="55"/>
      <c r="H309" s="175"/>
      <c r="I309" s="180"/>
      <c r="J309" s="180"/>
      <c r="K309" s="188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spans="2:34">
      <c r="B310" s="12"/>
      <c r="C310" s="11"/>
      <c r="D310" s="181"/>
      <c r="E310" s="180"/>
      <c r="F310" s="181"/>
      <c r="G310" s="55"/>
      <c r="H310" s="175"/>
      <c r="I310" s="180"/>
      <c r="J310" s="180"/>
      <c r="K310" s="188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2:34">
      <c r="B311" s="12"/>
      <c r="C311" s="11"/>
      <c r="D311" s="181"/>
      <c r="E311" s="180"/>
      <c r="F311" s="181"/>
      <c r="G311" s="55"/>
      <c r="H311" s="175"/>
      <c r="I311" s="180"/>
      <c r="J311" s="180"/>
      <c r="K311" s="188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2:34">
      <c r="B312" s="12"/>
      <c r="C312" s="11"/>
      <c r="D312" s="181"/>
      <c r="E312" s="180"/>
      <c r="F312" s="181"/>
      <c r="G312" s="55"/>
      <c r="H312" s="175"/>
      <c r="I312" s="180"/>
      <c r="J312" s="180"/>
      <c r="K312" s="188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spans="2:34">
      <c r="B313" s="12"/>
      <c r="C313" s="11"/>
      <c r="D313" s="181"/>
      <c r="E313" s="180"/>
      <c r="F313" s="181"/>
      <c r="G313" s="55"/>
      <c r="H313" s="175"/>
      <c r="I313" s="180"/>
      <c r="J313" s="180"/>
      <c r="K313" s="188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2:34">
      <c r="B314" s="12"/>
      <c r="C314" s="11"/>
      <c r="D314" s="181"/>
      <c r="E314" s="180"/>
      <c r="F314" s="181"/>
      <c r="G314" s="55"/>
      <c r="H314" s="175"/>
      <c r="I314" s="180"/>
      <c r="J314" s="180"/>
      <c r="K314" s="188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spans="2:34">
      <c r="B315" s="12"/>
      <c r="C315" s="11"/>
      <c r="D315" s="181"/>
      <c r="E315" s="180"/>
      <c r="F315" s="181"/>
      <c r="G315" s="55"/>
      <c r="H315" s="175"/>
      <c r="I315" s="180"/>
      <c r="J315" s="180"/>
      <c r="K315" s="188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spans="2:34">
      <c r="B316" s="12"/>
      <c r="C316" s="11"/>
      <c r="D316" s="181"/>
      <c r="E316" s="180"/>
      <c r="F316" s="181"/>
      <c r="G316" s="55"/>
      <c r="H316" s="175"/>
      <c r="I316" s="180"/>
      <c r="J316" s="180"/>
      <c r="K316" s="188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spans="2:34">
      <c r="B317" s="12"/>
      <c r="C317" s="11"/>
      <c r="D317" s="181"/>
      <c r="E317" s="180"/>
      <c r="F317" s="181"/>
      <c r="G317" s="55"/>
      <c r="H317" s="175"/>
      <c r="I317" s="180"/>
      <c r="J317" s="180"/>
      <c r="K317" s="188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2:34">
      <c r="B318" s="12"/>
      <c r="C318" s="11"/>
      <c r="D318" s="181"/>
      <c r="E318" s="180"/>
      <c r="F318" s="181"/>
      <c r="G318" s="55"/>
      <c r="H318" s="175"/>
      <c r="I318" s="180"/>
      <c r="J318" s="180"/>
      <c r="K318" s="188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spans="2:34">
      <c r="B319" s="12"/>
      <c r="C319" s="11"/>
      <c r="D319" s="181"/>
      <c r="E319" s="180"/>
      <c r="F319" s="181"/>
      <c r="G319" s="55"/>
      <c r="H319" s="175"/>
      <c r="I319" s="180"/>
      <c r="J319" s="180"/>
      <c r="K319" s="188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spans="2:34">
      <c r="B320" s="12"/>
      <c r="C320" s="11"/>
      <c r="D320" s="181"/>
      <c r="E320" s="180"/>
      <c r="F320" s="181"/>
      <c r="G320" s="55"/>
      <c r="H320" s="175"/>
      <c r="I320" s="180"/>
      <c r="J320" s="180"/>
      <c r="K320" s="188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spans="2:34">
      <c r="B321" s="12"/>
      <c r="C321" s="11"/>
      <c r="D321" s="181"/>
      <c r="E321" s="180"/>
      <c r="F321" s="181"/>
      <c r="G321" s="55"/>
      <c r="H321" s="175"/>
      <c r="I321" s="180"/>
      <c r="J321" s="180"/>
      <c r="K321" s="188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spans="2:34">
      <c r="B322" s="12"/>
      <c r="C322" s="11"/>
      <c r="D322" s="181"/>
      <c r="E322" s="180"/>
      <c r="F322" s="181"/>
      <c r="G322" s="55"/>
      <c r="H322" s="175"/>
      <c r="I322" s="180"/>
      <c r="J322" s="180"/>
      <c r="K322" s="188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spans="2:34">
      <c r="B323" s="12"/>
      <c r="C323" s="11"/>
      <c r="D323" s="181"/>
      <c r="E323" s="180"/>
      <c r="F323" s="181"/>
      <c r="G323" s="55"/>
      <c r="H323" s="175"/>
      <c r="I323" s="180"/>
      <c r="J323" s="180"/>
      <c r="K323" s="188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spans="2:34">
      <c r="B324" s="12"/>
      <c r="C324" s="11"/>
      <c r="D324" s="181"/>
      <c r="E324" s="180"/>
      <c r="F324" s="181"/>
      <c r="G324" s="55"/>
      <c r="H324" s="175"/>
      <c r="I324" s="180"/>
      <c r="J324" s="180"/>
      <c r="K324" s="188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pans="2:34">
      <c r="B325" s="12"/>
      <c r="C325" s="11"/>
      <c r="D325" s="181"/>
      <c r="E325" s="180"/>
      <c r="F325" s="181"/>
      <c r="G325" s="55"/>
      <c r="H325" s="175"/>
      <c r="I325" s="180"/>
      <c r="J325" s="180"/>
      <c r="K325" s="188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spans="2:34">
      <c r="B326" s="12"/>
      <c r="C326" s="11"/>
      <c r="D326" s="181"/>
      <c r="E326" s="180"/>
      <c r="F326" s="181"/>
      <c r="G326" s="55"/>
      <c r="H326" s="175"/>
      <c r="I326" s="180"/>
      <c r="J326" s="180"/>
      <c r="K326" s="188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spans="2:34">
      <c r="B327" s="12"/>
      <c r="C327" s="11"/>
      <c r="D327" s="181"/>
      <c r="E327" s="180"/>
      <c r="F327" s="181"/>
      <c r="G327" s="55"/>
      <c r="H327" s="175"/>
      <c r="I327" s="180"/>
      <c r="J327" s="180"/>
      <c r="K327" s="188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spans="2:34">
      <c r="B328" s="12"/>
      <c r="C328" s="11"/>
      <c r="D328" s="181"/>
      <c r="E328" s="180"/>
      <c r="F328" s="181"/>
      <c r="G328" s="55"/>
      <c r="H328" s="175"/>
      <c r="I328" s="180"/>
      <c r="J328" s="180"/>
      <c r="K328" s="188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spans="2:34">
      <c r="B329" s="12"/>
      <c r="C329" s="11"/>
      <c r="D329" s="181"/>
      <c r="E329" s="180"/>
      <c r="F329" s="181"/>
      <c r="G329" s="55"/>
      <c r="H329" s="175"/>
      <c r="I329" s="180"/>
      <c r="J329" s="180"/>
      <c r="K329" s="188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spans="2:34">
      <c r="B330" s="12"/>
      <c r="C330" s="11"/>
      <c r="D330" s="181"/>
      <c r="E330" s="180"/>
      <c r="F330" s="181"/>
      <c r="G330" s="55"/>
      <c r="H330" s="175"/>
      <c r="I330" s="180"/>
      <c r="J330" s="180"/>
      <c r="K330" s="188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spans="2:34">
      <c r="B331" s="12"/>
      <c r="C331" s="11"/>
      <c r="D331" s="181"/>
      <c r="E331" s="180"/>
      <c r="F331" s="181"/>
      <c r="G331" s="55"/>
      <c r="H331" s="175"/>
      <c r="I331" s="180"/>
      <c r="J331" s="180"/>
      <c r="K331" s="188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spans="2:34">
      <c r="B332" s="12"/>
      <c r="C332" s="11"/>
      <c r="D332" s="181"/>
      <c r="E332" s="180"/>
      <c r="F332" s="181"/>
      <c r="G332" s="55"/>
      <c r="H332" s="175"/>
      <c r="I332" s="180"/>
      <c r="J332" s="180"/>
      <c r="K332" s="188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spans="2:34">
      <c r="B333" s="12"/>
      <c r="C333" s="11"/>
      <c r="D333" s="181"/>
      <c r="E333" s="180"/>
      <c r="F333" s="181"/>
      <c r="G333" s="55"/>
      <c r="H333" s="175"/>
      <c r="I333" s="180"/>
      <c r="J333" s="180"/>
      <c r="K333" s="188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spans="2:34">
      <c r="B334" s="12"/>
      <c r="C334" s="11"/>
      <c r="D334" s="181"/>
      <c r="E334" s="180"/>
      <c r="F334" s="181"/>
      <c r="G334" s="55"/>
      <c r="H334" s="175"/>
      <c r="I334" s="180"/>
      <c r="J334" s="180"/>
      <c r="K334" s="188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pans="2:34">
      <c r="B335" s="12"/>
      <c r="C335" s="11"/>
      <c r="D335" s="181"/>
      <c r="E335" s="180"/>
      <c r="F335" s="181"/>
      <c r="G335" s="55"/>
      <c r="H335" s="175"/>
      <c r="I335" s="180"/>
      <c r="J335" s="180"/>
      <c r="K335" s="188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pans="2:34">
      <c r="B336" s="12"/>
      <c r="C336" s="11"/>
      <c r="D336" s="181"/>
      <c r="E336" s="180"/>
      <c r="F336" s="181"/>
      <c r="G336" s="55"/>
      <c r="H336" s="175"/>
      <c r="I336" s="180"/>
      <c r="J336" s="180"/>
      <c r="K336" s="188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spans="2:34">
      <c r="B337" s="12"/>
      <c r="C337" s="11"/>
      <c r="D337" s="181"/>
      <c r="E337" s="180"/>
      <c r="F337" s="181"/>
      <c r="G337" s="55"/>
      <c r="H337" s="175"/>
      <c r="I337" s="180"/>
      <c r="J337" s="180"/>
      <c r="K337" s="188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spans="2:34">
      <c r="B338" s="12"/>
      <c r="C338" s="11"/>
      <c r="D338" s="181"/>
      <c r="E338" s="180"/>
      <c r="F338" s="181"/>
      <c r="G338" s="55"/>
      <c r="H338" s="175"/>
      <c r="I338" s="180"/>
      <c r="J338" s="180"/>
      <c r="K338" s="188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spans="2:34">
      <c r="B339" s="12"/>
      <c r="C339" s="11"/>
      <c r="D339" s="181"/>
      <c r="E339" s="180"/>
      <c r="F339" s="181"/>
      <c r="G339" s="55"/>
      <c r="H339" s="175"/>
      <c r="I339" s="180"/>
      <c r="J339" s="180"/>
      <c r="K339" s="188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spans="2:34">
      <c r="B340" s="12"/>
      <c r="C340" s="11"/>
      <c r="D340" s="181"/>
      <c r="E340" s="180"/>
      <c r="F340" s="181"/>
      <c r="G340" s="55"/>
      <c r="H340" s="175"/>
      <c r="I340" s="180"/>
      <c r="J340" s="180"/>
      <c r="K340" s="188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spans="2:34">
      <c r="B341" s="12"/>
      <c r="C341" s="11"/>
      <c r="D341" s="181"/>
      <c r="E341" s="180"/>
      <c r="F341" s="181"/>
      <c r="G341" s="55"/>
      <c r="H341" s="175"/>
      <c r="I341" s="180"/>
      <c r="J341" s="180"/>
      <c r="K341" s="188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spans="2:34">
      <c r="B342" s="12"/>
      <c r="C342" s="11"/>
      <c r="D342" s="181"/>
      <c r="E342" s="180"/>
      <c r="F342" s="181"/>
      <c r="G342" s="55"/>
      <c r="H342" s="175"/>
      <c r="I342" s="180"/>
      <c r="J342" s="180"/>
      <c r="K342" s="188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spans="2:34">
      <c r="B343" s="12"/>
      <c r="C343" s="11"/>
      <c r="D343" s="181"/>
      <c r="E343" s="180"/>
      <c r="F343" s="181"/>
      <c r="G343" s="55"/>
      <c r="H343" s="175"/>
      <c r="I343" s="180"/>
      <c r="J343" s="180"/>
      <c r="K343" s="188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spans="2:34">
      <c r="B344" s="12"/>
      <c r="C344" s="11"/>
      <c r="D344" s="181"/>
      <c r="E344" s="180"/>
      <c r="F344" s="181"/>
      <c r="G344" s="55"/>
      <c r="H344" s="175"/>
      <c r="I344" s="180"/>
      <c r="J344" s="180"/>
      <c r="K344" s="188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spans="2:34">
      <c r="B345" s="12"/>
      <c r="C345" s="11"/>
      <c r="D345" s="181"/>
      <c r="E345" s="180"/>
      <c r="F345" s="181"/>
      <c r="G345" s="55"/>
      <c r="H345" s="175"/>
      <c r="I345" s="180"/>
      <c r="J345" s="180"/>
      <c r="K345" s="188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spans="2:34">
      <c r="B346" s="12"/>
      <c r="C346" s="11"/>
      <c r="D346" s="181"/>
      <c r="E346" s="180"/>
      <c r="F346" s="181"/>
      <c r="G346" s="55"/>
      <c r="H346" s="175"/>
      <c r="I346" s="180"/>
      <c r="J346" s="180"/>
      <c r="K346" s="188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spans="2:34">
      <c r="B347" s="12"/>
      <c r="C347" s="11"/>
      <c r="D347" s="181"/>
      <c r="E347" s="180"/>
      <c r="F347" s="181"/>
      <c r="G347" s="55"/>
      <c r="H347" s="175"/>
      <c r="I347" s="180"/>
      <c r="J347" s="180"/>
      <c r="K347" s="188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pans="2:34">
      <c r="B348" s="12"/>
      <c r="C348" s="11"/>
      <c r="D348" s="181"/>
      <c r="E348" s="180"/>
      <c r="F348" s="181"/>
      <c r="G348" s="55"/>
      <c r="H348" s="175"/>
      <c r="I348" s="180"/>
      <c r="J348" s="180"/>
      <c r="K348" s="188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spans="2:34">
      <c r="B349" s="12"/>
      <c r="C349" s="11"/>
      <c r="D349" s="181"/>
      <c r="E349" s="180"/>
      <c r="F349" s="181"/>
      <c r="G349" s="55"/>
      <c r="H349" s="175"/>
      <c r="I349" s="180"/>
      <c r="J349" s="180"/>
      <c r="K349" s="188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spans="2:34">
      <c r="B350" s="12"/>
      <c r="C350" s="11"/>
      <c r="D350" s="181"/>
      <c r="E350" s="180"/>
      <c r="F350" s="181"/>
      <c r="G350" s="55"/>
      <c r="H350" s="175"/>
      <c r="I350" s="180"/>
      <c r="J350" s="180"/>
      <c r="K350" s="188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spans="2:34">
      <c r="B351" s="12"/>
      <c r="C351" s="11"/>
      <c r="D351" s="181"/>
      <c r="E351" s="180"/>
      <c r="F351" s="181"/>
      <c r="G351" s="55"/>
      <c r="H351" s="175"/>
      <c r="I351" s="180"/>
      <c r="J351" s="180"/>
      <c r="K351" s="188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spans="2:34">
      <c r="B352" s="12"/>
      <c r="C352" s="11"/>
      <c r="D352" s="181"/>
      <c r="E352" s="180"/>
      <c r="F352" s="181"/>
      <c r="G352" s="55"/>
      <c r="H352" s="175"/>
      <c r="I352" s="180"/>
      <c r="J352" s="180"/>
      <c r="K352" s="188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pans="2:34">
      <c r="B353" s="12"/>
      <c r="C353" s="11"/>
      <c r="D353" s="181"/>
      <c r="E353" s="180"/>
      <c r="F353" s="181"/>
      <c r="G353" s="55"/>
      <c r="H353" s="175"/>
      <c r="I353" s="180"/>
      <c r="J353" s="180"/>
      <c r="K353" s="188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2:34">
      <c r="B354" s="12"/>
      <c r="C354" s="11"/>
      <c r="D354" s="181"/>
      <c r="E354" s="180"/>
      <c r="F354" s="181"/>
      <c r="G354" s="55"/>
      <c r="H354" s="175"/>
      <c r="I354" s="180"/>
      <c r="J354" s="180"/>
      <c r="K354" s="188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spans="2:34">
      <c r="B355" s="12"/>
      <c r="C355" s="11"/>
      <c r="D355" s="181"/>
      <c r="E355" s="180"/>
      <c r="F355" s="181"/>
      <c r="G355" s="55"/>
      <c r="H355" s="175"/>
      <c r="I355" s="180"/>
      <c r="J355" s="180"/>
      <c r="K355" s="188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spans="2:34">
      <c r="B356" s="12"/>
      <c r="C356" s="11"/>
      <c r="D356" s="181"/>
      <c r="E356" s="180"/>
      <c r="F356" s="181"/>
      <c r="G356" s="55"/>
      <c r="H356" s="175"/>
      <c r="I356" s="180"/>
      <c r="J356" s="180"/>
      <c r="K356" s="188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spans="2:34">
      <c r="B357" s="12"/>
      <c r="C357" s="11"/>
      <c r="D357" s="181"/>
      <c r="E357" s="180"/>
      <c r="F357" s="181"/>
      <c r="G357" s="55"/>
      <c r="H357" s="175"/>
      <c r="I357" s="180"/>
      <c r="J357" s="180"/>
      <c r="K357" s="188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spans="2:34">
      <c r="B358" s="12"/>
      <c r="C358" s="11"/>
      <c r="D358" s="181"/>
      <c r="E358" s="180"/>
      <c r="F358" s="181"/>
      <c r="G358" s="55"/>
      <c r="H358" s="175"/>
      <c r="I358" s="180"/>
      <c r="J358" s="180"/>
      <c r="K358" s="188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spans="2:34">
      <c r="B359" s="12"/>
      <c r="C359" s="11"/>
      <c r="D359" s="181"/>
      <c r="E359" s="180"/>
      <c r="F359" s="181"/>
      <c r="G359" s="55"/>
      <c r="H359" s="175"/>
      <c r="I359" s="180"/>
      <c r="J359" s="180"/>
      <c r="K359" s="188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spans="2:34">
      <c r="B360" s="12"/>
      <c r="C360" s="11"/>
      <c r="D360" s="181"/>
      <c r="E360" s="180"/>
      <c r="F360" s="181"/>
      <c r="G360" s="55"/>
      <c r="H360" s="175"/>
      <c r="I360" s="180"/>
      <c r="J360" s="180"/>
      <c r="K360" s="188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spans="2:34">
      <c r="B361" s="12"/>
      <c r="C361" s="11"/>
      <c r="D361" s="181"/>
      <c r="E361" s="180"/>
      <c r="F361" s="181"/>
      <c r="G361" s="55"/>
      <c r="H361" s="175"/>
      <c r="I361" s="180"/>
      <c r="J361" s="180"/>
      <c r="K361" s="188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spans="2:34">
      <c r="B362" s="12"/>
      <c r="C362" s="11"/>
      <c r="D362" s="181"/>
      <c r="E362" s="180"/>
      <c r="F362" s="181"/>
      <c r="G362" s="55"/>
      <c r="H362" s="175"/>
      <c r="I362" s="180"/>
      <c r="J362" s="180"/>
      <c r="K362" s="188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spans="2:34">
      <c r="B363" s="12"/>
      <c r="C363" s="11"/>
      <c r="D363" s="181"/>
      <c r="E363" s="180"/>
      <c r="F363" s="181"/>
      <c r="G363" s="55"/>
      <c r="H363" s="175"/>
      <c r="I363" s="180"/>
      <c r="J363" s="180"/>
      <c r="K363" s="188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spans="2:34">
      <c r="B364" s="12"/>
      <c r="C364" s="11"/>
      <c r="D364" s="181"/>
      <c r="E364" s="180"/>
      <c r="F364" s="181"/>
      <c r="G364" s="55"/>
      <c r="H364" s="175"/>
      <c r="I364" s="180"/>
      <c r="J364" s="180"/>
      <c r="K364" s="188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spans="2:34">
      <c r="B365" s="12"/>
      <c r="C365" s="11"/>
      <c r="D365" s="181"/>
      <c r="E365" s="180"/>
      <c r="F365" s="181"/>
      <c r="G365" s="55"/>
      <c r="H365" s="175"/>
      <c r="I365" s="180"/>
      <c r="J365" s="180"/>
      <c r="K365" s="188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spans="2:34">
      <c r="B366" s="12"/>
      <c r="C366" s="11"/>
      <c r="D366" s="181"/>
      <c r="E366" s="180"/>
      <c r="F366" s="181"/>
      <c r="G366" s="55"/>
      <c r="H366" s="175"/>
      <c r="I366" s="180"/>
      <c r="J366" s="180"/>
      <c r="K366" s="188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spans="2:34">
      <c r="B367" s="12"/>
      <c r="C367" s="11"/>
      <c r="D367" s="181"/>
      <c r="E367" s="180"/>
      <c r="F367" s="181"/>
      <c r="G367" s="55"/>
      <c r="H367" s="175"/>
      <c r="I367" s="180"/>
      <c r="J367" s="180"/>
      <c r="K367" s="188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spans="2:34">
      <c r="B368" s="12"/>
      <c r="C368" s="11"/>
      <c r="D368" s="181"/>
      <c r="E368" s="180"/>
      <c r="F368" s="181"/>
      <c r="G368" s="55"/>
      <c r="H368" s="175"/>
      <c r="I368" s="180"/>
      <c r="J368" s="180"/>
      <c r="K368" s="188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spans="2:34">
      <c r="B369" s="12"/>
      <c r="C369" s="11"/>
      <c r="D369" s="181"/>
      <c r="E369" s="180"/>
      <c r="F369" s="181"/>
      <c r="G369" s="55"/>
      <c r="H369" s="175"/>
      <c r="I369" s="180"/>
      <c r="J369" s="180"/>
      <c r="K369" s="188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spans="2:34">
      <c r="B370" s="12"/>
      <c r="C370" s="11"/>
      <c r="D370" s="181"/>
      <c r="E370" s="180"/>
      <c r="F370" s="181"/>
      <c r="G370" s="55"/>
      <c r="H370" s="175"/>
      <c r="I370" s="180"/>
      <c r="J370" s="180"/>
      <c r="K370" s="188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spans="2:34">
      <c r="B371" s="12"/>
      <c r="C371" s="11"/>
      <c r="D371" s="181"/>
      <c r="E371" s="180"/>
      <c r="F371" s="181"/>
      <c r="G371" s="55"/>
      <c r="H371" s="175"/>
      <c r="I371" s="180"/>
      <c r="J371" s="180"/>
      <c r="K371" s="188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spans="2:34">
      <c r="B372" s="12"/>
      <c r="C372" s="11"/>
      <c r="D372" s="181"/>
      <c r="E372" s="180"/>
      <c r="F372" s="181"/>
      <c r="G372" s="55"/>
      <c r="H372" s="175"/>
      <c r="I372" s="180"/>
      <c r="J372" s="180"/>
      <c r="K372" s="188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spans="2:34">
      <c r="B373" s="12"/>
      <c r="C373" s="11"/>
      <c r="D373" s="181"/>
      <c r="E373" s="180"/>
      <c r="F373" s="181"/>
      <c r="G373" s="55"/>
      <c r="H373" s="175"/>
      <c r="I373" s="180"/>
      <c r="J373" s="180"/>
      <c r="K373" s="188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spans="2:34">
      <c r="B374" s="12"/>
      <c r="C374" s="11"/>
      <c r="D374" s="181"/>
      <c r="E374" s="180"/>
      <c r="F374" s="181"/>
      <c r="G374" s="55"/>
      <c r="H374" s="175"/>
      <c r="I374" s="180"/>
      <c r="J374" s="180"/>
      <c r="K374" s="188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spans="2:34">
      <c r="B375" s="12"/>
      <c r="C375" s="11"/>
      <c r="D375" s="181"/>
      <c r="E375" s="180"/>
      <c r="F375" s="181"/>
      <c r="G375" s="55"/>
      <c r="H375" s="175"/>
      <c r="I375" s="180"/>
      <c r="J375" s="180"/>
      <c r="K375" s="188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spans="2:34">
      <c r="B376" s="12"/>
      <c r="C376" s="11"/>
      <c r="D376" s="181"/>
      <c r="E376" s="180"/>
      <c r="F376" s="181"/>
      <c r="G376" s="55"/>
      <c r="H376" s="175"/>
      <c r="I376" s="180"/>
      <c r="J376" s="180"/>
      <c r="K376" s="188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spans="2:34">
      <c r="B377" s="12"/>
      <c r="C377" s="11"/>
      <c r="D377" s="181"/>
      <c r="E377" s="180"/>
      <c r="F377" s="181"/>
      <c r="G377" s="55"/>
      <c r="H377" s="175"/>
      <c r="I377" s="180"/>
      <c r="J377" s="180"/>
      <c r="K377" s="188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spans="2:34">
      <c r="B378" s="12"/>
      <c r="C378" s="11"/>
      <c r="D378" s="181"/>
      <c r="E378" s="180"/>
      <c r="F378" s="181"/>
      <c r="G378" s="55"/>
      <c r="H378" s="175"/>
      <c r="I378" s="180"/>
      <c r="J378" s="180"/>
      <c r="K378" s="188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spans="2:34">
      <c r="B379" s="12"/>
      <c r="C379" s="11"/>
      <c r="D379" s="181"/>
      <c r="E379" s="180"/>
      <c r="F379" s="181"/>
      <c r="G379" s="55"/>
      <c r="H379" s="175"/>
      <c r="I379" s="180"/>
      <c r="J379" s="180"/>
      <c r="K379" s="188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spans="2:34">
      <c r="B380" s="12"/>
      <c r="C380" s="11"/>
      <c r="D380" s="181"/>
      <c r="E380" s="180"/>
      <c r="F380" s="181"/>
      <c r="G380" s="55"/>
      <c r="H380" s="175"/>
      <c r="I380" s="180"/>
      <c r="J380" s="180"/>
      <c r="K380" s="188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spans="2:34">
      <c r="B381" s="12"/>
      <c r="C381" s="11"/>
      <c r="D381" s="181"/>
      <c r="E381" s="180"/>
      <c r="F381" s="181"/>
      <c r="G381" s="55"/>
      <c r="H381" s="175"/>
      <c r="I381" s="180"/>
      <c r="J381" s="180"/>
      <c r="K381" s="188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spans="2:34">
      <c r="B382" s="12"/>
      <c r="C382" s="11"/>
      <c r="D382" s="181"/>
      <c r="E382" s="180"/>
      <c r="F382" s="181"/>
      <c r="G382" s="55"/>
      <c r="H382" s="175"/>
      <c r="I382" s="180"/>
      <c r="J382" s="180"/>
      <c r="K382" s="188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2:34">
      <c r="B383" s="12"/>
      <c r="C383" s="11"/>
      <c r="D383" s="181"/>
      <c r="E383" s="180"/>
      <c r="F383" s="181"/>
      <c r="G383" s="55"/>
      <c r="H383" s="175"/>
      <c r="I383" s="180"/>
      <c r="J383" s="180"/>
      <c r="K383" s="188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spans="2:34">
      <c r="B384" s="12"/>
      <c r="C384" s="11"/>
      <c r="D384" s="181"/>
      <c r="E384" s="180"/>
      <c r="F384" s="181"/>
      <c r="G384" s="55"/>
      <c r="H384" s="175"/>
      <c r="I384" s="180"/>
      <c r="J384" s="180"/>
      <c r="K384" s="188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spans="2:34">
      <c r="B385" s="12"/>
      <c r="C385" s="11"/>
      <c r="D385" s="181"/>
      <c r="E385" s="180"/>
      <c r="F385" s="181"/>
      <c r="G385" s="55"/>
      <c r="H385" s="175"/>
      <c r="I385" s="180"/>
      <c r="J385" s="180"/>
      <c r="K385" s="188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spans="2:34">
      <c r="B386" s="12"/>
      <c r="C386" s="11"/>
      <c r="D386" s="181"/>
      <c r="E386" s="180"/>
      <c r="F386" s="181"/>
      <c r="G386" s="55"/>
      <c r="H386" s="175"/>
      <c r="I386" s="180"/>
      <c r="J386" s="180"/>
      <c r="K386" s="188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spans="2:34">
      <c r="B387" s="12"/>
      <c r="C387" s="11"/>
      <c r="D387" s="181"/>
      <c r="E387" s="180"/>
      <c r="F387" s="181"/>
      <c r="G387" s="55"/>
      <c r="H387" s="175"/>
      <c r="I387" s="180"/>
      <c r="J387" s="180"/>
      <c r="K387" s="188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spans="2:34">
      <c r="B388" s="12"/>
      <c r="C388" s="11"/>
      <c r="D388" s="181"/>
      <c r="E388" s="180"/>
      <c r="F388" s="181"/>
      <c r="G388" s="55"/>
      <c r="H388" s="175"/>
      <c r="I388" s="180"/>
      <c r="J388" s="180"/>
      <c r="K388" s="188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spans="2:34">
      <c r="B389" s="12"/>
      <c r="C389" s="11"/>
      <c r="D389" s="181"/>
      <c r="E389" s="180"/>
      <c r="F389" s="181"/>
      <c r="G389" s="55"/>
      <c r="H389" s="175"/>
      <c r="I389" s="180"/>
      <c r="J389" s="180"/>
      <c r="K389" s="188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spans="2:34">
      <c r="B390" s="12"/>
      <c r="C390" s="11"/>
      <c r="D390" s="181"/>
      <c r="E390" s="180"/>
      <c r="F390" s="181"/>
      <c r="G390" s="55"/>
      <c r="H390" s="175"/>
      <c r="I390" s="180"/>
      <c r="J390" s="180"/>
      <c r="K390" s="188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spans="2:34">
      <c r="B391" s="12"/>
      <c r="C391" s="11"/>
      <c r="D391" s="181"/>
      <c r="E391" s="180"/>
      <c r="F391" s="181"/>
      <c r="G391" s="55"/>
      <c r="H391" s="175"/>
      <c r="I391" s="180"/>
      <c r="J391" s="180"/>
      <c r="K391" s="188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spans="2:34">
      <c r="B392" s="12"/>
      <c r="C392" s="11"/>
      <c r="D392" s="181"/>
      <c r="E392" s="180"/>
      <c r="F392" s="181"/>
      <c r="G392" s="55"/>
      <c r="H392" s="175"/>
      <c r="I392" s="180"/>
      <c r="J392" s="180"/>
      <c r="K392" s="188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spans="2:34">
      <c r="B393" s="12"/>
      <c r="C393" s="11"/>
      <c r="D393" s="181"/>
      <c r="E393" s="180"/>
      <c r="F393" s="181"/>
      <c r="G393" s="55"/>
      <c r="H393" s="175"/>
      <c r="I393" s="180"/>
      <c r="J393" s="180"/>
      <c r="K393" s="188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spans="2:34">
      <c r="B394" s="12"/>
      <c r="C394" s="11"/>
      <c r="D394" s="181"/>
      <c r="E394" s="180"/>
      <c r="F394" s="181"/>
      <c r="G394" s="55"/>
      <c r="H394" s="175"/>
      <c r="I394" s="180"/>
      <c r="J394" s="180"/>
      <c r="K394" s="188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spans="2:34">
      <c r="B395" s="12"/>
      <c r="C395" s="11"/>
      <c r="D395" s="181"/>
      <c r="E395" s="180"/>
      <c r="F395" s="181"/>
      <c r="G395" s="55"/>
      <c r="H395" s="175"/>
      <c r="I395" s="180"/>
      <c r="J395" s="180"/>
      <c r="K395" s="188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spans="2:34">
      <c r="B396" s="12"/>
      <c r="C396" s="11"/>
      <c r="D396" s="181"/>
      <c r="E396" s="180"/>
      <c r="F396" s="181"/>
      <c r="G396" s="55"/>
      <c r="H396" s="175"/>
      <c r="I396" s="180"/>
      <c r="J396" s="180"/>
      <c r="K396" s="188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spans="2:34">
      <c r="B397" s="12"/>
      <c r="C397" s="11"/>
      <c r="D397" s="181"/>
      <c r="E397" s="180"/>
      <c r="F397" s="181"/>
      <c r="G397" s="55"/>
      <c r="H397" s="175"/>
      <c r="I397" s="180"/>
      <c r="J397" s="180"/>
      <c r="K397" s="188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spans="2:34">
      <c r="B398" s="12"/>
      <c r="C398" s="11"/>
      <c r="D398" s="181"/>
      <c r="E398" s="180"/>
      <c r="F398" s="181"/>
      <c r="G398" s="55"/>
      <c r="H398" s="175"/>
      <c r="I398" s="180"/>
      <c r="J398" s="180"/>
      <c r="K398" s="188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spans="2:34">
      <c r="B399" s="12"/>
      <c r="C399" s="11"/>
      <c r="D399" s="181"/>
      <c r="E399" s="180"/>
      <c r="F399" s="181"/>
      <c r="G399" s="55"/>
      <c r="H399" s="175"/>
      <c r="I399" s="180"/>
      <c r="J399" s="180"/>
      <c r="K399" s="188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spans="2:34">
      <c r="B400" s="12"/>
      <c r="C400" s="11"/>
      <c r="D400" s="181"/>
      <c r="E400" s="180"/>
      <c r="F400" s="181"/>
      <c r="G400" s="55"/>
      <c r="H400" s="175"/>
      <c r="I400" s="180"/>
      <c r="J400" s="180"/>
      <c r="K400" s="188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spans="2:34">
      <c r="B401" s="12"/>
      <c r="C401" s="11"/>
      <c r="D401" s="181"/>
      <c r="E401" s="180"/>
      <c r="F401" s="181"/>
      <c r="G401" s="55"/>
      <c r="H401" s="175"/>
      <c r="I401" s="180"/>
      <c r="J401" s="180"/>
      <c r="K401" s="188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spans="2:34">
      <c r="B402" s="12"/>
      <c r="C402" s="11"/>
      <c r="D402" s="181"/>
      <c r="E402" s="180"/>
      <c r="F402" s="181"/>
      <c r="G402" s="55"/>
      <c r="H402" s="175"/>
      <c r="I402" s="180"/>
      <c r="J402" s="180"/>
      <c r="K402" s="188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spans="2:34">
      <c r="B403" s="12"/>
      <c r="C403" s="11"/>
      <c r="D403" s="181"/>
      <c r="E403" s="180"/>
      <c r="F403" s="181"/>
      <c r="G403" s="55"/>
      <c r="H403" s="175"/>
      <c r="I403" s="180"/>
      <c r="J403" s="180"/>
      <c r="K403" s="188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spans="2:34">
      <c r="B404" s="12"/>
      <c r="C404" s="11"/>
      <c r="D404" s="181"/>
      <c r="E404" s="180"/>
      <c r="F404" s="181"/>
      <c r="G404" s="55"/>
      <c r="H404" s="175"/>
      <c r="I404" s="180"/>
      <c r="J404" s="180"/>
      <c r="K404" s="188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spans="2:34">
      <c r="B405" s="12"/>
      <c r="C405" s="11"/>
      <c r="D405" s="181"/>
      <c r="E405" s="180"/>
      <c r="F405" s="181"/>
      <c r="G405" s="55"/>
      <c r="H405" s="175"/>
      <c r="I405" s="180"/>
      <c r="J405" s="180"/>
      <c r="K405" s="188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spans="2:34">
      <c r="B406" s="12"/>
      <c r="C406" s="11"/>
      <c r="D406" s="181"/>
      <c r="E406" s="180"/>
      <c r="F406" s="181"/>
      <c r="G406" s="55"/>
      <c r="H406" s="175"/>
      <c r="I406" s="180"/>
      <c r="J406" s="180"/>
      <c r="K406" s="188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spans="2:34">
      <c r="B407" s="12"/>
      <c r="C407" s="11"/>
      <c r="D407" s="181"/>
      <c r="E407" s="180"/>
      <c r="F407" s="181"/>
      <c r="G407" s="55"/>
      <c r="H407" s="175"/>
      <c r="I407" s="180"/>
      <c r="J407" s="180"/>
      <c r="K407" s="188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spans="2:34">
      <c r="B408" s="12"/>
      <c r="C408" s="11"/>
      <c r="D408" s="181"/>
      <c r="E408" s="180"/>
      <c r="F408" s="181"/>
      <c r="G408" s="55"/>
      <c r="H408" s="175"/>
      <c r="I408" s="180"/>
      <c r="J408" s="180"/>
      <c r="K408" s="188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spans="2:34">
      <c r="B409" s="12"/>
      <c r="C409" s="11"/>
      <c r="D409" s="181"/>
      <c r="E409" s="180"/>
      <c r="F409" s="181"/>
      <c r="G409" s="55"/>
      <c r="H409" s="175"/>
      <c r="I409" s="180"/>
      <c r="J409" s="180"/>
      <c r="K409" s="188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spans="2:34">
      <c r="B410" s="12"/>
      <c r="C410" s="11"/>
      <c r="D410" s="181"/>
      <c r="E410" s="180"/>
      <c r="F410" s="181"/>
      <c r="G410" s="55"/>
      <c r="H410" s="175"/>
      <c r="I410" s="180"/>
      <c r="J410" s="180"/>
      <c r="K410" s="188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spans="2:34">
      <c r="B411" s="12"/>
      <c r="C411" s="11"/>
      <c r="D411" s="181"/>
      <c r="E411" s="180"/>
      <c r="F411" s="181"/>
      <c r="G411" s="55"/>
      <c r="H411" s="175"/>
      <c r="I411" s="180"/>
      <c r="J411" s="180"/>
      <c r="K411" s="188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spans="2:34">
      <c r="B412" s="12"/>
      <c r="C412" s="11"/>
      <c r="D412" s="181"/>
      <c r="E412" s="180"/>
      <c r="F412" s="181"/>
      <c r="G412" s="55"/>
      <c r="H412" s="175"/>
      <c r="I412" s="180"/>
      <c r="J412" s="180"/>
      <c r="K412" s="188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spans="2:34">
      <c r="B413" s="12"/>
      <c r="C413" s="11"/>
      <c r="D413" s="181"/>
      <c r="E413" s="180"/>
      <c r="F413" s="181"/>
      <c r="G413" s="55"/>
      <c r="H413" s="175"/>
      <c r="I413" s="180"/>
      <c r="J413" s="180"/>
      <c r="K413" s="188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spans="2:34">
      <c r="B414" s="12"/>
      <c r="C414" s="11"/>
      <c r="D414" s="181"/>
      <c r="E414" s="180"/>
      <c r="F414" s="181"/>
      <c r="G414" s="55"/>
      <c r="H414" s="175"/>
      <c r="I414" s="180"/>
      <c r="J414" s="180"/>
      <c r="K414" s="188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spans="2:34">
      <c r="B415" s="12"/>
      <c r="C415" s="11"/>
      <c r="D415" s="181"/>
      <c r="E415" s="180"/>
      <c r="F415" s="181"/>
      <c r="G415" s="55"/>
      <c r="H415" s="175"/>
      <c r="I415" s="180"/>
      <c r="J415" s="180"/>
      <c r="K415" s="188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spans="2:34">
      <c r="B416" s="12"/>
      <c r="C416" s="11"/>
      <c r="D416" s="181"/>
      <c r="E416" s="180"/>
      <c r="F416" s="181"/>
      <c r="G416" s="55"/>
      <c r="H416" s="175"/>
      <c r="I416" s="180"/>
      <c r="J416" s="180"/>
      <c r="K416" s="188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spans="2:34">
      <c r="B417" s="12"/>
      <c r="C417" s="11"/>
      <c r="D417" s="181"/>
      <c r="E417" s="180"/>
      <c r="F417" s="181"/>
      <c r="G417" s="55"/>
      <c r="H417" s="175"/>
      <c r="I417" s="180"/>
      <c r="J417" s="180"/>
      <c r="K417" s="188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spans="2:34">
      <c r="B418" s="12"/>
      <c r="C418" s="11"/>
      <c r="D418" s="181"/>
      <c r="E418" s="180"/>
      <c r="F418" s="181"/>
      <c r="G418" s="55"/>
      <c r="H418" s="175"/>
      <c r="I418" s="180"/>
      <c r="J418" s="180"/>
      <c r="K418" s="188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spans="2:34">
      <c r="B419" s="12"/>
      <c r="C419" s="11"/>
      <c r="D419" s="181"/>
      <c r="E419" s="180"/>
      <c r="F419" s="181"/>
      <c r="G419" s="55"/>
      <c r="H419" s="175"/>
      <c r="I419" s="180"/>
      <c r="J419" s="180"/>
      <c r="K419" s="188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spans="2:34">
      <c r="B420" s="12"/>
      <c r="C420" s="11"/>
      <c r="D420" s="181"/>
      <c r="E420" s="180"/>
      <c r="F420" s="181"/>
      <c r="G420" s="55"/>
      <c r="H420" s="175"/>
      <c r="I420" s="180"/>
      <c r="J420" s="180"/>
      <c r="K420" s="188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spans="2:34">
      <c r="B421" s="12"/>
      <c r="C421" s="11"/>
      <c r="D421" s="181"/>
      <c r="E421" s="180"/>
      <c r="F421" s="181"/>
      <c r="G421" s="55"/>
      <c r="H421" s="175"/>
      <c r="I421" s="180"/>
      <c r="J421" s="180"/>
      <c r="K421" s="188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spans="2:34">
      <c r="B422" s="12"/>
      <c r="C422" s="11"/>
      <c r="D422" s="181"/>
      <c r="E422" s="180"/>
      <c r="F422" s="181"/>
      <c r="G422" s="55"/>
      <c r="H422" s="175"/>
      <c r="I422" s="180"/>
      <c r="J422" s="180"/>
      <c r="K422" s="188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spans="2:34">
      <c r="B423" s="12"/>
      <c r="C423" s="11"/>
      <c r="D423" s="181"/>
      <c r="E423" s="180"/>
      <c r="F423" s="181"/>
      <c r="G423" s="55"/>
      <c r="H423" s="175"/>
      <c r="I423" s="180"/>
      <c r="J423" s="180"/>
      <c r="K423" s="188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spans="2:34">
      <c r="B424" s="12"/>
      <c r="C424" s="11"/>
      <c r="D424" s="181"/>
      <c r="E424" s="180"/>
      <c r="F424" s="181"/>
      <c r="G424" s="55"/>
      <c r="H424" s="175"/>
      <c r="I424" s="180"/>
      <c r="J424" s="180"/>
      <c r="K424" s="188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spans="2:34">
      <c r="B425" s="12"/>
      <c r="C425" s="11"/>
      <c r="D425" s="181"/>
      <c r="E425" s="180"/>
      <c r="F425" s="181"/>
      <c r="G425" s="55"/>
      <c r="H425" s="175"/>
      <c r="I425" s="180"/>
      <c r="J425" s="180"/>
      <c r="K425" s="188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spans="2:34">
      <c r="B426" s="12"/>
      <c r="C426" s="11"/>
      <c r="D426" s="181"/>
      <c r="E426" s="180"/>
      <c r="F426" s="181"/>
      <c r="G426" s="55"/>
      <c r="H426" s="175"/>
      <c r="I426" s="180"/>
      <c r="J426" s="180"/>
      <c r="K426" s="188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spans="2:34">
      <c r="B427" s="12"/>
      <c r="C427" s="11"/>
      <c r="D427" s="181"/>
      <c r="E427" s="180"/>
      <c r="F427" s="181"/>
      <c r="G427" s="55"/>
      <c r="H427" s="175"/>
      <c r="I427" s="180"/>
      <c r="J427" s="180"/>
      <c r="K427" s="188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spans="2:34">
      <c r="B428" s="12"/>
      <c r="C428" s="11"/>
      <c r="D428" s="181"/>
      <c r="E428" s="180"/>
      <c r="F428" s="181"/>
      <c r="G428" s="55"/>
      <c r="H428" s="175"/>
      <c r="I428" s="180"/>
      <c r="J428" s="180"/>
      <c r="K428" s="188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spans="2:34">
      <c r="B429" s="12"/>
      <c r="C429" s="11"/>
      <c r="D429" s="181"/>
      <c r="E429" s="180"/>
      <c r="F429" s="181"/>
      <c r="G429" s="55"/>
      <c r="H429" s="175"/>
      <c r="I429" s="180"/>
      <c r="J429" s="180"/>
      <c r="K429" s="188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spans="2:34">
      <c r="B430" s="12"/>
      <c r="C430" s="11"/>
      <c r="D430" s="181"/>
      <c r="E430" s="180"/>
      <c r="F430" s="181"/>
      <c r="G430" s="55"/>
      <c r="H430" s="175"/>
      <c r="I430" s="180"/>
      <c r="J430" s="180"/>
      <c r="K430" s="188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spans="2:34">
      <c r="B431" s="12"/>
      <c r="C431" s="11"/>
      <c r="D431" s="181"/>
      <c r="E431" s="180"/>
      <c r="F431" s="181"/>
      <c r="G431" s="55"/>
      <c r="H431" s="175"/>
      <c r="I431" s="180"/>
      <c r="J431" s="180"/>
      <c r="K431" s="188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spans="2:34">
      <c r="B432" s="12"/>
      <c r="C432" s="11"/>
      <c r="D432" s="181"/>
      <c r="E432" s="180"/>
      <c r="F432" s="181"/>
      <c r="G432" s="55"/>
      <c r="H432" s="175"/>
      <c r="I432" s="180"/>
      <c r="J432" s="180"/>
      <c r="K432" s="188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spans="2:34">
      <c r="B433" s="12"/>
      <c r="C433" s="11"/>
      <c r="D433" s="181"/>
      <c r="E433" s="180"/>
      <c r="F433" s="181"/>
      <c r="G433" s="55"/>
      <c r="H433" s="175"/>
      <c r="I433" s="180"/>
      <c r="J433" s="180"/>
      <c r="K433" s="188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spans="2:34">
      <c r="B434" s="12"/>
      <c r="C434" s="11"/>
      <c r="D434" s="181"/>
      <c r="E434" s="180"/>
      <c r="F434" s="181"/>
      <c r="G434" s="55"/>
      <c r="H434" s="175"/>
      <c r="I434" s="180"/>
      <c r="J434" s="180"/>
      <c r="K434" s="188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spans="2:34">
      <c r="B435" s="12"/>
      <c r="C435" s="11"/>
      <c r="D435" s="181"/>
      <c r="E435" s="180"/>
      <c r="F435" s="181"/>
      <c r="G435" s="55"/>
      <c r="H435" s="175"/>
      <c r="I435" s="180"/>
      <c r="J435" s="180"/>
      <c r="K435" s="188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spans="2:34">
      <c r="B436" s="12"/>
      <c r="C436" s="11"/>
      <c r="D436" s="181"/>
      <c r="E436" s="180"/>
      <c r="F436" s="181"/>
      <c r="G436" s="55"/>
      <c r="H436" s="175"/>
      <c r="I436" s="180"/>
      <c r="J436" s="180"/>
      <c r="K436" s="188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spans="2:34">
      <c r="B437" s="12"/>
      <c r="C437" s="11"/>
      <c r="D437" s="181"/>
      <c r="E437" s="180"/>
      <c r="F437" s="181"/>
      <c r="G437" s="55"/>
      <c r="H437" s="175"/>
      <c r="I437" s="180"/>
      <c r="J437" s="180"/>
      <c r="K437" s="188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spans="2:34">
      <c r="B438" s="12"/>
      <c r="C438" s="11"/>
      <c r="D438" s="181"/>
      <c r="E438" s="180"/>
      <c r="F438" s="181"/>
      <c r="G438" s="55"/>
      <c r="H438" s="175"/>
      <c r="I438" s="180"/>
      <c r="J438" s="180"/>
      <c r="K438" s="188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spans="2:34">
      <c r="B439" s="12"/>
      <c r="C439" s="11"/>
      <c r="D439" s="181"/>
      <c r="E439" s="180"/>
      <c r="F439" s="181"/>
      <c r="G439" s="55"/>
      <c r="H439" s="175"/>
      <c r="I439" s="180"/>
      <c r="J439" s="180"/>
      <c r="K439" s="188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spans="2:34">
      <c r="B440" s="12"/>
      <c r="C440" s="11"/>
      <c r="D440" s="181"/>
      <c r="E440" s="180"/>
      <c r="F440" s="181"/>
      <c r="G440" s="55"/>
      <c r="H440" s="175"/>
      <c r="I440" s="180"/>
      <c r="J440" s="180"/>
      <c r="K440" s="188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spans="2:34">
      <c r="B441" s="12"/>
      <c r="C441" s="11"/>
      <c r="D441" s="181"/>
      <c r="E441" s="180"/>
      <c r="F441" s="181"/>
      <c r="G441" s="55"/>
      <c r="H441" s="175"/>
      <c r="I441" s="180"/>
      <c r="J441" s="180"/>
      <c r="K441" s="188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spans="2:34">
      <c r="B442" s="12"/>
      <c r="C442" s="11"/>
      <c r="D442" s="181"/>
      <c r="E442" s="180"/>
      <c r="F442" s="181"/>
      <c r="G442" s="55"/>
      <c r="H442" s="175"/>
      <c r="I442" s="180"/>
      <c r="J442" s="180"/>
      <c r="K442" s="188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spans="2:34">
      <c r="B443" s="12"/>
      <c r="C443" s="11"/>
      <c r="D443" s="181"/>
      <c r="E443" s="180"/>
      <c r="F443" s="181"/>
      <c r="G443" s="55"/>
      <c r="H443" s="175"/>
      <c r="I443" s="180"/>
      <c r="J443" s="180"/>
      <c r="K443" s="188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spans="2:34">
      <c r="B444" s="12"/>
      <c r="C444" s="11"/>
      <c r="D444" s="181"/>
      <c r="E444" s="180"/>
      <c r="F444" s="181"/>
      <c r="G444" s="55"/>
      <c r="H444" s="175"/>
      <c r="I444" s="180"/>
      <c r="J444" s="180"/>
      <c r="K444" s="188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spans="2:34">
      <c r="B445" s="12"/>
      <c r="C445" s="11"/>
      <c r="D445" s="181"/>
      <c r="E445" s="180"/>
      <c r="F445" s="181"/>
      <c r="G445" s="55"/>
      <c r="H445" s="175"/>
      <c r="I445" s="180"/>
      <c r="J445" s="180"/>
      <c r="K445" s="188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spans="2:34">
      <c r="B446" s="12"/>
      <c r="C446" s="11"/>
      <c r="D446" s="181"/>
      <c r="E446" s="180"/>
      <c r="F446" s="181"/>
      <c r="G446" s="55"/>
      <c r="H446" s="175"/>
      <c r="I446" s="180"/>
      <c r="J446" s="180"/>
      <c r="K446" s="188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spans="2:34">
      <c r="B447" s="12"/>
      <c r="C447" s="11"/>
      <c r="D447" s="181"/>
      <c r="E447" s="180"/>
      <c r="F447" s="181"/>
      <c r="G447" s="55"/>
      <c r="H447" s="175"/>
      <c r="I447" s="180"/>
      <c r="J447" s="180"/>
      <c r="K447" s="188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spans="2:34">
      <c r="B448" s="12"/>
      <c r="C448" s="11"/>
      <c r="D448" s="181"/>
      <c r="E448" s="180"/>
      <c r="F448" s="181"/>
      <c r="G448" s="55"/>
      <c r="H448" s="175"/>
      <c r="I448" s="180"/>
      <c r="J448" s="180"/>
      <c r="K448" s="188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spans="2:34">
      <c r="B449" s="12"/>
      <c r="C449" s="11"/>
      <c r="D449" s="181"/>
      <c r="E449" s="180"/>
      <c r="F449" s="181"/>
      <c r="G449" s="55"/>
      <c r="H449" s="175"/>
      <c r="I449" s="180"/>
      <c r="J449" s="180"/>
      <c r="K449" s="188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spans="2:34">
      <c r="B450" s="12"/>
      <c r="C450" s="11"/>
      <c r="D450" s="181"/>
      <c r="E450" s="180"/>
      <c r="F450" s="181"/>
      <c r="G450" s="55"/>
      <c r="H450" s="175"/>
      <c r="I450" s="180"/>
      <c r="J450" s="180"/>
      <c r="K450" s="188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spans="2:34">
      <c r="B451" s="12"/>
      <c r="C451" s="11"/>
      <c r="D451" s="181"/>
      <c r="E451" s="180"/>
      <c r="F451" s="181"/>
      <c r="G451" s="55"/>
      <c r="H451" s="175"/>
      <c r="I451" s="180"/>
      <c r="J451" s="180"/>
      <c r="K451" s="188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spans="2:34">
      <c r="B452" s="12"/>
      <c r="C452" s="11"/>
      <c r="D452" s="181"/>
      <c r="E452" s="180"/>
      <c r="F452" s="181"/>
      <c r="G452" s="55"/>
      <c r="H452" s="175"/>
      <c r="I452" s="180"/>
      <c r="J452" s="180"/>
      <c r="K452" s="188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spans="2:34">
      <c r="B453" s="12"/>
      <c r="C453" s="11"/>
      <c r="D453" s="181"/>
      <c r="E453" s="180"/>
      <c r="F453" s="181"/>
      <c r="G453" s="55"/>
      <c r="H453" s="175"/>
      <c r="I453" s="180"/>
      <c r="J453" s="180"/>
      <c r="K453" s="188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spans="2:34">
      <c r="B454" s="12"/>
      <c r="C454" s="11"/>
      <c r="D454" s="181"/>
      <c r="E454" s="180"/>
      <c r="F454" s="181"/>
      <c r="G454" s="55"/>
      <c r="H454" s="175"/>
      <c r="I454" s="180"/>
      <c r="J454" s="180"/>
      <c r="K454" s="188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spans="2:34">
      <c r="B455" s="12"/>
      <c r="C455" s="11"/>
      <c r="D455" s="181"/>
      <c r="E455" s="180"/>
      <c r="F455" s="181"/>
      <c r="G455" s="55"/>
      <c r="H455" s="175"/>
      <c r="I455" s="180"/>
      <c r="J455" s="180"/>
      <c r="K455" s="188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spans="2:34">
      <c r="B456" s="12"/>
      <c r="C456" s="11"/>
      <c r="D456" s="181"/>
      <c r="E456" s="180"/>
      <c r="F456" s="181"/>
      <c r="G456" s="55"/>
      <c r="H456" s="175"/>
      <c r="I456" s="180"/>
      <c r="J456" s="180"/>
      <c r="K456" s="188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spans="2:34">
      <c r="B457" s="12"/>
      <c r="C457" s="11"/>
      <c r="D457" s="181"/>
      <c r="E457" s="180"/>
      <c r="F457" s="181"/>
      <c r="G457" s="55"/>
      <c r="H457" s="175"/>
      <c r="I457" s="180"/>
      <c r="J457" s="180"/>
      <c r="K457" s="188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spans="2:34">
      <c r="B458" s="12"/>
      <c r="C458" s="11"/>
      <c r="D458" s="181"/>
      <c r="E458" s="180"/>
      <c r="F458" s="181"/>
      <c r="G458" s="55"/>
      <c r="H458" s="175"/>
      <c r="I458" s="180"/>
      <c r="J458" s="180"/>
      <c r="K458" s="188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spans="2:34">
      <c r="B459" s="12"/>
      <c r="C459" s="11"/>
      <c r="D459" s="181"/>
      <c r="E459" s="180"/>
      <c r="F459" s="181"/>
      <c r="G459" s="55"/>
      <c r="H459" s="175"/>
      <c r="I459" s="180"/>
      <c r="J459" s="180"/>
      <c r="K459" s="188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spans="2:34">
      <c r="B460" s="12"/>
      <c r="C460" s="11"/>
      <c r="D460" s="181"/>
      <c r="E460" s="180"/>
      <c r="F460" s="181"/>
      <c r="G460" s="55"/>
      <c r="H460" s="175"/>
      <c r="I460" s="180"/>
      <c r="J460" s="180"/>
      <c r="K460" s="188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spans="2:34">
      <c r="B461" s="12"/>
      <c r="C461" s="11"/>
      <c r="D461" s="181"/>
      <c r="E461" s="180"/>
      <c r="F461" s="181"/>
      <c r="G461" s="55"/>
      <c r="H461" s="175"/>
      <c r="I461" s="180"/>
      <c r="J461" s="180"/>
      <c r="K461" s="188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spans="2:34">
      <c r="B462" s="12"/>
      <c r="C462" s="11"/>
      <c r="D462" s="181"/>
      <c r="E462" s="180"/>
      <c r="F462" s="181"/>
      <c r="G462" s="55"/>
      <c r="H462" s="175"/>
      <c r="I462" s="180"/>
      <c r="J462" s="180"/>
      <c r="K462" s="188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spans="2:34">
      <c r="B463" s="12"/>
      <c r="C463" s="11"/>
      <c r="D463" s="181"/>
      <c r="E463" s="180"/>
      <c r="F463" s="181"/>
      <c r="G463" s="55"/>
      <c r="H463" s="175"/>
      <c r="I463" s="180"/>
      <c r="J463" s="180"/>
      <c r="K463" s="188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spans="2:34">
      <c r="B464" s="12"/>
      <c r="C464" s="11"/>
      <c r="D464" s="181"/>
      <c r="E464" s="180"/>
      <c r="F464" s="181"/>
      <c r="G464" s="55"/>
      <c r="H464" s="175"/>
      <c r="I464" s="180"/>
      <c r="J464" s="180"/>
      <c r="K464" s="188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spans="2:34">
      <c r="B465" s="12"/>
      <c r="C465" s="11"/>
      <c r="D465" s="181"/>
      <c r="E465" s="180"/>
      <c r="F465" s="181"/>
      <c r="G465" s="55"/>
      <c r="H465" s="175"/>
      <c r="I465" s="180"/>
      <c r="J465" s="180"/>
      <c r="K465" s="188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spans="2:34">
      <c r="B466" s="12"/>
      <c r="C466" s="11"/>
      <c r="D466" s="181"/>
      <c r="E466" s="180"/>
      <c r="F466" s="181"/>
      <c r="G466" s="55"/>
      <c r="H466" s="175"/>
      <c r="I466" s="180"/>
      <c r="J466" s="180"/>
      <c r="K466" s="188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spans="2:34">
      <c r="B467" s="12"/>
      <c r="C467" s="11"/>
      <c r="D467" s="181"/>
      <c r="E467" s="180"/>
      <c r="F467" s="181"/>
      <c r="G467" s="55"/>
      <c r="H467" s="175"/>
      <c r="I467" s="180"/>
      <c r="J467" s="180"/>
      <c r="K467" s="188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spans="2:34">
      <c r="B468" s="12"/>
      <c r="C468" s="11"/>
      <c r="D468" s="181"/>
      <c r="E468" s="180"/>
      <c r="F468" s="181"/>
      <c r="G468" s="55"/>
      <c r="H468" s="175"/>
      <c r="I468" s="180"/>
      <c r="J468" s="180"/>
      <c r="K468" s="188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spans="2:34">
      <c r="B469" s="12"/>
      <c r="C469" s="11"/>
      <c r="D469" s="181"/>
      <c r="E469" s="180"/>
      <c r="F469" s="181"/>
      <c r="G469" s="55"/>
      <c r="H469" s="175"/>
      <c r="I469" s="180"/>
      <c r="J469" s="180"/>
      <c r="K469" s="188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spans="2:34">
      <c r="B470" s="12"/>
      <c r="C470" s="11"/>
      <c r="D470" s="181"/>
      <c r="E470" s="180"/>
      <c r="F470" s="181"/>
      <c r="G470" s="55"/>
      <c r="H470" s="175"/>
      <c r="I470" s="180"/>
      <c r="J470" s="180"/>
      <c r="K470" s="188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spans="2:34">
      <c r="B471" s="12"/>
      <c r="C471" s="11"/>
      <c r="D471" s="181"/>
      <c r="E471" s="180"/>
      <c r="F471" s="181"/>
      <c r="G471" s="55"/>
      <c r="H471" s="175"/>
      <c r="I471" s="180"/>
      <c r="J471" s="180"/>
      <c r="K471" s="188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spans="2:34">
      <c r="B472" s="12"/>
      <c r="C472" s="11"/>
      <c r="D472" s="181"/>
      <c r="E472" s="180"/>
      <c r="F472" s="181"/>
      <c r="G472" s="55"/>
      <c r="H472" s="175"/>
      <c r="I472" s="180"/>
      <c r="J472" s="180"/>
      <c r="K472" s="188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spans="2:34">
      <c r="B473" s="12"/>
      <c r="C473" s="11"/>
      <c r="D473" s="181"/>
      <c r="E473" s="180"/>
      <c r="F473" s="181"/>
      <c r="G473" s="55"/>
      <c r="H473" s="175"/>
      <c r="I473" s="180"/>
      <c r="J473" s="180"/>
      <c r="K473" s="188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spans="2:34">
      <c r="B474" s="12"/>
      <c r="C474" s="11"/>
      <c r="D474" s="181"/>
      <c r="E474" s="180"/>
      <c r="F474" s="181"/>
      <c r="G474" s="55"/>
      <c r="H474" s="175"/>
      <c r="I474" s="180"/>
      <c r="J474" s="180"/>
      <c r="K474" s="188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spans="2:34">
      <c r="B475" s="12"/>
      <c r="C475" s="11"/>
      <c r="D475" s="181"/>
      <c r="E475" s="180"/>
      <c r="F475" s="181"/>
      <c r="G475" s="55"/>
      <c r="H475" s="175"/>
      <c r="I475" s="180"/>
      <c r="J475" s="180"/>
      <c r="K475" s="188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spans="2:34">
      <c r="B476" s="12"/>
      <c r="C476" s="11"/>
      <c r="D476" s="181"/>
      <c r="E476" s="180"/>
      <c r="F476" s="181"/>
      <c r="G476" s="55"/>
      <c r="H476" s="175"/>
      <c r="I476" s="180"/>
      <c r="J476" s="180"/>
      <c r="K476" s="188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spans="2:34">
      <c r="B477" s="12"/>
      <c r="C477" s="11"/>
      <c r="D477" s="181"/>
      <c r="E477" s="180"/>
      <c r="F477" s="181"/>
      <c r="G477" s="55"/>
      <c r="H477" s="175"/>
      <c r="I477" s="180"/>
      <c r="J477" s="180"/>
      <c r="K477" s="188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spans="2:34">
      <c r="B478" s="12"/>
      <c r="C478" s="11"/>
      <c r="D478" s="181"/>
      <c r="E478" s="180"/>
      <c r="F478" s="181"/>
      <c r="G478" s="55"/>
      <c r="H478" s="175"/>
      <c r="I478" s="180"/>
      <c r="J478" s="180"/>
      <c r="K478" s="188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spans="2:34">
      <c r="B479" s="12"/>
      <c r="C479" s="11"/>
      <c r="D479" s="181"/>
      <c r="E479" s="180"/>
      <c r="F479" s="181"/>
      <c r="G479" s="55"/>
      <c r="H479" s="175"/>
      <c r="I479" s="180"/>
      <c r="J479" s="180"/>
      <c r="K479" s="188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spans="2:34">
      <c r="B480" s="12"/>
      <c r="C480" s="11"/>
      <c r="D480" s="181"/>
      <c r="E480" s="180"/>
      <c r="F480" s="181"/>
      <c r="G480" s="55"/>
      <c r="H480" s="175"/>
      <c r="I480" s="180"/>
      <c r="J480" s="180"/>
      <c r="K480" s="188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spans="2:34">
      <c r="B481" s="12"/>
      <c r="C481" s="11"/>
      <c r="D481" s="181"/>
      <c r="E481" s="180"/>
      <c r="F481" s="181"/>
      <c r="G481" s="55"/>
      <c r="H481" s="175"/>
      <c r="I481" s="180"/>
      <c r="J481" s="180"/>
      <c r="K481" s="188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spans="2:34">
      <c r="B482" s="12"/>
      <c r="C482" s="11"/>
      <c r="D482" s="181"/>
      <c r="E482" s="180"/>
      <c r="F482" s="181"/>
      <c r="G482" s="55"/>
      <c r="H482" s="175"/>
      <c r="I482" s="180"/>
      <c r="J482" s="180"/>
      <c r="K482" s="188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spans="2:34">
      <c r="B483" s="12"/>
      <c r="C483" s="11"/>
      <c r="D483" s="181"/>
      <c r="E483" s="180"/>
      <c r="F483" s="181"/>
      <c r="G483" s="55"/>
      <c r="H483" s="175"/>
      <c r="I483" s="180"/>
      <c r="J483" s="180"/>
      <c r="K483" s="188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spans="2:34">
      <c r="B484" s="12"/>
      <c r="C484" s="11"/>
      <c r="D484" s="181"/>
      <c r="E484" s="180"/>
      <c r="F484" s="181"/>
      <c r="G484" s="55"/>
      <c r="H484" s="175"/>
      <c r="I484" s="180"/>
      <c r="J484" s="180"/>
      <c r="K484" s="188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spans="2:34">
      <c r="B485" s="12"/>
      <c r="C485" s="11"/>
      <c r="D485" s="181"/>
      <c r="E485" s="180"/>
      <c r="F485" s="181"/>
      <c r="G485" s="55"/>
      <c r="H485" s="175"/>
      <c r="I485" s="180"/>
      <c r="J485" s="180"/>
      <c r="K485" s="188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spans="2:34">
      <c r="B486" s="12"/>
      <c r="C486" s="11"/>
      <c r="D486" s="181"/>
      <c r="E486" s="180"/>
      <c r="F486" s="181"/>
      <c r="G486" s="55"/>
      <c r="H486" s="175"/>
      <c r="I486" s="180"/>
      <c r="J486" s="180"/>
      <c r="K486" s="188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spans="2:34">
      <c r="B487" s="12"/>
      <c r="C487" s="11"/>
      <c r="D487" s="181"/>
      <c r="E487" s="180"/>
      <c r="F487" s="181"/>
      <c r="G487" s="55"/>
      <c r="H487" s="175"/>
      <c r="I487" s="180"/>
      <c r="J487" s="180"/>
      <c r="K487" s="188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spans="2:34">
      <c r="B488" s="12"/>
      <c r="C488" s="11"/>
      <c r="D488" s="181"/>
      <c r="E488" s="180"/>
      <c r="F488" s="181"/>
      <c r="G488" s="55"/>
      <c r="H488" s="175"/>
      <c r="I488" s="180"/>
      <c r="J488" s="180"/>
      <c r="K488" s="188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spans="2:34">
      <c r="B489" s="12"/>
      <c r="C489" s="11"/>
      <c r="D489" s="181"/>
      <c r="E489" s="180"/>
      <c r="F489" s="181"/>
      <c r="G489" s="55"/>
      <c r="H489" s="175"/>
      <c r="I489" s="180"/>
      <c r="J489" s="180"/>
      <c r="K489" s="188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spans="2:34">
      <c r="B490" s="12"/>
      <c r="C490" s="11"/>
      <c r="D490" s="181"/>
      <c r="E490" s="180"/>
      <c r="F490" s="181"/>
      <c r="G490" s="55"/>
      <c r="H490" s="175"/>
      <c r="I490" s="180"/>
      <c r="J490" s="180"/>
      <c r="K490" s="188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spans="2:34">
      <c r="B491" s="12"/>
      <c r="C491" s="11"/>
      <c r="D491" s="181"/>
      <c r="E491" s="180"/>
      <c r="F491" s="181"/>
      <c r="G491" s="55"/>
      <c r="H491" s="175"/>
      <c r="I491" s="180"/>
      <c r="J491" s="180"/>
      <c r="K491" s="188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spans="2:34">
      <c r="B492" s="12"/>
      <c r="C492" s="11"/>
      <c r="D492" s="181"/>
      <c r="E492" s="180"/>
      <c r="F492" s="181"/>
      <c r="G492" s="55"/>
      <c r="H492" s="175"/>
      <c r="I492" s="180"/>
      <c r="J492" s="180"/>
      <c r="K492" s="188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spans="2:34">
      <c r="B493" s="12"/>
      <c r="C493" s="11"/>
      <c r="D493" s="181"/>
      <c r="E493" s="180"/>
      <c r="F493" s="181"/>
      <c r="G493" s="55"/>
      <c r="H493" s="175"/>
      <c r="I493" s="180"/>
      <c r="J493" s="180"/>
      <c r="K493" s="188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spans="2:34">
      <c r="B494" s="12"/>
      <c r="C494" s="11"/>
      <c r="D494" s="181"/>
      <c r="E494" s="180"/>
      <c r="F494" s="181"/>
      <c r="G494" s="55"/>
      <c r="H494" s="175"/>
      <c r="I494" s="180"/>
      <c r="J494" s="180"/>
      <c r="K494" s="188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spans="2:34">
      <c r="B495" s="12"/>
      <c r="C495" s="11"/>
      <c r="D495" s="181"/>
      <c r="E495" s="180"/>
      <c r="F495" s="181"/>
      <c r="G495" s="55"/>
      <c r="H495" s="175"/>
      <c r="I495" s="180"/>
      <c r="J495" s="180"/>
      <c r="K495" s="188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spans="2:34">
      <c r="B496" s="12"/>
      <c r="C496" s="11"/>
      <c r="D496" s="181"/>
      <c r="E496" s="180"/>
      <c r="F496" s="181"/>
      <c r="G496" s="55"/>
      <c r="H496" s="175"/>
      <c r="I496" s="180"/>
      <c r="J496" s="180"/>
      <c r="K496" s="188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spans="2:34">
      <c r="B497" s="12"/>
      <c r="C497" s="11"/>
      <c r="D497" s="181"/>
      <c r="E497" s="180"/>
      <c r="F497" s="181"/>
      <c r="G497" s="55"/>
      <c r="H497" s="175"/>
      <c r="I497" s="180"/>
      <c r="J497" s="180"/>
      <c r="K497" s="188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spans="2:34">
      <c r="B498" s="12"/>
      <c r="C498" s="11"/>
      <c r="D498" s="181"/>
      <c r="E498" s="180"/>
      <c r="F498" s="181"/>
      <c r="G498" s="55"/>
      <c r="H498" s="175"/>
      <c r="I498" s="180"/>
      <c r="J498" s="180"/>
      <c r="K498" s="188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spans="2:34">
      <c r="B499" s="12"/>
      <c r="C499" s="11"/>
      <c r="D499" s="181"/>
      <c r="E499" s="180"/>
      <c r="F499" s="181"/>
      <c r="G499" s="55"/>
      <c r="H499" s="175"/>
      <c r="I499" s="180"/>
      <c r="J499" s="180"/>
      <c r="K499" s="188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spans="2:34">
      <c r="B500" s="12"/>
      <c r="C500" s="11"/>
      <c r="D500" s="181"/>
      <c r="E500" s="180"/>
      <c r="F500" s="181"/>
      <c r="G500" s="55"/>
      <c r="H500" s="175"/>
      <c r="I500" s="180"/>
      <c r="J500" s="180"/>
      <c r="K500" s="188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spans="2:34">
      <c r="B501" s="12"/>
      <c r="C501" s="11"/>
      <c r="D501" s="181"/>
      <c r="E501" s="180"/>
      <c r="F501" s="181"/>
      <c r="G501" s="55"/>
      <c r="H501" s="175"/>
      <c r="I501" s="180"/>
      <c r="J501" s="180"/>
      <c r="K501" s="188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spans="2:34">
      <c r="B502" s="12"/>
      <c r="C502" s="11"/>
      <c r="D502" s="181"/>
      <c r="E502" s="180"/>
      <c r="F502" s="181"/>
      <c r="G502" s="55"/>
      <c r="H502" s="175"/>
      <c r="I502" s="180"/>
      <c r="J502" s="180"/>
      <c r="K502" s="188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spans="2:34">
      <c r="B503" s="12"/>
      <c r="C503" s="11"/>
      <c r="D503" s="181"/>
      <c r="E503" s="180"/>
      <c r="F503" s="181"/>
      <c r="G503" s="55"/>
      <c r="H503" s="175"/>
      <c r="I503" s="180"/>
      <c r="J503" s="180"/>
      <c r="K503" s="188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spans="2:34">
      <c r="B504" s="12"/>
      <c r="C504" s="11"/>
      <c r="D504" s="181"/>
      <c r="E504" s="180"/>
      <c r="F504" s="181"/>
      <c r="G504" s="55"/>
      <c r="H504" s="175"/>
      <c r="I504" s="180"/>
      <c r="J504" s="180"/>
      <c r="K504" s="188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spans="2:34">
      <c r="B505" s="12"/>
      <c r="C505" s="11"/>
      <c r="D505" s="181"/>
      <c r="E505" s="180"/>
      <c r="F505" s="181"/>
      <c r="G505" s="55"/>
      <c r="H505" s="175"/>
      <c r="I505" s="180"/>
      <c r="J505" s="180"/>
      <c r="K505" s="188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spans="2:34">
      <c r="B506" s="12"/>
      <c r="C506" s="11"/>
      <c r="D506" s="181"/>
      <c r="E506" s="180"/>
      <c r="F506" s="181"/>
      <c r="G506" s="55"/>
      <c r="H506" s="175"/>
      <c r="I506" s="180"/>
      <c r="J506" s="180"/>
      <c r="K506" s="188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spans="2:34">
      <c r="B507" s="12"/>
      <c r="C507" s="11"/>
      <c r="D507" s="181"/>
      <c r="E507" s="180"/>
      <c r="F507" s="181"/>
      <c r="G507" s="55"/>
      <c r="H507" s="175"/>
      <c r="I507" s="180"/>
      <c r="J507" s="180"/>
      <c r="K507" s="188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spans="2:34">
      <c r="B508" s="12"/>
      <c r="C508" s="11"/>
      <c r="D508" s="181"/>
      <c r="E508" s="180"/>
      <c r="F508" s="181"/>
      <c r="G508" s="55"/>
      <c r="H508" s="175"/>
      <c r="I508" s="180"/>
      <c r="J508" s="180"/>
      <c r="K508" s="188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spans="2:34">
      <c r="B509" s="12"/>
      <c r="C509" s="11"/>
      <c r="D509" s="181"/>
      <c r="E509" s="180"/>
      <c r="F509" s="181"/>
      <c r="G509" s="55"/>
      <c r="H509" s="175"/>
      <c r="I509" s="180"/>
      <c r="J509" s="180"/>
      <c r="K509" s="188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spans="2:34">
      <c r="B510" s="12"/>
      <c r="C510" s="11"/>
      <c r="D510" s="181"/>
      <c r="E510" s="180"/>
      <c r="F510" s="181"/>
      <c r="G510" s="55"/>
      <c r="H510" s="175"/>
      <c r="I510" s="180"/>
      <c r="J510" s="180"/>
      <c r="K510" s="188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spans="2:34">
      <c r="B511" s="12"/>
      <c r="C511" s="11"/>
      <c r="D511" s="181"/>
      <c r="E511" s="180"/>
      <c r="F511" s="181"/>
      <c r="G511" s="55"/>
      <c r="H511" s="175"/>
      <c r="I511" s="180"/>
      <c r="J511" s="180"/>
      <c r="K511" s="188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spans="2:34">
      <c r="B512" s="12"/>
      <c r="C512" s="11"/>
      <c r="D512" s="181"/>
      <c r="E512" s="180"/>
      <c r="F512" s="181"/>
      <c r="G512" s="55"/>
      <c r="H512" s="175"/>
      <c r="I512" s="180"/>
      <c r="J512" s="180"/>
      <c r="K512" s="188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spans="2:34">
      <c r="B513" s="12"/>
      <c r="C513" s="11"/>
      <c r="D513" s="181"/>
      <c r="E513" s="180"/>
      <c r="F513" s="181"/>
      <c r="G513" s="55"/>
      <c r="H513" s="175"/>
      <c r="I513" s="180"/>
      <c r="J513" s="180"/>
      <c r="K513" s="188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spans="2:34">
      <c r="B514" s="12"/>
      <c r="C514" s="11"/>
      <c r="D514" s="181"/>
      <c r="E514" s="180"/>
      <c r="F514" s="181"/>
      <c r="G514" s="55"/>
      <c r="H514" s="175"/>
      <c r="I514" s="180"/>
      <c r="J514" s="180"/>
      <c r="K514" s="188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spans="2:34">
      <c r="B515" s="12"/>
      <c r="C515" s="11"/>
      <c r="D515" s="181"/>
      <c r="E515" s="180"/>
      <c r="F515" s="181"/>
      <c r="G515" s="55"/>
      <c r="H515" s="175"/>
      <c r="I515" s="180"/>
      <c r="J515" s="180"/>
      <c r="K515" s="188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spans="2:34">
      <c r="B516" s="12"/>
      <c r="C516" s="11"/>
      <c r="D516" s="181"/>
      <c r="E516" s="180"/>
      <c r="F516" s="181"/>
      <c r="G516" s="55"/>
      <c r="H516" s="175"/>
      <c r="I516" s="180"/>
      <c r="J516" s="180"/>
      <c r="K516" s="188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spans="2:34">
      <c r="B517" s="12"/>
      <c r="C517" s="11"/>
      <c r="D517" s="181"/>
      <c r="E517" s="180"/>
      <c r="F517" s="181"/>
      <c r="G517" s="55"/>
      <c r="H517" s="175"/>
      <c r="I517" s="180"/>
      <c r="J517" s="180"/>
      <c r="K517" s="188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spans="2:34">
      <c r="B518" s="12"/>
      <c r="C518" s="11"/>
      <c r="D518" s="181"/>
      <c r="E518" s="180"/>
      <c r="F518" s="181"/>
      <c r="G518" s="55"/>
      <c r="H518" s="175"/>
      <c r="I518" s="180"/>
      <c r="J518" s="180"/>
      <c r="K518" s="188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spans="2:34">
      <c r="B519" s="12"/>
      <c r="C519" s="11"/>
      <c r="D519" s="181"/>
      <c r="E519" s="180"/>
      <c r="F519" s="181"/>
      <c r="G519" s="55"/>
      <c r="H519" s="175"/>
      <c r="I519" s="180"/>
      <c r="J519" s="180"/>
      <c r="K519" s="188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spans="2:34">
      <c r="B520" s="12"/>
      <c r="C520" s="11"/>
      <c r="D520" s="181"/>
      <c r="E520" s="180"/>
      <c r="F520" s="181"/>
      <c r="G520" s="55"/>
      <c r="H520" s="175"/>
      <c r="I520" s="180"/>
      <c r="J520" s="180"/>
      <c r="K520" s="188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spans="2:34">
      <c r="B521" s="12"/>
      <c r="C521" s="11"/>
      <c r="D521" s="181"/>
      <c r="E521" s="180"/>
      <c r="F521" s="181"/>
      <c r="G521" s="55"/>
      <c r="H521" s="175"/>
      <c r="I521" s="180"/>
      <c r="J521" s="180"/>
      <c r="K521" s="188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spans="2:34">
      <c r="B522" s="12"/>
      <c r="C522" s="11"/>
      <c r="D522" s="181"/>
      <c r="E522" s="180"/>
      <c r="F522" s="181"/>
      <c r="G522" s="55"/>
      <c r="H522" s="175"/>
      <c r="I522" s="180"/>
      <c r="J522" s="180"/>
      <c r="K522" s="188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spans="2:34">
      <c r="B523" s="12"/>
      <c r="C523" s="11"/>
      <c r="D523" s="181"/>
      <c r="E523" s="180"/>
      <c r="F523" s="181"/>
      <c r="G523" s="55"/>
      <c r="H523" s="175"/>
      <c r="I523" s="180"/>
      <c r="J523" s="180"/>
      <c r="K523" s="188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spans="2:34">
      <c r="B524" s="12"/>
      <c r="C524" s="11"/>
      <c r="D524" s="181"/>
      <c r="E524" s="180"/>
      <c r="F524" s="181"/>
      <c r="G524" s="55"/>
      <c r="H524" s="175"/>
      <c r="I524" s="180"/>
      <c r="J524" s="180"/>
      <c r="K524" s="188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spans="2:34">
      <c r="B525" s="12"/>
      <c r="C525" s="11"/>
      <c r="D525" s="181"/>
      <c r="E525" s="180"/>
      <c r="F525" s="181"/>
      <c r="G525" s="55"/>
      <c r="H525" s="175"/>
      <c r="I525" s="180"/>
      <c r="J525" s="180"/>
      <c r="K525" s="188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spans="2:34">
      <c r="B526" s="12"/>
      <c r="C526" s="11"/>
      <c r="D526" s="181"/>
      <c r="E526" s="180"/>
      <c r="F526" s="181"/>
      <c r="G526" s="55"/>
      <c r="H526" s="175"/>
      <c r="I526" s="180"/>
      <c r="J526" s="180"/>
      <c r="K526" s="188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spans="2:34">
      <c r="B527" s="12"/>
      <c r="C527" s="11"/>
      <c r="D527" s="181"/>
      <c r="E527" s="180"/>
      <c r="F527" s="181"/>
      <c r="G527" s="55"/>
      <c r="H527" s="175"/>
      <c r="I527" s="180"/>
      <c r="J527" s="180"/>
      <c r="K527" s="188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spans="2:34">
      <c r="B528" s="12"/>
      <c r="C528" s="11"/>
      <c r="D528" s="181"/>
      <c r="E528" s="180"/>
      <c r="F528" s="181"/>
      <c r="G528" s="55"/>
      <c r="H528" s="175"/>
      <c r="I528" s="180"/>
      <c r="J528" s="180"/>
      <c r="K528" s="188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spans="2:34">
      <c r="B529" s="12"/>
      <c r="C529" s="11"/>
      <c r="D529" s="181"/>
      <c r="E529" s="180"/>
      <c r="F529" s="181"/>
      <c r="G529" s="55"/>
      <c r="H529" s="175"/>
      <c r="I529" s="180"/>
      <c r="J529" s="180"/>
      <c r="K529" s="188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spans="2:34">
      <c r="B530" s="12"/>
      <c r="C530" s="11"/>
      <c r="D530" s="181"/>
      <c r="E530" s="180"/>
      <c r="F530" s="181"/>
      <c r="G530" s="55"/>
      <c r="H530" s="175"/>
      <c r="I530" s="180"/>
      <c r="J530" s="180"/>
      <c r="K530" s="188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spans="2:34">
      <c r="B531" s="12"/>
      <c r="C531" s="11"/>
      <c r="D531" s="181"/>
      <c r="E531" s="180"/>
      <c r="F531" s="181"/>
      <c r="G531" s="55"/>
      <c r="H531" s="175"/>
      <c r="I531" s="180"/>
      <c r="J531" s="180"/>
      <c r="K531" s="188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spans="2:34">
      <c r="B532" s="12"/>
      <c r="C532" s="11"/>
      <c r="D532" s="181"/>
      <c r="E532" s="180"/>
      <c r="F532" s="181"/>
      <c r="G532" s="55"/>
      <c r="H532" s="175"/>
      <c r="I532" s="180"/>
      <c r="J532" s="180"/>
      <c r="K532" s="188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spans="2:34">
      <c r="B533" s="12"/>
      <c r="C533" s="11"/>
      <c r="D533" s="181"/>
      <c r="E533" s="180"/>
      <c r="F533" s="181"/>
      <c r="G533" s="55"/>
      <c r="H533" s="175"/>
      <c r="I533" s="180"/>
      <c r="J533" s="180"/>
      <c r="K533" s="188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spans="2:34">
      <c r="B534" s="12"/>
      <c r="C534" s="11"/>
      <c r="D534" s="181"/>
      <c r="E534" s="180"/>
      <c r="F534" s="181"/>
      <c r="G534" s="55"/>
      <c r="H534" s="175"/>
      <c r="I534" s="180"/>
      <c r="J534" s="180"/>
      <c r="K534" s="188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spans="2:34">
      <c r="B535" s="12"/>
      <c r="C535" s="11"/>
      <c r="D535" s="181"/>
      <c r="E535" s="180"/>
      <c r="F535" s="181"/>
      <c r="G535" s="55"/>
      <c r="H535" s="175"/>
      <c r="I535" s="180"/>
      <c r="J535" s="180"/>
      <c r="K535" s="188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spans="2:34">
      <c r="B536" s="12"/>
      <c r="C536" s="11"/>
      <c r="D536" s="181"/>
      <c r="E536" s="180"/>
      <c r="F536" s="181"/>
      <c r="G536" s="55"/>
      <c r="H536" s="175"/>
      <c r="I536" s="180"/>
      <c r="J536" s="180"/>
      <c r="K536" s="188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spans="2:34">
      <c r="B537" s="12"/>
      <c r="C537" s="11"/>
      <c r="D537" s="181"/>
      <c r="E537" s="180"/>
      <c r="F537" s="181"/>
      <c r="G537" s="55"/>
      <c r="H537" s="175"/>
      <c r="I537" s="180"/>
      <c r="J537" s="180"/>
      <c r="K537" s="188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spans="2:34">
      <c r="B538" s="12"/>
      <c r="C538" s="11"/>
      <c r="D538" s="181"/>
      <c r="E538" s="180"/>
      <c r="F538" s="181"/>
      <c r="G538" s="55"/>
      <c r="H538" s="175"/>
      <c r="I538" s="180"/>
      <c r="J538" s="180"/>
      <c r="K538" s="188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spans="2:34">
      <c r="B539" s="12"/>
      <c r="C539" s="11"/>
      <c r="D539" s="181"/>
      <c r="E539" s="180"/>
      <c r="F539" s="181"/>
      <c r="G539" s="55"/>
      <c r="H539" s="175"/>
      <c r="I539" s="180"/>
      <c r="J539" s="180"/>
      <c r="K539" s="188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spans="2:34">
      <c r="B540" s="12"/>
      <c r="C540" s="11"/>
      <c r="D540" s="181"/>
      <c r="E540" s="180"/>
      <c r="F540" s="181"/>
      <c r="G540" s="55"/>
      <c r="H540" s="175"/>
      <c r="I540" s="180"/>
      <c r="J540" s="180"/>
      <c r="K540" s="188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spans="2:34">
      <c r="B541" s="12"/>
      <c r="C541" s="11"/>
      <c r="D541" s="181"/>
      <c r="E541" s="180"/>
      <c r="F541" s="181"/>
      <c r="G541" s="55"/>
      <c r="H541" s="175"/>
      <c r="I541" s="180"/>
      <c r="J541" s="180"/>
      <c r="K541" s="188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spans="2:34">
      <c r="B542" s="12"/>
      <c r="C542" s="11"/>
      <c r="D542" s="181"/>
      <c r="E542" s="180"/>
      <c r="F542" s="181"/>
      <c r="G542" s="55"/>
      <c r="H542" s="175"/>
      <c r="I542" s="180"/>
      <c r="J542" s="180"/>
      <c r="K542" s="188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spans="2:34">
      <c r="B543" s="12"/>
      <c r="C543" s="11"/>
      <c r="D543" s="181"/>
      <c r="E543" s="180"/>
      <c r="F543" s="181"/>
      <c r="G543" s="55"/>
      <c r="H543" s="175"/>
      <c r="I543" s="180"/>
      <c r="J543" s="180"/>
      <c r="K543" s="188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spans="2:34">
      <c r="B544" s="12"/>
      <c r="C544" s="11"/>
      <c r="D544" s="181"/>
      <c r="E544" s="180"/>
      <c r="F544" s="181"/>
      <c r="G544" s="55"/>
      <c r="H544" s="175"/>
      <c r="I544" s="180"/>
      <c r="J544" s="180"/>
      <c r="K544" s="188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spans="2:34">
      <c r="B545" s="12"/>
      <c r="C545" s="11"/>
      <c r="D545" s="181"/>
      <c r="E545" s="180"/>
      <c r="F545" s="181"/>
      <c r="G545" s="55"/>
      <c r="H545" s="175"/>
      <c r="I545" s="180"/>
      <c r="J545" s="180"/>
      <c r="K545" s="188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spans="2:34">
      <c r="B546" s="12"/>
      <c r="C546" s="11"/>
      <c r="D546" s="181"/>
      <c r="E546" s="180"/>
      <c r="F546" s="181"/>
      <c r="G546" s="55"/>
      <c r="H546" s="175"/>
      <c r="I546" s="180"/>
      <c r="J546" s="180"/>
      <c r="K546" s="188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spans="2:34">
      <c r="B547" s="12"/>
      <c r="C547" s="11"/>
      <c r="D547" s="181"/>
      <c r="E547" s="180"/>
      <c r="F547" s="181"/>
      <c r="G547" s="55"/>
      <c r="H547" s="175"/>
      <c r="I547" s="180"/>
      <c r="J547" s="180"/>
      <c r="K547" s="188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spans="2:34">
      <c r="B548" s="12"/>
      <c r="C548" s="11"/>
      <c r="D548" s="181"/>
      <c r="E548" s="180"/>
      <c r="F548" s="181"/>
      <c r="G548" s="55"/>
      <c r="H548" s="175"/>
      <c r="I548" s="180"/>
      <c r="J548" s="180"/>
      <c r="K548" s="188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spans="2:34">
      <c r="B549" s="12"/>
      <c r="C549" s="11"/>
      <c r="D549" s="181"/>
      <c r="E549" s="180"/>
      <c r="F549" s="181"/>
      <c r="G549" s="55"/>
      <c r="H549" s="175"/>
      <c r="I549" s="180"/>
      <c r="J549" s="180"/>
      <c r="K549" s="188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spans="2:34">
      <c r="B550" s="12"/>
      <c r="C550" s="11"/>
      <c r="D550" s="181"/>
      <c r="E550" s="180"/>
      <c r="F550" s="181"/>
      <c r="G550" s="55"/>
      <c r="H550" s="175"/>
      <c r="I550" s="180"/>
      <c r="J550" s="180"/>
      <c r="K550" s="188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spans="2:34">
      <c r="B551" s="12"/>
      <c r="C551" s="11"/>
      <c r="D551" s="181"/>
      <c r="E551" s="180"/>
      <c r="F551" s="181"/>
      <c r="G551" s="55"/>
      <c r="H551" s="175"/>
      <c r="I551" s="180"/>
      <c r="J551" s="180"/>
      <c r="K551" s="188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spans="2:34">
      <c r="B552" s="12"/>
      <c r="C552" s="11"/>
      <c r="D552" s="181"/>
      <c r="E552" s="180"/>
      <c r="F552" s="181"/>
      <c r="G552" s="55"/>
      <c r="H552" s="175"/>
      <c r="I552" s="180"/>
      <c r="J552" s="180"/>
      <c r="K552" s="188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spans="2:34">
      <c r="B553" s="12"/>
      <c r="C553" s="11"/>
      <c r="D553" s="181"/>
      <c r="E553" s="180"/>
      <c r="F553" s="181"/>
      <c r="G553" s="55"/>
      <c r="H553" s="175"/>
      <c r="I553" s="180"/>
      <c r="J553" s="180"/>
      <c r="K553" s="188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spans="2:34">
      <c r="B554" s="12"/>
      <c r="C554" s="11"/>
      <c r="D554" s="181"/>
      <c r="E554" s="180"/>
      <c r="F554" s="181"/>
      <c r="G554" s="55"/>
      <c r="H554" s="175"/>
      <c r="I554" s="180"/>
      <c r="J554" s="180"/>
      <c r="K554" s="188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spans="2:34">
      <c r="B555" s="12"/>
      <c r="C555" s="11"/>
      <c r="D555" s="181"/>
      <c r="E555" s="180"/>
      <c r="F555" s="181"/>
      <c r="G555" s="55"/>
      <c r="H555" s="175"/>
      <c r="I555" s="180"/>
      <c r="J555" s="180"/>
      <c r="K555" s="188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spans="2:34">
      <c r="B556" s="12"/>
      <c r="C556" s="11"/>
      <c r="D556" s="181"/>
      <c r="E556" s="180"/>
      <c r="F556" s="181"/>
      <c r="G556" s="55"/>
      <c r="H556" s="175"/>
      <c r="I556" s="180"/>
      <c r="J556" s="180"/>
      <c r="K556" s="188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spans="2:34">
      <c r="B557" s="12"/>
      <c r="C557" s="11"/>
      <c r="D557" s="181"/>
      <c r="E557" s="180"/>
      <c r="F557" s="181"/>
      <c r="G557" s="55"/>
      <c r="H557" s="175"/>
      <c r="I557" s="180"/>
      <c r="J557" s="180"/>
      <c r="K557" s="188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spans="2:34">
      <c r="B558" s="12"/>
      <c r="C558" s="11"/>
      <c r="D558" s="181"/>
      <c r="E558" s="180"/>
      <c r="F558" s="181"/>
      <c r="G558" s="55"/>
      <c r="H558" s="175"/>
      <c r="I558" s="180"/>
      <c r="J558" s="180"/>
      <c r="K558" s="188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spans="2:34">
      <c r="B559" s="12"/>
      <c r="C559" s="11"/>
      <c r="D559" s="181"/>
      <c r="E559" s="180"/>
      <c r="F559" s="181"/>
      <c r="G559" s="55"/>
      <c r="H559" s="175"/>
      <c r="I559" s="180"/>
      <c r="J559" s="180"/>
      <c r="K559" s="188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spans="2:34">
      <c r="B560" s="12"/>
      <c r="C560" s="11"/>
      <c r="D560" s="181"/>
      <c r="E560" s="180"/>
      <c r="F560" s="181"/>
      <c r="G560" s="55"/>
      <c r="H560" s="175"/>
      <c r="I560" s="180"/>
      <c r="J560" s="180"/>
      <c r="K560" s="188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spans="2:34">
      <c r="B561" s="12"/>
      <c r="C561" s="11"/>
      <c r="D561" s="181"/>
      <c r="E561" s="180"/>
      <c r="F561" s="181"/>
      <c r="G561" s="55"/>
      <c r="H561" s="175"/>
      <c r="I561" s="180"/>
      <c r="J561" s="180"/>
      <c r="K561" s="188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spans="2:34">
      <c r="B562" s="12"/>
      <c r="C562" s="11"/>
      <c r="D562" s="181"/>
      <c r="E562" s="180"/>
      <c r="F562" s="181"/>
      <c r="G562" s="55"/>
      <c r="H562" s="175"/>
      <c r="I562" s="180"/>
      <c r="J562" s="180"/>
      <c r="K562" s="188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spans="2:34">
      <c r="B563" s="12"/>
      <c r="C563" s="11"/>
      <c r="D563" s="181"/>
      <c r="E563" s="180"/>
      <c r="F563" s="181"/>
      <c r="G563" s="55"/>
      <c r="H563" s="175"/>
      <c r="I563" s="180"/>
      <c r="J563" s="180"/>
      <c r="K563" s="188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spans="2:34">
      <c r="B564" s="12"/>
      <c r="C564" s="11"/>
      <c r="D564" s="181"/>
      <c r="E564" s="180"/>
      <c r="F564" s="181"/>
      <c r="G564" s="55"/>
      <c r="H564" s="175"/>
      <c r="I564" s="180"/>
      <c r="J564" s="180"/>
      <c r="K564" s="188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spans="2:34">
      <c r="B565" s="12"/>
      <c r="C565" s="11"/>
      <c r="D565" s="181"/>
      <c r="E565" s="180"/>
      <c r="F565" s="181"/>
      <c r="G565" s="55"/>
      <c r="H565" s="175"/>
      <c r="I565" s="180"/>
      <c r="J565" s="180"/>
      <c r="K565" s="188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spans="2:34">
      <c r="B566" s="12"/>
      <c r="C566" s="11"/>
      <c r="D566" s="181"/>
      <c r="E566" s="180"/>
      <c r="F566" s="181"/>
      <c r="G566" s="55"/>
      <c r="H566" s="175"/>
      <c r="I566" s="180"/>
      <c r="J566" s="180"/>
      <c r="K566" s="188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spans="2:34">
      <c r="B567" s="12"/>
      <c r="C567" s="11"/>
      <c r="D567" s="181"/>
      <c r="E567" s="180"/>
      <c r="F567" s="181"/>
      <c r="G567" s="55"/>
      <c r="H567" s="175"/>
      <c r="I567" s="180"/>
      <c r="J567" s="180"/>
      <c r="K567" s="188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spans="2:34">
      <c r="B568" s="12"/>
      <c r="C568" s="11"/>
      <c r="D568" s="181"/>
      <c r="E568" s="180"/>
      <c r="F568" s="181"/>
      <c r="G568" s="55"/>
      <c r="H568" s="175"/>
      <c r="I568" s="180"/>
      <c r="J568" s="180"/>
      <c r="K568" s="188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spans="2:34">
      <c r="B569" s="12"/>
      <c r="C569" s="11"/>
      <c r="D569" s="181"/>
      <c r="E569" s="180"/>
      <c r="F569" s="181"/>
      <c r="G569" s="55"/>
      <c r="H569" s="175"/>
      <c r="I569" s="180"/>
      <c r="J569" s="180"/>
      <c r="K569" s="188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spans="2:34">
      <c r="B570" s="12"/>
      <c r="C570" s="11"/>
      <c r="D570" s="181"/>
      <c r="E570" s="180"/>
      <c r="F570" s="181"/>
      <c r="G570" s="55"/>
      <c r="H570" s="175"/>
      <c r="I570" s="180"/>
      <c r="J570" s="180"/>
      <c r="K570" s="188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spans="2:34">
      <c r="B571" s="12"/>
      <c r="C571" s="11"/>
      <c r="D571" s="181"/>
      <c r="E571" s="180"/>
      <c r="F571" s="181"/>
      <c r="G571" s="55"/>
      <c r="H571" s="175"/>
      <c r="I571" s="180"/>
      <c r="J571" s="180"/>
      <c r="K571" s="188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spans="2:34">
      <c r="B572" s="12"/>
      <c r="C572" s="11"/>
      <c r="D572" s="181"/>
      <c r="E572" s="180"/>
      <c r="F572" s="181"/>
      <c r="G572" s="55"/>
      <c r="H572" s="175"/>
      <c r="I572" s="180"/>
      <c r="J572" s="180"/>
      <c r="K572" s="188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spans="2:34">
      <c r="B573" s="12"/>
      <c r="C573" s="11"/>
      <c r="D573" s="181"/>
      <c r="E573" s="180"/>
      <c r="F573" s="181"/>
      <c r="G573" s="55"/>
      <c r="H573" s="175"/>
      <c r="I573" s="180"/>
      <c r="J573" s="180"/>
      <c r="K573" s="188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spans="2:34">
      <c r="B574" s="12"/>
      <c r="C574" s="11"/>
      <c r="D574" s="181"/>
      <c r="E574" s="180"/>
      <c r="F574" s="181"/>
      <c r="G574" s="55"/>
      <c r="H574" s="175"/>
      <c r="I574" s="180"/>
      <c r="J574" s="180"/>
      <c r="K574" s="188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spans="2:34">
      <c r="B575" s="12"/>
      <c r="C575" s="11"/>
      <c r="D575" s="181"/>
      <c r="E575" s="180"/>
      <c r="F575" s="181"/>
      <c r="G575" s="55"/>
      <c r="H575" s="175"/>
      <c r="I575" s="180"/>
      <c r="J575" s="180"/>
      <c r="K575" s="188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spans="2:34">
      <c r="B576" s="12"/>
      <c r="C576" s="11"/>
      <c r="D576" s="181"/>
      <c r="E576" s="180"/>
      <c r="F576" s="181"/>
      <c r="G576" s="55"/>
      <c r="H576" s="175"/>
      <c r="I576" s="180"/>
      <c r="J576" s="180"/>
      <c r="K576" s="188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spans="2:34">
      <c r="B577" s="12"/>
      <c r="C577" s="11"/>
      <c r="D577" s="181"/>
      <c r="E577" s="180"/>
      <c r="F577" s="181"/>
      <c r="G577" s="55"/>
      <c r="H577" s="175"/>
      <c r="I577" s="180"/>
      <c r="J577" s="180"/>
      <c r="K577" s="188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spans="2:34">
      <c r="B578" s="12"/>
      <c r="C578" s="11"/>
      <c r="D578" s="181"/>
      <c r="E578" s="180"/>
      <c r="F578" s="181"/>
      <c r="G578" s="55"/>
      <c r="H578" s="175"/>
      <c r="I578" s="180"/>
      <c r="J578" s="180"/>
      <c r="K578" s="188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spans="2:34">
      <c r="B579" s="12"/>
      <c r="C579" s="11"/>
      <c r="D579" s="181"/>
      <c r="E579" s="180"/>
      <c r="F579" s="181"/>
      <c r="G579" s="55"/>
      <c r="H579" s="175"/>
      <c r="I579" s="180"/>
      <c r="J579" s="180"/>
      <c r="K579" s="188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spans="2:34">
      <c r="B580" s="12"/>
      <c r="C580" s="11"/>
      <c r="D580" s="181"/>
      <c r="E580" s="180"/>
      <c r="F580" s="181"/>
      <c r="G580" s="55"/>
      <c r="H580" s="175"/>
      <c r="I580" s="180"/>
      <c r="J580" s="180"/>
      <c r="K580" s="188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spans="2:34">
      <c r="B581" s="12"/>
      <c r="C581" s="11"/>
      <c r="D581" s="181"/>
      <c r="E581" s="180"/>
      <c r="F581" s="181"/>
      <c r="G581" s="55"/>
      <c r="H581" s="175"/>
      <c r="I581" s="180"/>
      <c r="J581" s="180"/>
      <c r="K581" s="188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spans="2:34">
      <c r="B582" s="12"/>
      <c r="C582" s="11"/>
      <c r="D582" s="181"/>
      <c r="E582" s="180"/>
      <c r="F582" s="181"/>
      <c r="G582" s="55"/>
      <c r="H582" s="175"/>
      <c r="I582" s="180"/>
      <c r="J582" s="180"/>
      <c r="K582" s="188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spans="2:34">
      <c r="B583" s="12"/>
      <c r="C583" s="11"/>
      <c r="D583" s="181"/>
      <c r="E583" s="180"/>
      <c r="F583" s="181"/>
      <c r="G583" s="55"/>
      <c r="H583" s="175"/>
      <c r="I583" s="180"/>
      <c r="J583" s="180"/>
      <c r="K583" s="188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spans="2:34">
      <c r="B584" s="12"/>
      <c r="C584" s="11"/>
      <c r="D584" s="181"/>
      <c r="E584" s="180"/>
      <c r="F584" s="181"/>
      <c r="G584" s="55"/>
      <c r="H584" s="175"/>
      <c r="I584" s="180"/>
      <c r="J584" s="180"/>
      <c r="K584" s="188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spans="2:34">
      <c r="B585" s="12"/>
      <c r="C585" s="11"/>
      <c r="D585" s="181"/>
      <c r="E585" s="180"/>
      <c r="F585" s="181"/>
      <c r="G585" s="55"/>
      <c r="H585" s="175"/>
      <c r="I585" s="180"/>
      <c r="J585" s="180"/>
      <c r="K585" s="188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spans="2:34">
      <c r="B586" s="12"/>
      <c r="C586" s="11"/>
      <c r="D586" s="181"/>
      <c r="E586" s="180"/>
      <c r="F586" s="181"/>
      <c r="G586" s="55"/>
      <c r="H586" s="175"/>
      <c r="I586" s="180"/>
      <c r="J586" s="180"/>
      <c r="K586" s="188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spans="2:34">
      <c r="B587" s="12"/>
      <c r="C587" s="11"/>
      <c r="D587" s="181"/>
      <c r="E587" s="180"/>
      <c r="F587" s="181"/>
      <c r="G587" s="55"/>
      <c r="H587" s="175"/>
      <c r="I587" s="180"/>
      <c r="J587" s="180"/>
      <c r="K587" s="188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spans="2:34">
      <c r="B588" s="12"/>
      <c r="C588" s="11"/>
      <c r="D588" s="181"/>
      <c r="E588" s="180"/>
      <c r="F588" s="181"/>
      <c r="G588" s="55"/>
      <c r="H588" s="175"/>
      <c r="I588" s="180"/>
      <c r="J588" s="180"/>
      <c r="K588" s="188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spans="2:34">
      <c r="B589" s="12"/>
      <c r="C589" s="11"/>
      <c r="D589" s="181"/>
      <c r="E589" s="180"/>
      <c r="F589" s="181"/>
      <c r="G589" s="55"/>
      <c r="H589" s="175"/>
      <c r="I589" s="180"/>
      <c r="J589" s="180"/>
      <c r="K589" s="188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spans="2:34">
      <c r="B590" s="12"/>
      <c r="C590" s="11"/>
      <c r="D590" s="181"/>
      <c r="E590" s="180"/>
      <c r="F590" s="181"/>
      <c r="G590" s="55"/>
      <c r="H590" s="175"/>
      <c r="I590" s="180"/>
      <c r="J590" s="180"/>
      <c r="K590" s="188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spans="2:34">
      <c r="B591" s="12"/>
      <c r="C591" s="11"/>
      <c r="D591" s="181"/>
      <c r="E591" s="180"/>
      <c r="F591" s="181"/>
      <c r="G591" s="55"/>
      <c r="H591" s="175"/>
      <c r="I591" s="180"/>
      <c r="J591" s="180"/>
      <c r="K591" s="188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spans="2:34">
      <c r="B592" s="12"/>
      <c r="C592" s="11"/>
      <c r="D592" s="181"/>
      <c r="E592" s="180"/>
      <c r="F592" s="181"/>
      <c r="G592" s="55"/>
      <c r="H592" s="175"/>
      <c r="I592" s="180"/>
      <c r="J592" s="180"/>
      <c r="K592" s="188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spans="2:34">
      <c r="B593" s="12"/>
      <c r="C593" s="11"/>
      <c r="D593" s="181"/>
      <c r="E593" s="180"/>
      <c r="F593" s="181"/>
      <c r="G593" s="55"/>
      <c r="H593" s="175"/>
      <c r="I593" s="180"/>
      <c r="J593" s="180"/>
      <c r="K593" s="188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spans="2:34">
      <c r="B594" s="12"/>
      <c r="C594" s="11"/>
      <c r="D594" s="181"/>
      <c r="E594" s="180"/>
      <c r="F594" s="181"/>
      <c r="G594" s="55"/>
      <c r="H594" s="175"/>
      <c r="I594" s="180"/>
      <c r="J594" s="180"/>
      <c r="K594" s="188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spans="2:34">
      <c r="B595" s="12"/>
      <c r="C595" s="11"/>
      <c r="D595" s="181"/>
      <c r="E595" s="180"/>
      <c r="F595" s="181"/>
      <c r="G595" s="55"/>
      <c r="H595" s="175"/>
      <c r="I595" s="180"/>
      <c r="J595" s="180"/>
      <c r="K595" s="188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spans="2:34">
      <c r="B596" s="12"/>
      <c r="C596" s="11"/>
      <c r="D596" s="181"/>
      <c r="E596" s="180"/>
      <c r="F596" s="181"/>
      <c r="G596" s="55"/>
      <c r="H596" s="175"/>
      <c r="I596" s="180"/>
      <c r="J596" s="180"/>
      <c r="K596" s="188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spans="2:34">
      <c r="B597" s="12"/>
      <c r="C597" s="11"/>
      <c r="D597" s="181"/>
      <c r="E597" s="180"/>
      <c r="F597" s="181"/>
      <c r="G597" s="55"/>
      <c r="H597" s="175"/>
      <c r="I597" s="180"/>
      <c r="J597" s="180"/>
      <c r="K597" s="188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spans="2:34">
      <c r="B598" s="12"/>
      <c r="C598" s="11"/>
      <c r="D598" s="181"/>
      <c r="E598" s="180"/>
      <c r="F598" s="181"/>
      <c r="G598" s="55"/>
      <c r="H598" s="175"/>
      <c r="I598" s="180"/>
      <c r="J598" s="180"/>
      <c r="K598" s="188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spans="2:34">
      <c r="B599" s="12"/>
      <c r="C599" s="11"/>
      <c r="D599" s="181"/>
      <c r="E599" s="180"/>
      <c r="F599" s="181"/>
      <c r="G599" s="55"/>
      <c r="H599" s="175"/>
      <c r="I599" s="180"/>
      <c r="J599" s="180"/>
      <c r="K599" s="188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spans="2:34">
      <c r="B600" s="12"/>
      <c r="C600" s="11"/>
      <c r="D600" s="181"/>
      <c r="E600" s="180"/>
      <c r="F600" s="181"/>
      <c r="G600" s="55"/>
      <c r="H600" s="175"/>
      <c r="I600" s="180"/>
      <c r="J600" s="180"/>
      <c r="K600" s="188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spans="2:34">
      <c r="B601" s="12"/>
      <c r="C601" s="11"/>
      <c r="D601" s="181"/>
      <c r="E601" s="180"/>
      <c r="F601" s="181"/>
      <c r="G601" s="55"/>
      <c r="H601" s="175"/>
      <c r="I601" s="180"/>
      <c r="J601" s="180"/>
      <c r="K601" s="188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spans="2:34">
      <c r="B602" s="12"/>
      <c r="C602" s="11"/>
      <c r="D602" s="181"/>
      <c r="E602" s="180"/>
      <c r="F602" s="181"/>
      <c r="G602" s="55"/>
      <c r="H602" s="175"/>
      <c r="I602" s="180"/>
      <c r="J602" s="180"/>
      <c r="K602" s="188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spans="2:34">
      <c r="B603" s="12"/>
      <c r="C603" s="11"/>
      <c r="D603" s="181"/>
      <c r="E603" s="180"/>
      <c r="F603" s="181"/>
      <c r="G603" s="55"/>
      <c r="H603" s="175"/>
      <c r="I603" s="180"/>
      <c r="J603" s="180"/>
      <c r="K603" s="188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spans="2:34">
      <c r="B604" s="12"/>
      <c r="C604" s="11"/>
      <c r="D604" s="181"/>
      <c r="E604" s="180"/>
      <c r="F604" s="181"/>
      <c r="G604" s="55"/>
      <c r="H604" s="175"/>
      <c r="I604" s="180"/>
      <c r="J604" s="180"/>
      <c r="K604" s="188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spans="2:34">
      <c r="B605" s="12"/>
      <c r="C605" s="11"/>
      <c r="D605" s="181"/>
      <c r="E605" s="180"/>
      <c r="F605" s="181"/>
      <c r="G605" s="55"/>
      <c r="H605" s="175"/>
      <c r="I605" s="180"/>
      <c r="J605" s="180"/>
      <c r="K605" s="188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spans="2:34">
      <c r="B606" s="12"/>
      <c r="C606" s="11"/>
      <c r="D606" s="181"/>
      <c r="E606" s="180"/>
      <c r="F606" s="181"/>
      <c r="G606" s="55"/>
      <c r="H606" s="175"/>
      <c r="I606" s="180"/>
      <c r="J606" s="180"/>
      <c r="K606" s="188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spans="2:34">
      <c r="B607" s="12"/>
      <c r="C607" s="11"/>
      <c r="D607" s="181"/>
      <c r="E607" s="180"/>
      <c r="F607" s="181"/>
      <c r="G607" s="55"/>
      <c r="H607" s="175"/>
      <c r="I607" s="180"/>
      <c r="J607" s="180"/>
      <c r="K607" s="188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spans="2:34">
      <c r="B608" s="12"/>
      <c r="C608" s="11"/>
      <c r="D608" s="181"/>
      <c r="E608" s="180"/>
      <c r="F608" s="181"/>
      <c r="G608" s="55"/>
      <c r="H608" s="175"/>
      <c r="I608" s="180"/>
      <c r="J608" s="180"/>
      <c r="K608" s="188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spans="2:34">
      <c r="B609" s="12"/>
      <c r="C609" s="11"/>
      <c r="D609" s="181"/>
      <c r="E609" s="180"/>
      <c r="F609" s="181"/>
      <c r="G609" s="55"/>
      <c r="H609" s="175"/>
      <c r="I609" s="180"/>
      <c r="J609" s="180"/>
      <c r="K609" s="188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spans="2:34">
      <c r="B610" s="12"/>
      <c r="C610" s="11"/>
      <c r="D610" s="181"/>
      <c r="E610" s="180"/>
      <c r="F610" s="181"/>
      <c r="G610" s="55"/>
      <c r="H610" s="175"/>
      <c r="I610" s="180"/>
      <c r="J610" s="180"/>
      <c r="K610" s="188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spans="2:34">
      <c r="B611" s="12"/>
      <c r="C611" s="11"/>
      <c r="D611" s="181"/>
      <c r="E611" s="180"/>
      <c r="F611" s="181"/>
      <c r="G611" s="55"/>
      <c r="H611" s="175"/>
      <c r="I611" s="180"/>
      <c r="J611" s="180"/>
      <c r="K611" s="188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spans="2:34">
      <c r="B612" s="12"/>
      <c r="C612" s="11"/>
      <c r="D612" s="181"/>
      <c r="E612" s="180"/>
      <c r="F612" s="181"/>
      <c r="G612" s="55"/>
      <c r="H612" s="175"/>
      <c r="I612" s="180"/>
      <c r="J612" s="180"/>
      <c r="K612" s="188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spans="2:34">
      <c r="B613" s="12"/>
      <c r="C613" s="11"/>
      <c r="D613" s="181"/>
      <c r="E613" s="180"/>
      <c r="F613" s="181"/>
      <c r="G613" s="55"/>
      <c r="H613" s="175"/>
      <c r="I613" s="180"/>
      <c r="J613" s="180"/>
      <c r="K613" s="188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spans="2:34">
      <c r="B614" s="12"/>
      <c r="C614" s="11"/>
      <c r="D614" s="181"/>
      <c r="E614" s="180"/>
      <c r="F614" s="181"/>
      <c r="G614" s="55"/>
      <c r="H614" s="175"/>
      <c r="I614" s="180"/>
      <c r="J614" s="180"/>
      <c r="K614" s="188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spans="2:34">
      <c r="B615" s="12"/>
      <c r="C615" s="11"/>
      <c r="D615" s="181"/>
      <c r="E615" s="180"/>
      <c r="F615" s="181"/>
      <c r="G615" s="55"/>
      <c r="H615" s="175"/>
      <c r="I615" s="180"/>
      <c r="J615" s="180"/>
      <c r="K615" s="188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spans="2:34">
      <c r="B616" s="12"/>
      <c r="C616" s="11"/>
      <c r="D616" s="181"/>
      <c r="E616" s="180"/>
      <c r="F616" s="181"/>
      <c r="G616" s="55"/>
      <c r="H616" s="175"/>
      <c r="I616" s="180"/>
      <c r="J616" s="180"/>
      <c r="K616" s="188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spans="2:34">
      <c r="B617" s="12"/>
      <c r="C617" s="11"/>
      <c r="D617" s="181"/>
      <c r="E617" s="180"/>
      <c r="F617" s="181"/>
      <c r="G617" s="55"/>
      <c r="H617" s="175"/>
      <c r="I617" s="180"/>
      <c r="J617" s="180"/>
      <c r="K617" s="188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spans="2:34">
      <c r="B618" s="12"/>
      <c r="C618" s="11"/>
      <c r="D618" s="181"/>
      <c r="E618" s="180"/>
      <c r="F618" s="181"/>
      <c r="G618" s="55"/>
      <c r="H618" s="175"/>
      <c r="I618" s="180"/>
      <c r="J618" s="180"/>
      <c r="K618" s="188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spans="2:34">
      <c r="B619" s="12"/>
      <c r="C619" s="11"/>
      <c r="D619" s="181"/>
      <c r="E619" s="180"/>
      <c r="F619" s="181"/>
      <c r="G619" s="55"/>
      <c r="H619" s="175"/>
      <c r="I619" s="180"/>
      <c r="J619" s="180"/>
      <c r="K619" s="188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spans="2:34">
      <c r="B620" s="12"/>
      <c r="C620" s="11"/>
      <c r="D620" s="181"/>
      <c r="E620" s="180"/>
      <c r="F620" s="181"/>
      <c r="G620" s="55"/>
      <c r="H620" s="175"/>
      <c r="I620" s="180"/>
      <c r="J620" s="180"/>
      <c r="K620" s="188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spans="2:34">
      <c r="B621" s="12"/>
      <c r="C621" s="11"/>
      <c r="D621" s="181"/>
      <c r="E621" s="180"/>
      <c r="F621" s="181"/>
      <c r="G621" s="55"/>
      <c r="H621" s="175"/>
      <c r="I621" s="180"/>
      <c r="J621" s="180"/>
      <c r="K621" s="188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spans="2:34">
      <c r="B622" s="12"/>
      <c r="C622" s="11"/>
      <c r="D622" s="181"/>
      <c r="E622" s="180"/>
      <c r="F622" s="181"/>
      <c r="G622" s="55"/>
      <c r="H622" s="175"/>
      <c r="I622" s="180"/>
      <c r="J622" s="180"/>
      <c r="K622" s="188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spans="2:34">
      <c r="B623" s="12"/>
      <c r="C623" s="11"/>
      <c r="D623" s="181"/>
      <c r="E623" s="180"/>
      <c r="F623" s="181"/>
      <c r="G623" s="55"/>
      <c r="H623" s="175"/>
      <c r="I623" s="180"/>
      <c r="J623" s="180"/>
      <c r="K623" s="188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spans="2:34">
      <c r="B624" s="12"/>
      <c r="C624" s="11"/>
      <c r="D624" s="181"/>
      <c r="E624" s="180"/>
      <c r="F624" s="181"/>
      <c r="G624" s="55"/>
      <c r="H624" s="175"/>
      <c r="I624" s="180"/>
      <c r="J624" s="180"/>
      <c r="K624" s="188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spans="2:34">
      <c r="B625" s="12"/>
      <c r="C625" s="11"/>
      <c r="D625" s="181"/>
      <c r="E625" s="180"/>
      <c r="F625" s="181"/>
      <c r="G625" s="55"/>
      <c r="H625" s="175"/>
      <c r="I625" s="180"/>
      <c r="J625" s="180"/>
      <c r="K625" s="188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spans="2:34">
      <c r="B626" s="12"/>
      <c r="C626" s="11"/>
      <c r="D626" s="181"/>
      <c r="E626" s="180"/>
      <c r="F626" s="181"/>
      <c r="G626" s="55"/>
      <c r="H626" s="175"/>
      <c r="I626" s="180"/>
      <c r="J626" s="180"/>
      <c r="K626" s="188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spans="2:34">
      <c r="B627" s="12"/>
      <c r="C627" s="11"/>
      <c r="D627" s="181"/>
      <c r="E627" s="180"/>
      <c r="F627" s="181"/>
      <c r="G627" s="55"/>
      <c r="H627" s="175"/>
      <c r="I627" s="180"/>
      <c r="J627" s="180"/>
      <c r="K627" s="188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spans="2:34">
      <c r="B628" s="12"/>
      <c r="C628" s="11"/>
      <c r="D628" s="181"/>
      <c r="E628" s="180"/>
      <c r="F628" s="181"/>
      <c r="G628" s="55"/>
      <c r="H628" s="175"/>
      <c r="I628" s="180"/>
      <c r="J628" s="180"/>
      <c r="K628" s="188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spans="2:34">
      <c r="B629" s="12"/>
      <c r="C629" s="11"/>
      <c r="D629" s="181"/>
      <c r="E629" s="180"/>
      <c r="F629" s="181"/>
      <c r="G629" s="55"/>
      <c r="H629" s="175"/>
      <c r="I629" s="180"/>
      <c r="J629" s="180"/>
      <c r="K629" s="188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spans="2:34">
      <c r="B630" s="12"/>
      <c r="C630" s="11"/>
      <c r="D630" s="181"/>
      <c r="E630" s="180"/>
      <c r="F630" s="181"/>
      <c r="G630" s="55"/>
      <c r="H630" s="175"/>
      <c r="I630" s="180"/>
      <c r="J630" s="180"/>
      <c r="K630" s="188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spans="2:34">
      <c r="B631" s="12"/>
      <c r="C631" s="11"/>
      <c r="D631" s="181"/>
      <c r="E631" s="180"/>
      <c r="F631" s="181"/>
      <c r="G631" s="55"/>
      <c r="H631" s="175"/>
      <c r="I631" s="180"/>
      <c r="J631" s="180"/>
      <c r="K631" s="188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spans="2:34">
      <c r="B632" s="12"/>
      <c r="C632" s="11"/>
      <c r="D632" s="181"/>
      <c r="E632" s="180"/>
      <c r="F632" s="181"/>
      <c r="G632" s="55"/>
      <c r="H632" s="175"/>
      <c r="I632" s="180"/>
      <c r="J632" s="180"/>
      <c r="K632" s="188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spans="2:34">
      <c r="B633" s="12"/>
      <c r="C633" s="11"/>
      <c r="D633" s="181"/>
      <c r="E633" s="180"/>
      <c r="F633" s="181"/>
      <c r="G633" s="55"/>
      <c r="H633" s="175"/>
      <c r="I633" s="180"/>
      <c r="J633" s="180"/>
      <c r="K633" s="188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spans="2:34">
      <c r="B634" s="12"/>
      <c r="C634" s="11"/>
      <c r="D634" s="181"/>
      <c r="E634" s="180"/>
      <c r="F634" s="181"/>
      <c r="G634" s="55"/>
      <c r="H634" s="175"/>
      <c r="I634" s="180"/>
      <c r="J634" s="180"/>
      <c r="K634" s="188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spans="2:34">
      <c r="B635" s="12"/>
      <c r="C635" s="11"/>
      <c r="D635" s="181"/>
      <c r="E635" s="180"/>
      <c r="F635" s="181"/>
      <c r="G635" s="55"/>
      <c r="H635" s="175"/>
      <c r="I635" s="180"/>
      <c r="J635" s="180"/>
      <c r="K635" s="188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spans="2:34">
      <c r="B636" s="12"/>
      <c r="C636" s="11"/>
      <c r="D636" s="181"/>
      <c r="E636" s="180"/>
      <c r="F636" s="181"/>
      <c r="G636" s="55"/>
      <c r="H636" s="175"/>
      <c r="I636" s="180"/>
      <c r="J636" s="180"/>
      <c r="K636" s="188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spans="2:34">
      <c r="B637" s="12"/>
      <c r="C637" s="11"/>
      <c r="D637" s="181"/>
      <c r="E637" s="180"/>
      <c r="F637" s="181"/>
      <c r="G637" s="55"/>
      <c r="H637" s="175"/>
      <c r="I637" s="180"/>
      <c r="J637" s="180"/>
      <c r="K637" s="188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spans="2:34">
      <c r="B638" s="12"/>
      <c r="C638" s="11"/>
      <c r="D638" s="181"/>
      <c r="E638" s="180"/>
      <c r="F638" s="181"/>
      <c r="G638" s="55"/>
      <c r="H638" s="175"/>
      <c r="I638" s="180"/>
      <c r="J638" s="180"/>
      <c r="K638" s="188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spans="2:34">
      <c r="B639" s="12"/>
      <c r="C639" s="11"/>
      <c r="D639" s="181"/>
      <c r="E639" s="180"/>
      <c r="F639" s="181"/>
      <c r="G639" s="55"/>
      <c r="H639" s="175"/>
      <c r="I639" s="180"/>
      <c r="J639" s="180"/>
      <c r="K639" s="188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spans="2:34">
      <c r="B640" s="12"/>
      <c r="C640" s="11"/>
      <c r="D640" s="181"/>
      <c r="E640" s="180"/>
      <c r="F640" s="181"/>
      <c r="G640" s="55"/>
      <c r="H640" s="175"/>
      <c r="I640" s="180"/>
      <c r="J640" s="180"/>
      <c r="K640" s="188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spans="2:34">
      <c r="B641" s="12"/>
      <c r="C641" s="11"/>
      <c r="D641" s="181"/>
      <c r="E641" s="180"/>
      <c r="F641" s="181"/>
      <c r="G641" s="55"/>
      <c r="H641" s="175"/>
      <c r="I641" s="180"/>
      <c r="J641" s="180"/>
      <c r="K641" s="188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spans="2:34">
      <c r="B642" s="12"/>
      <c r="C642" s="11"/>
      <c r="D642" s="181"/>
      <c r="E642" s="180"/>
      <c r="F642" s="181"/>
      <c r="G642" s="55"/>
      <c r="H642" s="175"/>
      <c r="I642" s="180"/>
      <c r="J642" s="180"/>
      <c r="K642" s="188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spans="2:34">
      <c r="B643" s="12"/>
      <c r="C643" s="11"/>
      <c r="D643" s="181"/>
      <c r="E643" s="180"/>
      <c r="F643" s="181"/>
      <c r="G643" s="55"/>
      <c r="H643" s="175"/>
      <c r="I643" s="180"/>
      <c r="J643" s="180"/>
      <c r="K643" s="188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spans="2:34">
      <c r="B644" s="12"/>
      <c r="C644" s="11"/>
      <c r="D644" s="181"/>
      <c r="E644" s="180"/>
      <c r="F644" s="181"/>
      <c r="G644" s="55"/>
      <c r="H644" s="175"/>
      <c r="I644" s="180"/>
      <c r="J644" s="180"/>
      <c r="K644" s="188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spans="2:34">
      <c r="B645" s="12"/>
      <c r="C645" s="11"/>
      <c r="D645" s="181"/>
      <c r="E645" s="180"/>
      <c r="F645" s="181"/>
      <c r="G645" s="55"/>
      <c r="H645" s="175"/>
      <c r="I645" s="180"/>
      <c r="J645" s="180"/>
      <c r="K645" s="188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spans="2:34">
      <c r="B646" s="12"/>
      <c r="C646" s="11"/>
      <c r="D646" s="181"/>
      <c r="E646" s="180"/>
      <c r="F646" s="181"/>
      <c r="G646" s="55"/>
      <c r="H646" s="175"/>
      <c r="I646" s="180"/>
      <c r="J646" s="180"/>
      <c r="K646" s="188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spans="2:34">
      <c r="B647" s="12"/>
      <c r="C647" s="11"/>
      <c r="D647" s="181"/>
      <c r="E647" s="180"/>
      <c r="F647" s="181"/>
      <c r="G647" s="55"/>
      <c r="H647" s="175"/>
      <c r="I647" s="180"/>
      <c r="J647" s="180"/>
      <c r="K647" s="188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pans="2:34">
      <c r="B648" s="12"/>
      <c r="C648" s="11"/>
      <c r="D648" s="181"/>
      <c r="E648" s="180"/>
      <c r="F648" s="181"/>
      <c r="G648" s="55"/>
      <c r="H648" s="175"/>
      <c r="I648" s="180"/>
      <c r="J648" s="180"/>
      <c r="K648" s="188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spans="2:34">
      <c r="B649" s="12"/>
      <c r="C649" s="11"/>
      <c r="D649" s="181"/>
      <c r="E649" s="180"/>
      <c r="F649" s="181"/>
      <c r="G649" s="55"/>
      <c r="H649" s="175"/>
      <c r="I649" s="180"/>
      <c r="J649" s="180"/>
      <c r="K649" s="188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spans="2:34">
      <c r="B650" s="12"/>
      <c r="C650" s="11"/>
      <c r="D650" s="181"/>
      <c r="E650" s="180"/>
      <c r="F650" s="181"/>
      <c r="G650" s="55"/>
      <c r="H650" s="175"/>
      <c r="I650" s="180"/>
      <c r="J650" s="180"/>
      <c r="K650" s="188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spans="2:34">
      <c r="B651" s="12"/>
      <c r="C651" s="11"/>
      <c r="D651" s="181"/>
      <c r="E651" s="180"/>
      <c r="F651" s="181"/>
      <c r="G651" s="55"/>
      <c r="H651" s="175"/>
      <c r="I651" s="180"/>
      <c r="J651" s="180"/>
      <c r="K651" s="188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spans="2:34">
      <c r="B652" s="12"/>
      <c r="C652" s="11"/>
      <c r="D652" s="181"/>
      <c r="E652" s="180"/>
      <c r="F652" s="181"/>
      <c r="G652" s="55"/>
      <c r="H652" s="175"/>
      <c r="I652" s="180"/>
      <c r="J652" s="180"/>
      <c r="K652" s="188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spans="2:34">
      <c r="B653" s="12"/>
      <c r="C653" s="11"/>
      <c r="D653" s="181"/>
      <c r="E653" s="180"/>
      <c r="F653" s="181"/>
      <c r="G653" s="55"/>
      <c r="H653" s="175"/>
      <c r="I653" s="180"/>
      <c r="J653" s="180"/>
      <c r="K653" s="188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spans="2:34">
      <c r="B654" s="12"/>
      <c r="C654" s="11"/>
      <c r="D654" s="181"/>
      <c r="E654" s="180"/>
      <c r="F654" s="181"/>
      <c r="G654" s="55"/>
      <c r="H654" s="175"/>
      <c r="I654" s="180"/>
      <c r="J654" s="180"/>
      <c r="K654" s="188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spans="2:34">
      <c r="B655" s="12"/>
      <c r="C655" s="11"/>
      <c r="D655" s="181"/>
      <c r="E655" s="180"/>
      <c r="F655" s="181"/>
      <c r="G655" s="55"/>
      <c r="H655" s="175"/>
      <c r="I655" s="180"/>
      <c r="J655" s="180"/>
      <c r="K655" s="188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spans="2:34">
      <c r="B656" s="12"/>
      <c r="C656" s="11"/>
      <c r="D656" s="181"/>
      <c r="E656" s="180"/>
      <c r="F656" s="181"/>
      <c r="G656" s="55"/>
      <c r="H656" s="175"/>
      <c r="I656" s="180"/>
      <c r="J656" s="180"/>
      <c r="K656" s="188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spans="2:34">
      <c r="B657" s="12"/>
      <c r="C657" s="11"/>
      <c r="D657" s="181"/>
      <c r="E657" s="180"/>
      <c r="F657" s="181"/>
      <c r="G657" s="55"/>
      <c r="H657" s="175"/>
      <c r="I657" s="180"/>
      <c r="J657" s="180"/>
      <c r="K657" s="188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pans="2:34">
      <c r="B658" s="12"/>
      <c r="C658" s="11"/>
      <c r="D658" s="181"/>
      <c r="E658" s="180"/>
      <c r="F658" s="181"/>
      <c r="G658" s="55"/>
      <c r="H658" s="175"/>
      <c r="I658" s="180"/>
      <c r="J658" s="180"/>
      <c r="K658" s="188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spans="2:34">
      <c r="B659" s="12"/>
      <c r="C659" s="11"/>
      <c r="D659" s="181"/>
      <c r="E659" s="180"/>
      <c r="F659" s="181"/>
      <c r="G659" s="55"/>
      <c r="H659" s="175"/>
      <c r="I659" s="180"/>
      <c r="J659" s="180"/>
      <c r="K659" s="188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spans="2:34">
      <c r="B660" s="12"/>
      <c r="C660" s="11"/>
      <c r="D660" s="181"/>
      <c r="E660" s="180"/>
      <c r="F660" s="181"/>
      <c r="G660" s="55"/>
      <c r="H660" s="175"/>
      <c r="I660" s="180"/>
      <c r="J660" s="180"/>
      <c r="K660" s="188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spans="2:34">
      <c r="B661" s="12"/>
      <c r="C661" s="11"/>
      <c r="D661" s="181"/>
      <c r="E661" s="180"/>
      <c r="F661" s="181"/>
      <c r="G661" s="55"/>
      <c r="H661" s="175"/>
      <c r="I661" s="180"/>
      <c r="J661" s="180"/>
      <c r="K661" s="188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spans="2:34">
      <c r="B662" s="12"/>
      <c r="C662" s="11"/>
      <c r="D662" s="181"/>
      <c r="E662" s="180"/>
      <c r="F662" s="181"/>
      <c r="G662" s="55"/>
      <c r="H662" s="175"/>
      <c r="I662" s="180"/>
      <c r="J662" s="180"/>
      <c r="K662" s="188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spans="2:34">
      <c r="B663" s="12"/>
      <c r="C663" s="11"/>
      <c r="D663" s="181"/>
      <c r="E663" s="180"/>
      <c r="F663" s="181"/>
      <c r="G663" s="55"/>
      <c r="H663" s="175"/>
      <c r="I663" s="180"/>
      <c r="J663" s="180"/>
      <c r="K663" s="188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spans="2:34">
      <c r="B664" s="12"/>
      <c r="C664" s="11"/>
      <c r="D664" s="181"/>
      <c r="E664" s="180"/>
      <c r="F664" s="181"/>
      <c r="G664" s="55"/>
      <c r="H664" s="175"/>
      <c r="I664" s="180"/>
      <c r="J664" s="180"/>
      <c r="K664" s="188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spans="2:34">
      <c r="B665" s="12"/>
      <c r="C665" s="11"/>
      <c r="D665" s="181"/>
      <c r="E665" s="180"/>
      <c r="F665" s="181"/>
      <c r="G665" s="55"/>
      <c r="H665" s="175"/>
      <c r="I665" s="180"/>
      <c r="J665" s="180"/>
      <c r="K665" s="188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spans="2:34">
      <c r="B666" s="12"/>
      <c r="C666" s="11"/>
      <c r="D666" s="181"/>
      <c r="E666" s="180"/>
      <c r="F666" s="181"/>
      <c r="G666" s="55"/>
      <c r="H666" s="175"/>
      <c r="I666" s="180"/>
      <c r="J666" s="180"/>
      <c r="K666" s="188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spans="2:34">
      <c r="B667" s="12"/>
      <c r="C667" s="11"/>
      <c r="D667" s="181"/>
      <c r="E667" s="180"/>
      <c r="F667" s="181"/>
      <c r="G667" s="55"/>
      <c r="H667" s="175"/>
      <c r="I667" s="180"/>
      <c r="J667" s="180"/>
      <c r="K667" s="188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spans="2:34">
      <c r="B668" s="12"/>
      <c r="C668" s="11"/>
      <c r="D668" s="181"/>
      <c r="E668" s="180"/>
      <c r="F668" s="181"/>
      <c r="G668" s="55"/>
      <c r="H668" s="175"/>
      <c r="I668" s="180"/>
      <c r="J668" s="180"/>
      <c r="K668" s="188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spans="2:34">
      <c r="B669" s="12"/>
      <c r="C669" s="11"/>
      <c r="D669" s="181"/>
      <c r="E669" s="180"/>
      <c r="F669" s="181"/>
      <c r="G669" s="55"/>
      <c r="H669" s="175"/>
      <c r="I669" s="180"/>
      <c r="J669" s="180"/>
      <c r="K669" s="188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spans="2:34">
      <c r="B670" s="12"/>
      <c r="C670" s="11"/>
      <c r="D670" s="181"/>
      <c r="E670" s="180"/>
      <c r="F670" s="181"/>
      <c r="G670" s="55"/>
      <c r="H670" s="175"/>
      <c r="I670" s="180"/>
      <c r="J670" s="180"/>
      <c r="K670" s="188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spans="2:34">
      <c r="B671" s="12"/>
      <c r="C671" s="11"/>
      <c r="D671" s="181"/>
      <c r="E671" s="180"/>
      <c r="F671" s="181"/>
      <c r="G671" s="55"/>
      <c r="H671" s="175"/>
      <c r="I671" s="180"/>
      <c r="J671" s="180"/>
      <c r="K671" s="188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spans="2:34">
      <c r="B672" s="12"/>
      <c r="C672" s="11"/>
      <c r="D672" s="181"/>
      <c r="E672" s="180"/>
      <c r="F672" s="181"/>
      <c r="G672" s="55"/>
      <c r="H672" s="175"/>
      <c r="I672" s="180"/>
      <c r="J672" s="180"/>
      <c r="K672" s="188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spans="2:34">
      <c r="B673" s="12"/>
      <c r="C673" s="11"/>
      <c r="D673" s="181"/>
      <c r="E673" s="180"/>
      <c r="F673" s="181"/>
      <c r="G673" s="55"/>
      <c r="H673" s="175"/>
      <c r="I673" s="180"/>
      <c r="J673" s="180"/>
      <c r="K673" s="188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spans="2:34">
      <c r="B674" s="12"/>
      <c r="C674" s="11"/>
      <c r="D674" s="181"/>
      <c r="E674" s="180"/>
      <c r="F674" s="181"/>
      <c r="G674" s="55"/>
      <c r="H674" s="175"/>
      <c r="I674" s="180"/>
      <c r="J674" s="180"/>
      <c r="K674" s="188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spans="2:34">
      <c r="B675" s="12"/>
      <c r="C675" s="11"/>
      <c r="D675" s="181"/>
      <c r="E675" s="180"/>
      <c r="F675" s="181"/>
      <c r="G675" s="55"/>
      <c r="H675" s="175"/>
      <c r="I675" s="180"/>
      <c r="J675" s="180"/>
      <c r="K675" s="188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spans="2:34">
      <c r="B676" s="12"/>
      <c r="C676" s="11"/>
      <c r="D676" s="181"/>
      <c r="E676" s="180"/>
      <c r="F676" s="181"/>
      <c r="G676" s="55"/>
      <c r="H676" s="175"/>
      <c r="I676" s="180"/>
      <c r="J676" s="180"/>
      <c r="K676" s="188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spans="2:34">
      <c r="B677" s="12"/>
      <c r="C677" s="11"/>
      <c r="D677" s="181"/>
      <c r="E677" s="180"/>
      <c r="F677" s="181"/>
      <c r="G677" s="55"/>
      <c r="H677" s="175"/>
      <c r="I677" s="180"/>
      <c r="J677" s="180"/>
      <c r="K677" s="188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spans="2:34">
      <c r="B678" s="12"/>
      <c r="C678" s="11"/>
      <c r="D678" s="181"/>
      <c r="E678" s="180"/>
      <c r="F678" s="181"/>
      <c r="G678" s="55"/>
      <c r="H678" s="175"/>
      <c r="I678" s="180"/>
      <c r="J678" s="180"/>
      <c r="K678" s="188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spans="2:34">
      <c r="B679" s="12"/>
      <c r="C679" s="11"/>
      <c r="D679" s="181"/>
      <c r="E679" s="180"/>
      <c r="F679" s="181"/>
      <c r="G679" s="55"/>
      <c r="H679" s="175"/>
      <c r="I679" s="180"/>
      <c r="J679" s="180"/>
      <c r="K679" s="188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spans="2:34">
      <c r="B680" s="12"/>
      <c r="C680" s="11"/>
      <c r="D680" s="181"/>
      <c r="E680" s="180"/>
      <c r="F680" s="181"/>
      <c r="G680" s="55"/>
      <c r="H680" s="175"/>
      <c r="I680" s="180"/>
      <c r="J680" s="180"/>
      <c r="K680" s="188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spans="2:34">
      <c r="B681" s="12"/>
      <c r="C681" s="11"/>
      <c r="D681" s="181"/>
      <c r="E681" s="180"/>
      <c r="F681" s="181"/>
      <c r="G681" s="55"/>
      <c r="H681" s="175"/>
      <c r="I681" s="180"/>
      <c r="J681" s="180"/>
      <c r="K681" s="188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spans="2:34">
      <c r="B682" s="12"/>
      <c r="C682" s="11"/>
      <c r="D682" s="181"/>
      <c r="E682" s="180"/>
      <c r="F682" s="181"/>
      <c r="G682" s="55"/>
      <c r="H682" s="175"/>
      <c r="I682" s="180"/>
      <c r="J682" s="180"/>
      <c r="K682" s="188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spans="2:34">
      <c r="B683" s="12"/>
      <c r="C683" s="11"/>
      <c r="D683" s="181"/>
      <c r="E683" s="180"/>
      <c r="F683" s="181"/>
      <c r="G683" s="55"/>
      <c r="H683" s="175"/>
      <c r="I683" s="180"/>
      <c r="J683" s="180"/>
      <c r="K683" s="188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spans="2:34">
      <c r="B684" s="12"/>
      <c r="C684" s="11"/>
      <c r="D684" s="181"/>
      <c r="E684" s="180"/>
      <c r="F684" s="181"/>
      <c r="G684" s="55"/>
      <c r="H684" s="175"/>
      <c r="I684" s="180"/>
      <c r="J684" s="180"/>
      <c r="K684" s="188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spans="2:34">
      <c r="B685" s="12"/>
      <c r="C685" s="11"/>
      <c r="D685" s="181"/>
      <c r="E685" s="180"/>
      <c r="F685" s="181"/>
      <c r="G685" s="55"/>
      <c r="H685" s="175"/>
      <c r="I685" s="180"/>
      <c r="J685" s="180"/>
      <c r="K685" s="188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spans="2:34">
      <c r="B686" s="12"/>
      <c r="C686" s="11"/>
      <c r="D686" s="181"/>
      <c r="E686" s="180"/>
      <c r="F686" s="181"/>
      <c r="G686" s="55"/>
      <c r="H686" s="175"/>
      <c r="I686" s="180"/>
      <c r="J686" s="180"/>
      <c r="K686" s="188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spans="2:34">
      <c r="B687" s="12"/>
      <c r="C687" s="11"/>
      <c r="D687" s="181"/>
      <c r="E687" s="180"/>
      <c r="F687" s="181"/>
      <c r="G687" s="55"/>
      <c r="H687" s="175"/>
      <c r="I687" s="180"/>
      <c r="J687" s="180"/>
      <c r="K687" s="188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spans="2:34">
      <c r="B688" s="12"/>
      <c r="C688" s="11"/>
      <c r="D688" s="181"/>
      <c r="E688" s="180"/>
      <c r="F688" s="181"/>
      <c r="G688" s="55"/>
      <c r="H688" s="175"/>
      <c r="I688" s="180"/>
      <c r="J688" s="180"/>
      <c r="K688" s="188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spans="2:34">
      <c r="B689" s="12"/>
      <c r="C689" s="11"/>
      <c r="D689" s="181"/>
      <c r="E689" s="180"/>
      <c r="F689" s="181"/>
      <c r="G689" s="55"/>
      <c r="H689" s="175"/>
      <c r="I689" s="180"/>
      <c r="J689" s="180"/>
      <c r="K689" s="188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spans="2:34">
      <c r="B690" s="12"/>
      <c r="C690" s="11"/>
      <c r="D690" s="181"/>
      <c r="E690" s="180"/>
      <c r="F690" s="181"/>
      <c r="G690" s="55"/>
      <c r="H690" s="175"/>
      <c r="I690" s="180"/>
      <c r="J690" s="180"/>
      <c r="K690" s="188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spans="2:34">
      <c r="B691" s="12"/>
      <c r="C691" s="11"/>
      <c r="D691" s="181"/>
      <c r="E691" s="180"/>
      <c r="F691" s="181"/>
      <c r="G691" s="55"/>
      <c r="H691" s="175"/>
      <c r="I691" s="180"/>
      <c r="J691" s="180"/>
      <c r="K691" s="188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spans="2:34">
      <c r="B692" s="12"/>
      <c r="C692" s="11"/>
      <c r="D692" s="181"/>
      <c r="E692" s="180"/>
      <c r="F692" s="181"/>
      <c r="G692" s="55"/>
      <c r="H692" s="175"/>
      <c r="I692" s="180"/>
      <c r="J692" s="180"/>
      <c r="K692" s="188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spans="2:34">
      <c r="B693" s="12"/>
      <c r="C693" s="11"/>
      <c r="D693" s="181"/>
      <c r="E693" s="180"/>
      <c r="F693" s="181"/>
      <c r="G693" s="55"/>
      <c r="H693" s="175"/>
      <c r="I693" s="180"/>
      <c r="J693" s="180"/>
      <c r="K693" s="188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spans="2:34">
      <c r="B694" s="12"/>
      <c r="C694" s="11"/>
      <c r="D694" s="181"/>
      <c r="E694" s="180"/>
      <c r="F694" s="181"/>
      <c r="G694" s="55"/>
      <c r="H694" s="175"/>
      <c r="I694" s="180"/>
      <c r="J694" s="180"/>
      <c r="K694" s="188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spans="2:34">
      <c r="B695" s="12"/>
      <c r="C695" s="11"/>
      <c r="D695" s="181"/>
      <c r="E695" s="180"/>
      <c r="F695" s="181"/>
      <c r="G695" s="55"/>
      <c r="H695" s="175"/>
      <c r="I695" s="180"/>
      <c r="J695" s="180"/>
      <c r="K695" s="188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spans="2:34">
      <c r="B696" s="12"/>
      <c r="C696" s="11"/>
      <c r="D696" s="181"/>
      <c r="E696" s="180"/>
      <c r="F696" s="181"/>
      <c r="G696" s="55"/>
      <c r="H696" s="175"/>
      <c r="I696" s="180"/>
      <c r="J696" s="180"/>
      <c r="K696" s="188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spans="2:34">
      <c r="B697" s="12"/>
      <c r="C697" s="11"/>
      <c r="D697" s="181"/>
      <c r="E697" s="180"/>
      <c r="F697" s="181"/>
      <c r="G697" s="55"/>
      <c r="H697" s="175"/>
      <c r="I697" s="180"/>
      <c r="J697" s="180"/>
      <c r="K697" s="188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spans="2:34">
      <c r="B698" s="12"/>
      <c r="C698" s="11"/>
      <c r="D698" s="181"/>
      <c r="E698" s="180"/>
      <c r="F698" s="181"/>
      <c r="G698" s="55"/>
      <c r="H698" s="175"/>
      <c r="I698" s="180"/>
      <c r="J698" s="180"/>
      <c r="K698" s="188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spans="2:34">
      <c r="B699" s="12"/>
      <c r="C699" s="11"/>
      <c r="D699" s="181"/>
      <c r="E699" s="180"/>
      <c r="F699" s="181"/>
      <c r="G699" s="55"/>
      <c r="H699" s="175"/>
      <c r="I699" s="180"/>
      <c r="J699" s="180"/>
      <c r="K699" s="188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spans="2:34">
      <c r="B700" s="12"/>
      <c r="C700" s="11"/>
      <c r="D700" s="181"/>
      <c r="E700" s="180"/>
      <c r="F700" s="181"/>
      <c r="G700" s="55"/>
      <c r="H700" s="175"/>
      <c r="I700" s="180"/>
      <c r="J700" s="180"/>
      <c r="K700" s="188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spans="2:34">
      <c r="B701" s="12"/>
      <c r="C701" s="11"/>
      <c r="D701" s="181"/>
      <c r="E701" s="180"/>
      <c r="F701" s="181"/>
      <c r="G701" s="55"/>
      <c r="H701" s="175"/>
      <c r="I701" s="180"/>
      <c r="J701" s="180"/>
      <c r="K701" s="188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spans="2:34">
      <c r="B702" s="12"/>
      <c r="C702" s="11"/>
      <c r="D702" s="181"/>
      <c r="E702" s="180"/>
      <c r="F702" s="181"/>
      <c r="G702" s="55"/>
      <c r="H702" s="175"/>
      <c r="I702" s="180"/>
      <c r="J702" s="180"/>
      <c r="K702" s="188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spans="2:34">
      <c r="B703" s="12"/>
      <c r="C703" s="11"/>
      <c r="D703" s="181"/>
      <c r="E703" s="180"/>
      <c r="F703" s="181"/>
      <c r="G703" s="55"/>
      <c r="H703" s="175"/>
      <c r="I703" s="180"/>
      <c r="J703" s="180"/>
      <c r="K703" s="188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spans="2:34">
      <c r="B704" s="12"/>
      <c r="C704" s="11"/>
      <c r="D704" s="181"/>
      <c r="E704" s="180"/>
      <c r="F704" s="181"/>
      <c r="G704" s="55"/>
      <c r="H704" s="175"/>
      <c r="I704" s="180"/>
      <c r="J704" s="180"/>
      <c r="K704" s="188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spans="2:34">
      <c r="B705" s="12"/>
      <c r="C705" s="11"/>
      <c r="D705" s="181"/>
      <c r="E705" s="180"/>
      <c r="F705" s="181"/>
      <c r="G705" s="55"/>
      <c r="H705" s="175"/>
      <c r="I705" s="180"/>
      <c r="J705" s="180"/>
      <c r="K705" s="188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spans="2:34">
      <c r="B706" s="12"/>
      <c r="C706" s="11"/>
      <c r="D706" s="181"/>
      <c r="E706" s="180"/>
      <c r="F706" s="181"/>
      <c r="G706" s="55"/>
      <c r="H706" s="175"/>
      <c r="I706" s="180"/>
      <c r="J706" s="180"/>
      <c r="K706" s="188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spans="2:34">
      <c r="B707" s="12"/>
      <c r="C707" s="11"/>
      <c r="D707" s="181"/>
      <c r="E707" s="180"/>
      <c r="F707" s="181"/>
      <c r="G707" s="55"/>
      <c r="H707" s="175"/>
      <c r="I707" s="180"/>
      <c r="J707" s="180"/>
      <c r="K707" s="188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spans="2:34">
      <c r="B708" s="12"/>
      <c r="C708" s="11"/>
      <c r="D708" s="181"/>
      <c r="E708" s="180"/>
      <c r="F708" s="181"/>
      <c r="G708" s="55"/>
      <c r="H708" s="175"/>
      <c r="I708" s="180"/>
      <c r="J708" s="180"/>
      <c r="K708" s="188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spans="2:34">
      <c r="B709" s="12"/>
      <c r="C709" s="11"/>
      <c r="D709" s="181"/>
      <c r="E709" s="180"/>
      <c r="F709" s="181"/>
      <c r="G709" s="55"/>
      <c r="H709" s="175"/>
      <c r="I709" s="180"/>
      <c r="J709" s="180"/>
      <c r="K709" s="188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spans="2:34">
      <c r="B710" s="12"/>
      <c r="C710" s="11"/>
      <c r="D710" s="181"/>
      <c r="E710" s="180"/>
      <c r="F710" s="181"/>
      <c r="G710" s="55"/>
      <c r="H710" s="175"/>
      <c r="I710" s="180"/>
      <c r="J710" s="180"/>
      <c r="K710" s="188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spans="2:34">
      <c r="B711" s="12"/>
      <c r="C711" s="11"/>
      <c r="D711" s="181"/>
      <c r="E711" s="180"/>
      <c r="F711" s="181"/>
      <c r="G711" s="55"/>
      <c r="H711" s="175"/>
      <c r="I711" s="180"/>
      <c r="J711" s="180"/>
      <c r="K711" s="188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spans="2:34">
      <c r="B712" s="12"/>
      <c r="C712" s="11"/>
      <c r="D712" s="181"/>
      <c r="E712" s="180"/>
      <c r="F712" s="181"/>
      <c r="G712" s="55"/>
      <c r="H712" s="175"/>
      <c r="I712" s="180"/>
      <c r="J712" s="180"/>
      <c r="K712" s="188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spans="2:34">
      <c r="B713" s="12"/>
      <c r="C713" s="11"/>
      <c r="D713" s="181"/>
      <c r="E713" s="180"/>
      <c r="F713" s="181"/>
      <c r="G713" s="55"/>
      <c r="H713" s="175"/>
      <c r="I713" s="180"/>
      <c r="J713" s="180"/>
      <c r="K713" s="188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spans="2:34">
      <c r="B714" s="12"/>
      <c r="C714" s="11"/>
      <c r="D714" s="181"/>
      <c r="E714" s="180"/>
      <c r="F714" s="181"/>
      <c r="G714" s="55"/>
      <c r="H714" s="175"/>
      <c r="I714" s="180"/>
      <c r="J714" s="180"/>
      <c r="K714" s="188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spans="2:34">
      <c r="B715" s="12"/>
      <c r="C715" s="11"/>
      <c r="D715" s="181"/>
      <c r="E715" s="180"/>
      <c r="F715" s="181"/>
      <c r="G715" s="55"/>
      <c r="H715" s="175"/>
      <c r="I715" s="180"/>
      <c r="J715" s="180"/>
      <c r="K715" s="188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spans="2:34">
      <c r="B716" s="12"/>
      <c r="C716" s="11"/>
      <c r="D716" s="181"/>
      <c r="E716" s="180"/>
      <c r="F716" s="181"/>
      <c r="G716" s="55"/>
      <c r="H716" s="175"/>
      <c r="I716" s="180"/>
      <c r="J716" s="180"/>
      <c r="K716" s="188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spans="2:34">
      <c r="B717" s="12"/>
      <c r="C717" s="11"/>
      <c r="D717" s="181"/>
      <c r="E717" s="180"/>
      <c r="F717" s="181"/>
      <c r="G717" s="55"/>
      <c r="H717" s="175"/>
      <c r="I717" s="180"/>
      <c r="J717" s="180"/>
      <c r="K717" s="188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spans="2:34">
      <c r="B718" s="12"/>
      <c r="C718" s="11"/>
      <c r="D718" s="181"/>
      <c r="E718" s="180"/>
      <c r="F718" s="181"/>
      <c r="G718" s="55"/>
      <c r="H718" s="175"/>
      <c r="I718" s="180"/>
      <c r="J718" s="180"/>
      <c r="K718" s="188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spans="2:34">
      <c r="B719" s="12"/>
      <c r="C719" s="11"/>
      <c r="D719" s="181"/>
      <c r="E719" s="180"/>
      <c r="F719" s="181"/>
      <c r="G719" s="55"/>
      <c r="H719" s="175"/>
      <c r="I719" s="180"/>
      <c r="J719" s="180"/>
      <c r="K719" s="188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spans="2:34">
      <c r="B720" s="12"/>
      <c r="C720" s="11"/>
      <c r="D720" s="181"/>
      <c r="E720" s="180"/>
      <c r="F720" s="181"/>
      <c r="G720" s="55"/>
      <c r="H720" s="175"/>
      <c r="I720" s="180"/>
      <c r="J720" s="180"/>
      <c r="K720" s="188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spans="2:34">
      <c r="B721" s="12"/>
      <c r="C721" s="11"/>
      <c r="D721" s="181"/>
      <c r="E721" s="180"/>
      <c r="F721" s="181"/>
      <c r="G721" s="55"/>
      <c r="H721" s="175"/>
      <c r="I721" s="180"/>
      <c r="J721" s="180"/>
      <c r="K721" s="188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spans="2:34">
      <c r="B722" s="12"/>
      <c r="C722" s="11"/>
      <c r="D722" s="181"/>
      <c r="E722" s="180"/>
      <c r="F722" s="181"/>
      <c r="G722" s="55"/>
      <c r="H722" s="175"/>
      <c r="I722" s="180"/>
      <c r="J722" s="180"/>
      <c r="K722" s="188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spans="2:34">
      <c r="B723" s="12"/>
      <c r="C723" s="11"/>
      <c r="D723" s="181"/>
      <c r="E723" s="180"/>
      <c r="F723" s="181"/>
      <c r="G723" s="55"/>
      <c r="H723" s="175"/>
      <c r="I723" s="180"/>
      <c r="J723" s="180"/>
      <c r="K723" s="188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spans="2:34">
      <c r="B724" s="12"/>
      <c r="C724" s="11"/>
      <c r="D724" s="181"/>
      <c r="E724" s="180"/>
      <c r="F724" s="181"/>
      <c r="G724" s="55"/>
      <c r="H724" s="175"/>
      <c r="I724" s="180"/>
      <c r="J724" s="180"/>
      <c r="K724" s="188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spans="2:34">
      <c r="B725" s="12"/>
      <c r="C725" s="11"/>
      <c r="D725" s="181"/>
      <c r="E725" s="180"/>
      <c r="F725" s="181"/>
      <c r="G725" s="55"/>
      <c r="H725" s="175"/>
      <c r="I725" s="180"/>
      <c r="J725" s="180"/>
      <c r="K725" s="188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spans="2:34">
      <c r="B726" s="12"/>
      <c r="C726" s="11"/>
      <c r="D726" s="181"/>
      <c r="E726" s="180"/>
      <c r="F726" s="181"/>
      <c r="G726" s="55"/>
      <c r="H726" s="175"/>
      <c r="I726" s="180"/>
      <c r="J726" s="180"/>
      <c r="K726" s="188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spans="2:34">
      <c r="B727" s="12"/>
      <c r="C727" s="11"/>
      <c r="D727" s="181"/>
      <c r="E727" s="180"/>
      <c r="F727" s="181"/>
      <c r="G727" s="55"/>
      <c r="H727" s="175"/>
      <c r="I727" s="180"/>
      <c r="J727" s="180"/>
      <c r="K727" s="188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spans="2:34">
      <c r="B728" s="12"/>
      <c r="C728" s="11"/>
      <c r="D728" s="181"/>
      <c r="E728" s="180"/>
      <c r="F728" s="181"/>
      <c r="G728" s="55"/>
      <c r="H728" s="175"/>
      <c r="I728" s="180"/>
      <c r="J728" s="180"/>
      <c r="K728" s="188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spans="2:34">
      <c r="B729" s="12"/>
      <c r="C729" s="11"/>
      <c r="D729" s="181"/>
      <c r="E729" s="180"/>
      <c r="F729" s="181"/>
      <c r="G729" s="55"/>
      <c r="H729" s="175"/>
      <c r="I729" s="180"/>
      <c r="J729" s="180"/>
      <c r="K729" s="188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spans="2:34">
      <c r="B730" s="12"/>
      <c r="C730" s="11"/>
      <c r="D730" s="181"/>
      <c r="E730" s="180"/>
      <c r="F730" s="181"/>
      <c r="G730" s="55"/>
      <c r="H730" s="175"/>
      <c r="I730" s="180"/>
      <c r="J730" s="180"/>
      <c r="K730" s="188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spans="2:34">
      <c r="B731" s="12"/>
      <c r="C731" s="11"/>
      <c r="D731" s="181"/>
      <c r="E731" s="180"/>
      <c r="F731" s="181"/>
      <c r="G731" s="55"/>
      <c r="H731" s="175"/>
      <c r="I731" s="180"/>
      <c r="J731" s="180"/>
      <c r="K731" s="188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spans="2:34">
      <c r="B732" s="12"/>
      <c r="C732" s="11"/>
      <c r="D732" s="181"/>
      <c r="E732" s="180"/>
      <c r="F732" s="181"/>
      <c r="G732" s="55"/>
      <c r="H732" s="175"/>
      <c r="I732" s="180"/>
      <c r="J732" s="180"/>
      <c r="K732" s="188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spans="2:34">
      <c r="B733" s="12"/>
      <c r="C733" s="11"/>
      <c r="D733" s="181"/>
      <c r="E733" s="180"/>
      <c r="F733" s="181"/>
      <c r="G733" s="55"/>
      <c r="H733" s="175"/>
      <c r="I733" s="180"/>
      <c r="J733" s="180"/>
      <c r="K733" s="188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spans="2:34">
      <c r="B734" s="12"/>
      <c r="C734" s="11"/>
      <c r="D734" s="181"/>
      <c r="E734" s="180"/>
      <c r="F734" s="181"/>
      <c r="G734" s="55"/>
      <c r="H734" s="175"/>
      <c r="I734" s="180"/>
      <c r="J734" s="180"/>
      <c r="K734" s="188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spans="2:34">
      <c r="B735" s="12"/>
      <c r="C735" s="11"/>
      <c r="D735" s="181"/>
      <c r="E735" s="180"/>
      <c r="F735" s="181"/>
      <c r="G735" s="55"/>
      <c r="H735" s="175"/>
      <c r="I735" s="180"/>
      <c r="J735" s="180"/>
      <c r="K735" s="188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spans="2:34">
      <c r="B736" s="12"/>
      <c r="C736" s="11"/>
      <c r="D736" s="181"/>
      <c r="E736" s="180"/>
      <c r="F736" s="181"/>
      <c r="G736" s="55"/>
      <c r="H736" s="175"/>
      <c r="I736" s="180"/>
      <c r="J736" s="180"/>
      <c r="K736" s="188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spans="2:34">
      <c r="B737" s="12"/>
      <c r="C737" s="11"/>
      <c r="D737" s="181"/>
      <c r="E737" s="180"/>
      <c r="F737" s="181"/>
      <c r="G737" s="55"/>
      <c r="H737" s="175"/>
      <c r="I737" s="180"/>
      <c r="J737" s="180"/>
      <c r="K737" s="188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spans="2:34">
      <c r="B738" s="12"/>
      <c r="C738" s="11"/>
      <c r="D738" s="181"/>
      <c r="E738" s="180"/>
      <c r="F738" s="181"/>
      <c r="G738" s="55"/>
      <c r="H738" s="175"/>
      <c r="I738" s="180"/>
      <c r="J738" s="180"/>
      <c r="K738" s="188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spans="2:34">
      <c r="B739" s="12"/>
      <c r="C739" s="11"/>
      <c r="D739" s="181"/>
      <c r="E739" s="180"/>
      <c r="F739" s="181"/>
      <c r="G739" s="55"/>
      <c r="H739" s="175"/>
      <c r="I739" s="180"/>
      <c r="J739" s="180"/>
      <c r="K739" s="188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spans="2:34">
      <c r="B740" s="12"/>
      <c r="C740" s="11"/>
      <c r="D740" s="181"/>
      <c r="E740" s="180"/>
      <c r="F740" s="181"/>
      <c r="G740" s="55"/>
      <c r="H740" s="175"/>
      <c r="I740" s="180"/>
      <c r="J740" s="180"/>
      <c r="K740" s="188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spans="2:34">
      <c r="B741" s="12"/>
      <c r="C741" s="11"/>
      <c r="D741" s="181"/>
      <c r="E741" s="180"/>
      <c r="F741" s="181"/>
      <c r="G741" s="55"/>
      <c r="H741" s="175"/>
      <c r="I741" s="180"/>
      <c r="J741" s="180"/>
      <c r="K741" s="188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spans="2:34">
      <c r="B742" s="12"/>
      <c r="C742" s="11"/>
      <c r="D742" s="181"/>
      <c r="E742" s="180"/>
      <c r="F742" s="181"/>
      <c r="G742" s="55"/>
      <c r="H742" s="175"/>
      <c r="I742" s="180"/>
      <c r="J742" s="180"/>
      <c r="K742" s="188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spans="2:34">
      <c r="B743" s="12"/>
      <c r="C743" s="11"/>
      <c r="D743" s="181"/>
      <c r="E743" s="180"/>
      <c r="F743" s="181"/>
      <c r="G743" s="55"/>
      <c r="H743" s="175"/>
      <c r="I743" s="180"/>
      <c r="J743" s="180"/>
      <c r="K743" s="188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spans="2:34">
      <c r="B744" s="12"/>
      <c r="C744" s="11"/>
      <c r="D744" s="181"/>
      <c r="E744" s="180"/>
      <c r="F744" s="181"/>
      <c r="G744" s="55"/>
      <c r="H744" s="175"/>
      <c r="I744" s="180"/>
      <c r="J744" s="180"/>
      <c r="K744" s="188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spans="2:34">
      <c r="B745" s="12"/>
      <c r="C745" s="11"/>
      <c r="D745" s="181"/>
      <c r="E745" s="180"/>
      <c r="F745" s="181"/>
      <c r="G745" s="55"/>
      <c r="H745" s="175"/>
      <c r="I745" s="180"/>
      <c r="J745" s="180"/>
      <c r="K745" s="188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spans="2:34">
      <c r="B746" s="12"/>
      <c r="C746" s="11"/>
      <c r="D746" s="181"/>
      <c r="E746" s="180"/>
      <c r="F746" s="181"/>
      <c r="G746" s="55"/>
      <c r="H746" s="175"/>
      <c r="I746" s="180"/>
      <c r="J746" s="180"/>
      <c r="K746" s="188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spans="2:34">
      <c r="B747" s="12"/>
      <c r="C747" s="11"/>
      <c r="D747" s="181"/>
      <c r="E747" s="180"/>
      <c r="F747" s="181"/>
      <c r="G747" s="55"/>
      <c r="H747" s="175"/>
      <c r="I747" s="180"/>
      <c r="J747" s="180"/>
      <c r="K747" s="188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spans="2:34">
      <c r="B748" s="12"/>
      <c r="C748" s="11"/>
      <c r="D748" s="181"/>
      <c r="E748" s="180"/>
      <c r="F748" s="181"/>
      <c r="G748" s="55"/>
      <c r="H748" s="175"/>
      <c r="I748" s="180"/>
      <c r="J748" s="180"/>
      <c r="K748" s="188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spans="2:34">
      <c r="B749" s="12"/>
      <c r="C749" s="11"/>
      <c r="D749" s="181"/>
      <c r="E749" s="180"/>
      <c r="F749" s="181"/>
      <c r="G749" s="55"/>
      <c r="H749" s="175"/>
      <c r="I749" s="180"/>
      <c r="J749" s="180"/>
      <c r="K749" s="188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spans="2:34">
      <c r="B750" s="12"/>
      <c r="C750" s="11"/>
      <c r="D750" s="181"/>
      <c r="E750" s="180"/>
      <c r="F750" s="181"/>
      <c r="G750" s="55"/>
      <c r="H750" s="175"/>
      <c r="I750" s="180"/>
      <c r="J750" s="180"/>
      <c r="K750" s="188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spans="2:34">
      <c r="B751" s="12"/>
      <c r="C751" s="11"/>
      <c r="D751" s="181"/>
      <c r="E751" s="180"/>
      <c r="F751" s="181"/>
      <c r="G751" s="55"/>
      <c r="H751" s="175"/>
      <c r="I751" s="180"/>
      <c r="J751" s="180"/>
      <c r="K751" s="188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spans="2:34">
      <c r="B752" s="12"/>
      <c r="C752" s="11"/>
      <c r="D752" s="181"/>
      <c r="E752" s="180"/>
      <c r="F752" s="181"/>
      <c r="G752" s="55"/>
      <c r="H752" s="175"/>
      <c r="I752" s="180"/>
      <c r="J752" s="180"/>
      <c r="K752" s="188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spans="2:34">
      <c r="B753" s="12"/>
      <c r="C753" s="11"/>
      <c r="D753" s="181"/>
      <c r="E753" s="180"/>
      <c r="F753" s="181"/>
      <c r="G753" s="55"/>
      <c r="H753" s="175"/>
      <c r="I753" s="180"/>
      <c r="J753" s="180"/>
      <c r="K753" s="188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spans="2:34">
      <c r="B754" s="12"/>
      <c r="C754" s="11"/>
      <c r="D754" s="181"/>
      <c r="E754" s="180"/>
      <c r="F754" s="181"/>
      <c r="G754" s="55"/>
      <c r="H754" s="175"/>
      <c r="I754" s="180"/>
      <c r="J754" s="180"/>
      <c r="K754" s="188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spans="2:34">
      <c r="B755" s="12"/>
      <c r="C755" s="11"/>
      <c r="D755" s="181"/>
      <c r="E755" s="180"/>
      <c r="F755" s="181"/>
      <c r="G755" s="55"/>
      <c r="H755" s="175"/>
      <c r="I755" s="180"/>
      <c r="J755" s="180"/>
      <c r="K755" s="188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spans="2:34">
      <c r="B756" s="12"/>
      <c r="C756" s="11"/>
      <c r="D756" s="181"/>
      <c r="E756" s="180"/>
      <c r="F756" s="181"/>
      <c r="G756" s="55"/>
      <c r="H756" s="175"/>
      <c r="I756" s="180"/>
      <c r="J756" s="180"/>
      <c r="K756" s="188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spans="2:34">
      <c r="B757" s="12"/>
      <c r="C757" s="11"/>
      <c r="D757" s="181"/>
      <c r="E757" s="180"/>
      <c r="F757" s="181"/>
      <c r="G757" s="55"/>
      <c r="H757" s="175"/>
      <c r="I757" s="180"/>
      <c r="J757" s="180"/>
      <c r="K757" s="188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spans="2:34">
      <c r="B758" s="12"/>
      <c r="C758" s="11"/>
      <c r="D758" s="181"/>
      <c r="E758" s="180"/>
      <c r="F758" s="181"/>
      <c r="G758" s="55"/>
      <c r="H758" s="175"/>
      <c r="I758" s="180"/>
      <c r="J758" s="180"/>
      <c r="K758" s="188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spans="2:34">
      <c r="B759" s="12"/>
      <c r="C759" s="11"/>
      <c r="D759" s="181"/>
      <c r="E759" s="180"/>
      <c r="F759" s="181"/>
      <c r="G759" s="55"/>
      <c r="H759" s="175"/>
      <c r="I759" s="180"/>
      <c r="J759" s="180"/>
      <c r="K759" s="188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spans="2:34">
      <c r="B760" s="12"/>
      <c r="C760" s="11"/>
      <c r="D760" s="181"/>
      <c r="E760" s="180"/>
      <c r="F760" s="181"/>
      <c r="G760" s="55"/>
      <c r="H760" s="175"/>
      <c r="I760" s="180"/>
      <c r="J760" s="180"/>
      <c r="K760" s="188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spans="2:34">
      <c r="B761" s="12"/>
      <c r="C761" s="11"/>
      <c r="D761" s="181"/>
      <c r="E761" s="180"/>
      <c r="F761" s="181"/>
      <c r="G761" s="55"/>
      <c r="H761" s="175"/>
      <c r="I761" s="180"/>
      <c r="J761" s="180"/>
      <c r="K761" s="188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spans="2:34">
      <c r="B762" s="12"/>
      <c r="C762" s="11"/>
      <c r="D762" s="181"/>
      <c r="E762" s="180"/>
      <c r="F762" s="181"/>
      <c r="G762" s="55"/>
      <c r="H762" s="175"/>
      <c r="I762" s="180"/>
      <c r="J762" s="180"/>
      <c r="K762" s="188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spans="2:34">
      <c r="B763" s="12"/>
      <c r="C763" s="11"/>
      <c r="D763" s="181"/>
      <c r="E763" s="180"/>
      <c r="F763" s="181"/>
      <c r="G763" s="55"/>
      <c r="H763" s="175"/>
      <c r="I763" s="180"/>
      <c r="J763" s="180"/>
      <c r="K763" s="188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spans="2:34">
      <c r="B764" s="12"/>
      <c r="C764" s="11"/>
      <c r="D764" s="181"/>
      <c r="E764" s="180"/>
      <c r="F764" s="181"/>
      <c r="G764" s="55"/>
      <c r="H764" s="175"/>
      <c r="I764" s="180"/>
      <c r="J764" s="180"/>
      <c r="K764" s="188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spans="2:34">
      <c r="B765" s="12"/>
      <c r="C765" s="11"/>
      <c r="D765" s="181"/>
      <c r="E765" s="180"/>
      <c r="F765" s="181"/>
      <c r="G765" s="55"/>
      <c r="H765" s="175"/>
      <c r="I765" s="180"/>
      <c r="J765" s="180"/>
      <c r="K765" s="188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spans="2:34">
      <c r="B766" s="12"/>
      <c r="C766" s="11"/>
      <c r="D766" s="181"/>
      <c r="E766" s="180"/>
      <c r="F766" s="181"/>
      <c r="G766" s="55"/>
      <c r="H766" s="175"/>
      <c r="I766" s="180"/>
      <c r="J766" s="180"/>
      <c r="K766" s="188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spans="2:34">
      <c r="B767" s="12"/>
      <c r="C767" s="11"/>
      <c r="D767" s="181"/>
      <c r="E767" s="180"/>
      <c r="F767" s="181"/>
      <c r="G767" s="55"/>
      <c r="H767" s="175"/>
      <c r="I767" s="180"/>
      <c r="J767" s="180"/>
      <c r="K767" s="188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spans="2:34">
      <c r="B768" s="12"/>
      <c r="C768" s="11"/>
      <c r="D768" s="181"/>
      <c r="E768" s="180"/>
      <c r="F768" s="181"/>
      <c r="G768" s="55"/>
      <c r="H768" s="175"/>
      <c r="I768" s="180"/>
      <c r="J768" s="180"/>
      <c r="K768" s="188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spans="2:34">
      <c r="B769" s="12"/>
      <c r="C769" s="11"/>
      <c r="D769" s="181"/>
      <c r="E769" s="180"/>
      <c r="F769" s="181"/>
      <c r="G769" s="55"/>
      <c r="H769" s="175"/>
      <c r="I769" s="180"/>
      <c r="J769" s="180"/>
      <c r="K769" s="188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spans="2:34">
      <c r="B770" s="12"/>
      <c r="C770" s="11"/>
      <c r="D770" s="181"/>
      <c r="E770" s="180"/>
      <c r="F770" s="181"/>
      <c r="G770" s="55"/>
      <c r="H770" s="175"/>
      <c r="I770" s="180"/>
      <c r="J770" s="180"/>
      <c r="K770" s="188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spans="2:34">
      <c r="B771" s="12"/>
      <c r="C771" s="11"/>
      <c r="D771" s="181"/>
      <c r="E771" s="180"/>
      <c r="F771" s="181"/>
      <c r="G771" s="55"/>
      <c r="H771" s="175"/>
      <c r="I771" s="180"/>
      <c r="J771" s="180"/>
      <c r="K771" s="188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spans="2:34">
      <c r="B772" s="12"/>
      <c r="C772" s="11"/>
      <c r="D772" s="181"/>
      <c r="E772" s="180"/>
      <c r="F772" s="181"/>
      <c r="G772" s="55"/>
      <c r="H772" s="175"/>
      <c r="I772" s="180"/>
      <c r="J772" s="180"/>
      <c r="K772" s="188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spans="2:34">
      <c r="B773" s="12"/>
      <c r="C773" s="11"/>
      <c r="D773" s="181"/>
      <c r="E773" s="180"/>
      <c r="F773" s="181"/>
      <c r="G773" s="55"/>
      <c r="H773" s="175"/>
      <c r="I773" s="180"/>
      <c r="J773" s="180"/>
      <c r="K773" s="188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spans="2:34">
      <c r="B774" s="12"/>
      <c r="C774" s="11"/>
      <c r="D774" s="181"/>
      <c r="E774" s="180"/>
      <c r="F774" s="181"/>
      <c r="G774" s="55"/>
      <c r="H774" s="175"/>
      <c r="I774" s="180"/>
      <c r="J774" s="180"/>
      <c r="K774" s="188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spans="2:34">
      <c r="B775" s="12"/>
      <c r="C775" s="11"/>
      <c r="D775" s="181"/>
      <c r="E775" s="180"/>
      <c r="F775" s="181"/>
      <c r="G775" s="55"/>
      <c r="H775" s="175"/>
      <c r="I775" s="180"/>
      <c r="J775" s="180"/>
      <c r="K775" s="188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spans="2:34">
      <c r="B776" s="12"/>
      <c r="C776" s="11"/>
      <c r="D776" s="181"/>
      <c r="E776" s="180"/>
      <c r="F776" s="181"/>
      <c r="G776" s="55"/>
      <c r="H776" s="175"/>
      <c r="I776" s="180"/>
      <c r="J776" s="180"/>
      <c r="K776" s="188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spans="2:34">
      <c r="B777" s="12"/>
      <c r="C777" s="11"/>
      <c r="D777" s="181"/>
      <c r="E777" s="180"/>
      <c r="F777" s="181"/>
      <c r="G777" s="55"/>
      <c r="H777" s="175"/>
      <c r="I777" s="180"/>
      <c r="J777" s="180"/>
      <c r="K777" s="188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spans="2:34">
      <c r="B778" s="12"/>
      <c r="C778" s="11"/>
      <c r="D778" s="181"/>
      <c r="E778" s="180"/>
      <c r="F778" s="181"/>
      <c r="G778" s="55"/>
      <c r="H778" s="175"/>
      <c r="I778" s="180"/>
      <c r="J778" s="180"/>
      <c r="K778" s="188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spans="2:34">
      <c r="B779" s="12"/>
      <c r="C779" s="11"/>
      <c r="D779" s="181"/>
      <c r="E779" s="180"/>
      <c r="F779" s="181"/>
      <c r="G779" s="55"/>
      <c r="H779" s="175"/>
      <c r="I779" s="180"/>
      <c r="J779" s="180"/>
      <c r="K779" s="188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spans="2:34">
      <c r="B780" s="12"/>
      <c r="C780" s="11"/>
      <c r="D780" s="181"/>
      <c r="E780" s="180"/>
      <c r="F780" s="181"/>
      <c r="G780" s="55"/>
      <c r="H780" s="175"/>
      <c r="I780" s="180"/>
      <c r="J780" s="180"/>
      <c r="K780" s="188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spans="2:34">
      <c r="B781" s="12"/>
      <c r="C781" s="11"/>
      <c r="D781" s="181"/>
      <c r="E781" s="180"/>
      <c r="F781" s="181"/>
      <c r="G781" s="55"/>
      <c r="H781" s="175"/>
      <c r="I781" s="180"/>
      <c r="J781" s="180"/>
      <c r="K781" s="188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spans="2:34">
      <c r="B782" s="12"/>
      <c r="C782" s="11"/>
      <c r="D782" s="181"/>
      <c r="E782" s="180"/>
      <c r="F782" s="181"/>
      <c r="G782" s="55"/>
      <c r="H782" s="175"/>
      <c r="I782" s="180"/>
      <c r="J782" s="180"/>
      <c r="K782" s="188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spans="2:34">
      <c r="B783" s="12"/>
      <c r="C783" s="11"/>
      <c r="D783" s="181"/>
      <c r="E783" s="180"/>
      <c r="F783" s="181"/>
      <c r="G783" s="55"/>
      <c r="H783" s="175"/>
      <c r="I783" s="180"/>
      <c r="J783" s="180"/>
      <c r="K783" s="188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spans="2:34">
      <c r="B784" s="12"/>
      <c r="C784" s="11"/>
      <c r="D784" s="181"/>
      <c r="E784" s="180"/>
      <c r="F784" s="181"/>
      <c r="G784" s="55"/>
      <c r="H784" s="175"/>
      <c r="I784" s="180"/>
      <c r="J784" s="180"/>
      <c r="K784" s="188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spans="2:34">
      <c r="B785" s="12"/>
      <c r="C785" s="11"/>
      <c r="D785" s="181"/>
      <c r="E785" s="180"/>
      <c r="F785" s="181"/>
      <c r="G785" s="55"/>
      <c r="H785" s="175"/>
      <c r="I785" s="180"/>
      <c r="J785" s="180"/>
      <c r="K785" s="188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spans="2:34">
      <c r="B786" s="12"/>
      <c r="C786" s="11"/>
      <c r="D786" s="181"/>
      <c r="E786" s="180"/>
      <c r="F786" s="181"/>
      <c r="G786" s="55"/>
      <c r="H786" s="175"/>
      <c r="I786" s="180"/>
      <c r="J786" s="180"/>
      <c r="K786" s="188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spans="2:34">
      <c r="B787" s="12"/>
      <c r="C787" s="11"/>
      <c r="D787" s="181"/>
      <c r="E787" s="180"/>
      <c r="F787" s="181"/>
      <c r="G787" s="55"/>
      <c r="H787" s="175"/>
      <c r="I787" s="180"/>
      <c r="J787" s="180"/>
      <c r="K787" s="188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spans="2:34">
      <c r="B788" s="12"/>
      <c r="C788" s="11"/>
      <c r="D788" s="181"/>
      <c r="E788" s="180"/>
      <c r="F788" s="181"/>
      <c r="G788" s="55"/>
      <c r="H788" s="175"/>
      <c r="I788" s="180"/>
      <c r="J788" s="180"/>
      <c r="K788" s="188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spans="2:34">
      <c r="B789" s="12"/>
      <c r="C789" s="11"/>
      <c r="D789" s="181"/>
      <c r="E789" s="180"/>
      <c r="F789" s="181"/>
      <c r="G789" s="55"/>
      <c r="H789" s="175"/>
      <c r="I789" s="180"/>
      <c r="J789" s="180"/>
      <c r="K789" s="188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spans="2:34">
      <c r="B790" s="12"/>
      <c r="C790" s="11"/>
      <c r="D790" s="181"/>
      <c r="E790" s="180"/>
      <c r="F790" s="181"/>
      <c r="G790" s="55"/>
      <c r="H790" s="175"/>
      <c r="I790" s="180"/>
      <c r="J790" s="180"/>
      <c r="K790" s="188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spans="2:34">
      <c r="B791" s="12"/>
      <c r="C791" s="11"/>
      <c r="D791" s="181"/>
      <c r="E791" s="180"/>
      <c r="F791" s="181"/>
      <c r="G791" s="55"/>
      <c r="H791" s="175"/>
      <c r="I791" s="180"/>
      <c r="J791" s="180"/>
      <c r="K791" s="188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spans="2:34">
      <c r="B792" s="12"/>
      <c r="C792" s="11"/>
      <c r="D792" s="181"/>
      <c r="E792" s="180"/>
      <c r="F792" s="181"/>
      <c r="G792" s="55"/>
      <c r="H792" s="175"/>
      <c r="I792" s="180"/>
      <c r="J792" s="180"/>
      <c r="K792" s="188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spans="2:34">
      <c r="B793" s="12"/>
      <c r="C793" s="11"/>
      <c r="D793" s="181"/>
      <c r="E793" s="180"/>
      <c r="F793" s="181"/>
      <c r="G793" s="55"/>
      <c r="H793" s="175"/>
      <c r="I793" s="180"/>
      <c r="J793" s="180"/>
      <c r="K793" s="188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spans="2:34">
      <c r="B794" s="12"/>
      <c r="C794" s="11"/>
      <c r="D794" s="181"/>
      <c r="E794" s="180"/>
      <c r="F794" s="181"/>
      <c r="G794" s="55"/>
      <c r="H794" s="175"/>
      <c r="I794" s="180"/>
      <c r="J794" s="180"/>
      <c r="K794" s="188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spans="2:34">
      <c r="B795" s="12"/>
      <c r="C795" s="11"/>
      <c r="D795" s="181"/>
      <c r="E795" s="180"/>
      <c r="F795" s="181"/>
      <c r="G795" s="55"/>
      <c r="H795" s="175"/>
      <c r="I795" s="180"/>
      <c r="J795" s="180"/>
      <c r="K795" s="188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spans="2:34">
      <c r="B796" s="12"/>
      <c r="C796" s="11"/>
      <c r="D796" s="181"/>
      <c r="E796" s="180"/>
      <c r="F796" s="181"/>
      <c r="G796" s="55"/>
      <c r="H796" s="175"/>
      <c r="I796" s="180"/>
      <c r="J796" s="180"/>
      <c r="K796" s="188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spans="2:34">
      <c r="B797" s="12"/>
      <c r="C797" s="11"/>
      <c r="D797" s="181"/>
      <c r="E797" s="180"/>
      <c r="F797" s="181"/>
      <c r="G797" s="55"/>
      <c r="H797" s="175"/>
      <c r="I797" s="180"/>
      <c r="J797" s="180"/>
      <c r="K797" s="188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spans="2:34">
      <c r="B798" s="12"/>
      <c r="C798" s="11"/>
      <c r="D798" s="181"/>
      <c r="E798" s="180"/>
      <c r="F798" s="181"/>
      <c r="G798" s="55"/>
      <c r="H798" s="175"/>
      <c r="I798" s="180"/>
      <c r="J798" s="180"/>
      <c r="K798" s="188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spans="2:34">
      <c r="B799" s="12"/>
      <c r="C799" s="11"/>
      <c r="D799" s="181"/>
      <c r="E799" s="180"/>
      <c r="F799" s="181"/>
      <c r="G799" s="55"/>
      <c r="H799" s="175"/>
      <c r="I799" s="180"/>
      <c r="J799" s="180"/>
      <c r="K799" s="188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spans="2:34">
      <c r="B800" s="12"/>
      <c r="C800" s="11"/>
      <c r="D800" s="181"/>
      <c r="E800" s="180"/>
      <c r="F800" s="181"/>
      <c r="G800" s="55"/>
      <c r="H800" s="175"/>
      <c r="I800" s="180"/>
      <c r="J800" s="180"/>
      <c r="K800" s="188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spans="2:34">
      <c r="B801" s="12"/>
      <c r="C801" s="11"/>
      <c r="D801" s="181"/>
      <c r="E801" s="180"/>
      <c r="F801" s="181"/>
      <c r="G801" s="55"/>
      <c r="H801" s="175"/>
      <c r="I801" s="180"/>
      <c r="J801" s="180"/>
      <c r="K801" s="188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spans="2:34">
      <c r="B802" s="12"/>
      <c r="C802" s="11"/>
      <c r="D802" s="181"/>
      <c r="E802" s="180"/>
      <c r="F802" s="181"/>
      <c r="G802" s="55"/>
      <c r="H802" s="175"/>
      <c r="I802" s="180"/>
      <c r="J802" s="180"/>
      <c r="K802" s="188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spans="2:34">
      <c r="B803" s="12"/>
      <c r="C803" s="11"/>
      <c r="D803" s="181"/>
      <c r="E803" s="180"/>
      <c r="F803" s="181"/>
      <c r="G803" s="55"/>
      <c r="H803" s="175"/>
      <c r="I803" s="180"/>
      <c r="J803" s="180"/>
      <c r="K803" s="188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spans="2:34">
      <c r="B804" s="12"/>
      <c r="C804" s="11"/>
      <c r="D804" s="181"/>
      <c r="E804" s="180"/>
      <c r="F804" s="181"/>
      <c r="G804" s="55"/>
      <c r="H804" s="175"/>
      <c r="I804" s="180"/>
      <c r="J804" s="180"/>
      <c r="K804" s="188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spans="2:34">
      <c r="B805" s="12"/>
      <c r="C805" s="11"/>
      <c r="D805" s="181"/>
      <c r="E805" s="180"/>
      <c r="F805" s="181"/>
      <c r="G805" s="55"/>
      <c r="H805" s="175"/>
      <c r="I805" s="180"/>
      <c r="J805" s="180"/>
      <c r="K805" s="188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spans="2:34">
      <c r="B806" s="12"/>
      <c r="C806" s="11"/>
      <c r="D806" s="181"/>
      <c r="E806" s="180"/>
      <c r="F806" s="181"/>
      <c r="G806" s="55"/>
      <c r="H806" s="175"/>
      <c r="I806" s="180"/>
      <c r="J806" s="180"/>
      <c r="K806" s="188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spans="2:34">
      <c r="B807" s="12"/>
      <c r="C807" s="11"/>
      <c r="D807" s="181"/>
      <c r="E807" s="180"/>
      <c r="F807" s="181"/>
      <c r="G807" s="55"/>
      <c r="H807" s="175"/>
      <c r="I807" s="180"/>
      <c r="J807" s="180"/>
      <c r="K807" s="188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spans="2:34">
      <c r="B808" s="12"/>
      <c r="C808" s="11"/>
      <c r="D808" s="181"/>
      <c r="E808" s="180"/>
      <c r="F808" s="181"/>
      <c r="G808" s="55"/>
      <c r="H808" s="175"/>
      <c r="I808" s="180"/>
      <c r="J808" s="180"/>
      <c r="K808" s="188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spans="2:34">
      <c r="B809" s="12"/>
      <c r="C809" s="11"/>
      <c r="D809" s="181"/>
      <c r="E809" s="180"/>
      <c r="F809" s="181"/>
      <c r="G809" s="55"/>
      <c r="H809" s="175"/>
      <c r="I809" s="180"/>
      <c r="J809" s="180"/>
      <c r="K809" s="188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spans="2:34">
      <c r="B810" s="12"/>
      <c r="C810" s="11"/>
      <c r="D810" s="181"/>
      <c r="E810" s="180"/>
      <c r="F810" s="181"/>
      <c r="G810" s="55"/>
      <c r="H810" s="175"/>
      <c r="I810" s="180"/>
      <c r="J810" s="180"/>
      <c r="K810" s="188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spans="2:34">
      <c r="B811" s="12"/>
      <c r="C811" s="11"/>
      <c r="D811" s="181"/>
      <c r="E811" s="180"/>
      <c r="F811" s="181"/>
      <c r="G811" s="55"/>
      <c r="H811" s="175"/>
      <c r="I811" s="180"/>
      <c r="J811" s="180"/>
      <c r="K811" s="188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spans="2:34">
      <c r="B812" s="12"/>
      <c r="C812" s="11"/>
      <c r="D812" s="181"/>
      <c r="E812" s="180"/>
      <c r="F812" s="181"/>
      <c r="G812" s="55"/>
      <c r="H812" s="175"/>
      <c r="I812" s="180"/>
      <c r="J812" s="180"/>
      <c r="K812" s="188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spans="2:34">
      <c r="B813" s="12"/>
      <c r="C813" s="11"/>
      <c r="D813" s="181"/>
      <c r="E813" s="180"/>
      <c r="F813" s="181"/>
      <c r="G813" s="55"/>
      <c r="H813" s="175"/>
      <c r="I813" s="180"/>
      <c r="J813" s="180"/>
      <c r="K813" s="188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spans="2:34">
      <c r="B814" s="12"/>
      <c r="C814" s="11"/>
      <c r="D814" s="181"/>
      <c r="E814" s="180"/>
      <c r="F814" s="181"/>
      <c r="G814" s="55"/>
      <c r="H814" s="175"/>
      <c r="I814" s="180"/>
      <c r="J814" s="180"/>
      <c r="K814" s="188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spans="2:34">
      <c r="B815" s="12"/>
      <c r="C815" s="11"/>
      <c r="D815" s="181"/>
      <c r="E815" s="180"/>
      <c r="F815" s="181"/>
      <c r="G815" s="55"/>
      <c r="H815" s="175"/>
      <c r="I815" s="180"/>
      <c r="J815" s="180"/>
      <c r="K815" s="188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spans="2:34">
      <c r="B816" s="12"/>
      <c r="C816" s="11"/>
      <c r="D816" s="181"/>
      <c r="E816" s="180"/>
      <c r="F816" s="181"/>
      <c r="G816" s="55"/>
      <c r="H816" s="175"/>
      <c r="I816" s="180"/>
      <c r="J816" s="180"/>
      <c r="K816" s="188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spans="2:34">
      <c r="B817" s="12"/>
      <c r="C817" s="11"/>
      <c r="D817" s="181"/>
      <c r="E817" s="180"/>
      <c r="F817" s="181"/>
      <c r="G817" s="55"/>
      <c r="H817" s="175"/>
      <c r="I817" s="180"/>
      <c r="J817" s="180"/>
      <c r="K817" s="188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spans="2:34">
      <c r="B818" s="12"/>
      <c r="C818" s="11"/>
      <c r="D818" s="181"/>
      <c r="E818" s="180"/>
      <c r="F818" s="181"/>
      <c r="G818" s="55"/>
      <c r="H818" s="175"/>
      <c r="I818" s="180"/>
      <c r="J818" s="180"/>
      <c r="K818" s="188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spans="2:34">
      <c r="B819" s="12"/>
      <c r="C819" s="11"/>
      <c r="D819" s="181"/>
      <c r="E819" s="180"/>
      <c r="F819" s="181"/>
      <c r="G819" s="55"/>
      <c r="H819" s="175"/>
      <c r="I819" s="180"/>
      <c r="J819" s="180"/>
      <c r="K819" s="188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spans="2:34">
      <c r="B820" s="12"/>
      <c r="C820" s="11"/>
      <c r="D820" s="181"/>
      <c r="E820" s="180"/>
      <c r="F820" s="181"/>
      <c r="G820" s="55"/>
      <c r="H820" s="175"/>
      <c r="I820" s="180"/>
      <c r="J820" s="180"/>
      <c r="K820" s="188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spans="2:34">
      <c r="B821" s="12"/>
      <c r="C821" s="11"/>
      <c r="D821" s="181"/>
      <c r="E821" s="180"/>
      <c r="F821" s="181"/>
      <c r="G821" s="55"/>
      <c r="H821" s="175"/>
      <c r="I821" s="180"/>
      <c r="J821" s="180"/>
      <c r="K821" s="188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spans="2:34">
      <c r="B822" s="12"/>
      <c r="C822" s="11"/>
      <c r="D822" s="181"/>
      <c r="E822" s="180"/>
      <c r="F822" s="181"/>
      <c r="G822" s="55"/>
      <c r="H822" s="175"/>
      <c r="I822" s="180"/>
      <c r="J822" s="180"/>
      <c r="K822" s="188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spans="2:34">
      <c r="B823" s="12"/>
      <c r="C823" s="11"/>
      <c r="D823" s="181"/>
      <c r="E823" s="180"/>
      <c r="F823" s="181"/>
      <c r="G823" s="55"/>
      <c r="H823" s="175"/>
      <c r="I823" s="180"/>
      <c r="J823" s="180"/>
      <c r="K823" s="188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spans="2:34">
      <c r="B824" s="12"/>
      <c r="C824" s="11"/>
      <c r="D824" s="181"/>
      <c r="E824" s="180"/>
      <c r="F824" s="181"/>
      <c r="G824" s="55"/>
      <c r="H824" s="175"/>
      <c r="I824" s="180"/>
      <c r="J824" s="180"/>
      <c r="K824" s="188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spans="2:34">
      <c r="B825" s="12"/>
      <c r="C825" s="11"/>
      <c r="D825" s="181"/>
      <c r="E825" s="180"/>
      <c r="F825" s="181"/>
      <c r="G825" s="55"/>
      <c r="H825" s="175"/>
      <c r="I825" s="180"/>
      <c r="J825" s="180"/>
      <c r="K825" s="188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pans="2:34">
      <c r="B826" s="12"/>
      <c r="C826" s="11"/>
      <c r="D826" s="181"/>
      <c r="E826" s="180"/>
      <c r="F826" s="181"/>
      <c r="G826" s="55"/>
      <c r="H826" s="175"/>
      <c r="I826" s="180"/>
      <c r="J826" s="180"/>
      <c r="K826" s="188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spans="2:34">
      <c r="B827" s="12"/>
      <c r="C827" s="11"/>
      <c r="D827" s="181"/>
      <c r="E827" s="180"/>
      <c r="F827" s="181"/>
      <c r="G827" s="55"/>
      <c r="H827" s="175"/>
      <c r="I827" s="180"/>
      <c r="J827" s="180"/>
      <c r="K827" s="188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spans="2:34">
      <c r="B828" s="12"/>
      <c r="C828" s="11"/>
      <c r="D828" s="181"/>
      <c r="E828" s="180"/>
      <c r="F828" s="181"/>
      <c r="G828" s="55"/>
      <c r="H828" s="175"/>
      <c r="I828" s="180"/>
      <c r="J828" s="180"/>
      <c r="K828" s="188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spans="2:34">
      <c r="B829" s="12"/>
      <c r="C829" s="11"/>
      <c r="D829" s="181"/>
      <c r="E829" s="180"/>
      <c r="F829" s="181"/>
      <c r="G829" s="55"/>
      <c r="H829" s="175"/>
      <c r="I829" s="180"/>
      <c r="J829" s="180"/>
      <c r="K829" s="188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spans="2:34">
      <c r="B830" s="12"/>
      <c r="C830" s="11"/>
      <c r="D830" s="181"/>
      <c r="E830" s="180"/>
      <c r="F830" s="181"/>
      <c r="G830" s="55"/>
      <c r="H830" s="175"/>
      <c r="I830" s="180"/>
      <c r="J830" s="180"/>
      <c r="K830" s="188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spans="2:34">
      <c r="B831" s="12"/>
      <c r="C831" s="11"/>
      <c r="D831" s="181"/>
      <c r="E831" s="180"/>
      <c r="F831" s="181"/>
      <c r="G831" s="55"/>
      <c r="H831" s="175"/>
      <c r="I831" s="180"/>
      <c r="J831" s="180"/>
      <c r="K831" s="188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spans="2:34">
      <c r="B832" s="12"/>
      <c r="C832" s="11"/>
      <c r="D832" s="181"/>
      <c r="E832" s="180"/>
      <c r="F832" s="181"/>
      <c r="G832" s="55"/>
      <c r="H832" s="175"/>
      <c r="I832" s="180"/>
      <c r="J832" s="180"/>
      <c r="K832" s="188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spans="2:34">
      <c r="B833" s="12"/>
      <c r="C833" s="11"/>
      <c r="D833" s="181"/>
      <c r="E833" s="180"/>
      <c r="F833" s="181"/>
      <c r="G833" s="55"/>
      <c r="H833" s="175"/>
      <c r="I833" s="180"/>
      <c r="J833" s="180"/>
      <c r="K833" s="188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spans="2:34">
      <c r="B834" s="12"/>
      <c r="C834" s="11"/>
      <c r="D834" s="181"/>
      <c r="E834" s="180"/>
      <c r="F834" s="181"/>
      <c r="G834" s="55"/>
      <c r="H834" s="175"/>
      <c r="I834" s="180"/>
      <c r="J834" s="180"/>
      <c r="K834" s="188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spans="2:34">
      <c r="B835" s="12"/>
      <c r="C835" s="11"/>
      <c r="D835" s="181"/>
      <c r="E835" s="180"/>
      <c r="F835" s="181"/>
      <c r="G835" s="55"/>
      <c r="H835" s="175"/>
      <c r="I835" s="180"/>
      <c r="J835" s="180"/>
      <c r="K835" s="188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spans="2:34">
      <c r="B836" s="12"/>
      <c r="C836" s="11"/>
      <c r="D836" s="181"/>
      <c r="E836" s="180"/>
      <c r="F836" s="181"/>
      <c r="G836" s="55"/>
      <c r="H836" s="175"/>
      <c r="I836" s="180"/>
      <c r="J836" s="180"/>
      <c r="K836" s="188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spans="2:34">
      <c r="B837" s="12"/>
      <c r="C837" s="11"/>
      <c r="D837" s="181"/>
      <c r="E837" s="180"/>
      <c r="F837" s="181"/>
      <c r="G837" s="55"/>
      <c r="H837" s="175"/>
      <c r="I837" s="180"/>
      <c r="J837" s="180"/>
      <c r="K837" s="188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spans="2:34">
      <c r="B838" s="12"/>
      <c r="C838" s="11"/>
      <c r="D838" s="181"/>
      <c r="E838" s="180"/>
      <c r="F838" s="181"/>
      <c r="G838" s="55"/>
      <c r="H838" s="175"/>
      <c r="I838" s="180"/>
      <c r="J838" s="180"/>
      <c r="K838" s="188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spans="2:34">
      <c r="B839" s="12"/>
      <c r="C839" s="11"/>
      <c r="D839" s="181"/>
      <c r="E839" s="180"/>
      <c r="F839" s="181"/>
      <c r="G839" s="55"/>
      <c r="H839" s="175"/>
      <c r="I839" s="180"/>
      <c r="J839" s="180"/>
      <c r="K839" s="188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spans="2:34">
      <c r="B840" s="12"/>
      <c r="C840" s="11"/>
      <c r="D840" s="181"/>
      <c r="E840" s="180"/>
      <c r="F840" s="181"/>
      <c r="G840" s="55"/>
      <c r="H840" s="175"/>
      <c r="I840" s="180"/>
      <c r="J840" s="180"/>
      <c r="K840" s="188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spans="2:34">
      <c r="B841" s="12"/>
      <c r="C841" s="11"/>
      <c r="D841" s="181"/>
      <c r="E841" s="180"/>
      <c r="F841" s="181"/>
      <c r="G841" s="55"/>
      <c r="H841" s="175"/>
      <c r="I841" s="180"/>
      <c r="J841" s="180"/>
      <c r="K841" s="188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spans="2:34">
      <c r="B842" s="12"/>
      <c r="C842" s="11"/>
      <c r="D842" s="181"/>
      <c r="E842" s="180"/>
      <c r="F842" s="181"/>
      <c r="G842" s="55"/>
      <c r="H842" s="175"/>
      <c r="I842" s="180"/>
      <c r="J842" s="180"/>
      <c r="K842" s="188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spans="2:34">
      <c r="B843" s="12"/>
      <c r="C843" s="11"/>
      <c r="D843" s="181"/>
      <c r="E843" s="180"/>
      <c r="F843" s="181"/>
      <c r="G843" s="55"/>
      <c r="H843" s="175"/>
      <c r="I843" s="180"/>
      <c r="J843" s="180"/>
      <c r="K843" s="188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spans="2:34">
      <c r="B844" s="12"/>
      <c r="C844" s="11"/>
      <c r="D844" s="181"/>
      <c r="E844" s="180"/>
      <c r="F844" s="181"/>
      <c r="G844" s="55"/>
      <c r="H844" s="175"/>
      <c r="I844" s="180"/>
      <c r="J844" s="180"/>
      <c r="K844" s="188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spans="2:34">
      <c r="B845" s="12"/>
      <c r="C845" s="11"/>
      <c r="D845" s="181"/>
      <c r="E845" s="180"/>
      <c r="F845" s="181"/>
      <c r="G845" s="55"/>
      <c r="H845" s="175"/>
      <c r="I845" s="180"/>
      <c r="J845" s="180"/>
      <c r="K845" s="188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spans="2:34">
      <c r="B846" s="12"/>
      <c r="C846" s="11"/>
      <c r="D846" s="181"/>
      <c r="E846" s="180"/>
      <c r="F846" s="181"/>
      <c r="G846" s="55"/>
      <c r="H846" s="175"/>
      <c r="I846" s="180"/>
      <c r="J846" s="180"/>
      <c r="K846" s="188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spans="2:34">
      <c r="B847" s="12"/>
      <c r="C847" s="11"/>
      <c r="D847" s="181"/>
      <c r="E847" s="180"/>
      <c r="F847" s="181"/>
      <c r="G847" s="55"/>
      <c r="H847" s="175"/>
      <c r="I847" s="180"/>
      <c r="J847" s="180"/>
      <c r="K847" s="188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spans="2:34">
      <c r="B848" s="12"/>
      <c r="C848" s="11"/>
      <c r="D848" s="181"/>
      <c r="E848" s="180"/>
      <c r="F848" s="181"/>
      <c r="G848" s="55"/>
      <c r="H848" s="175"/>
      <c r="I848" s="180"/>
      <c r="J848" s="180"/>
      <c r="K848" s="188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spans="2:34">
      <c r="B849" s="12"/>
      <c r="C849" s="11"/>
      <c r="D849" s="181"/>
      <c r="E849" s="180"/>
      <c r="F849" s="181"/>
      <c r="G849" s="55"/>
      <c r="H849" s="175"/>
      <c r="I849" s="180"/>
      <c r="J849" s="180"/>
      <c r="K849" s="188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spans="2:34">
      <c r="B850" s="12"/>
      <c r="C850" s="11"/>
      <c r="D850" s="181"/>
      <c r="E850" s="180"/>
      <c r="F850" s="181"/>
      <c r="G850" s="55"/>
      <c r="H850" s="175"/>
      <c r="I850" s="180"/>
      <c r="J850" s="180"/>
      <c r="K850" s="188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spans="2:34">
      <c r="B851" s="12"/>
      <c r="C851" s="11"/>
      <c r="D851" s="181"/>
      <c r="E851" s="180"/>
      <c r="F851" s="181"/>
      <c r="G851" s="55"/>
      <c r="H851" s="175"/>
      <c r="I851" s="180"/>
      <c r="J851" s="180"/>
      <c r="K851" s="188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spans="2:34">
      <c r="B852" s="12"/>
      <c r="C852" s="11"/>
      <c r="D852" s="181"/>
      <c r="E852" s="180"/>
      <c r="F852" s="181"/>
      <c r="G852" s="55"/>
      <c r="H852" s="175"/>
      <c r="I852" s="180"/>
      <c r="J852" s="180"/>
      <c r="K852" s="188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spans="2:34">
      <c r="B853" s="12"/>
      <c r="C853" s="11"/>
      <c r="D853" s="181"/>
      <c r="E853" s="180"/>
      <c r="F853" s="181"/>
      <c r="G853" s="55"/>
      <c r="H853" s="175"/>
      <c r="I853" s="180"/>
      <c r="J853" s="180"/>
      <c r="K853" s="188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spans="2:34">
      <c r="B854" s="12"/>
      <c r="C854" s="11"/>
      <c r="D854" s="181"/>
      <c r="E854" s="180"/>
      <c r="F854" s="181"/>
      <c r="G854" s="55"/>
      <c r="H854" s="175"/>
      <c r="I854" s="180"/>
      <c r="J854" s="180"/>
      <c r="K854" s="188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spans="2:34">
      <c r="B855" s="12"/>
      <c r="C855" s="11"/>
      <c r="D855" s="181"/>
      <c r="E855" s="180"/>
      <c r="F855" s="181"/>
      <c r="G855" s="55"/>
      <c r="H855" s="175"/>
      <c r="I855" s="180"/>
      <c r="J855" s="180"/>
      <c r="K855" s="188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spans="2:34">
      <c r="B856" s="12"/>
      <c r="C856" s="11"/>
      <c r="D856" s="181"/>
      <c r="E856" s="180"/>
      <c r="F856" s="181"/>
      <c r="G856" s="55"/>
      <c r="H856" s="175"/>
      <c r="I856" s="180"/>
      <c r="J856" s="180"/>
      <c r="K856" s="188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spans="2:34">
      <c r="B857" s="12"/>
      <c r="C857" s="11"/>
      <c r="D857" s="181"/>
      <c r="E857" s="180"/>
      <c r="F857" s="181"/>
      <c r="G857" s="55"/>
      <c r="H857" s="175"/>
      <c r="I857" s="180"/>
      <c r="J857" s="180"/>
      <c r="K857" s="188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spans="2:34">
      <c r="B858" s="12"/>
      <c r="C858" s="11"/>
      <c r="D858" s="181"/>
      <c r="E858" s="180"/>
      <c r="F858" s="181"/>
      <c r="G858" s="55"/>
      <c r="H858" s="175"/>
      <c r="I858" s="180"/>
      <c r="J858" s="180"/>
      <c r="K858" s="188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spans="2:34">
      <c r="B859" s="12"/>
      <c r="C859" s="11"/>
      <c r="D859" s="181"/>
      <c r="E859" s="180"/>
      <c r="F859" s="181"/>
      <c r="G859" s="55"/>
      <c r="H859" s="175"/>
      <c r="I859" s="180"/>
      <c r="J859" s="180"/>
      <c r="K859" s="188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spans="2:34">
      <c r="B860" s="12"/>
      <c r="C860" s="11"/>
      <c r="D860" s="181"/>
      <c r="E860" s="180"/>
      <c r="F860" s="181"/>
      <c r="G860" s="55"/>
      <c r="H860" s="175"/>
      <c r="I860" s="180"/>
      <c r="J860" s="180"/>
      <c r="K860" s="188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spans="2:34">
      <c r="B861" s="12"/>
      <c r="C861" s="11"/>
      <c r="D861" s="181"/>
      <c r="E861" s="180"/>
      <c r="F861" s="181"/>
      <c r="G861" s="55"/>
      <c r="H861" s="175"/>
      <c r="I861" s="180"/>
      <c r="J861" s="180"/>
      <c r="K861" s="188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spans="2:34">
      <c r="B862" s="12"/>
      <c r="C862" s="11"/>
      <c r="D862" s="181"/>
      <c r="E862" s="180"/>
      <c r="F862" s="181"/>
      <c r="G862" s="55"/>
      <c r="H862" s="175"/>
      <c r="I862" s="180"/>
      <c r="J862" s="180"/>
      <c r="K862" s="188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spans="2:34">
      <c r="B863" s="12"/>
      <c r="C863" s="11"/>
      <c r="D863" s="181"/>
      <c r="E863" s="180"/>
      <c r="F863" s="181"/>
      <c r="G863" s="55"/>
      <c r="H863" s="175"/>
      <c r="I863" s="180"/>
      <c r="J863" s="180"/>
      <c r="K863" s="188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spans="2:34">
      <c r="B864" s="12"/>
      <c r="C864" s="11"/>
      <c r="D864" s="181"/>
      <c r="E864" s="180"/>
      <c r="F864" s="181"/>
      <c r="G864" s="55"/>
      <c r="H864" s="175"/>
      <c r="I864" s="180"/>
      <c r="J864" s="180"/>
      <c r="K864" s="188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spans="2:34">
      <c r="B865" s="12"/>
      <c r="C865" s="11"/>
      <c r="D865" s="181"/>
      <c r="E865" s="180"/>
      <c r="F865" s="181"/>
      <c r="G865" s="55"/>
      <c r="H865" s="175"/>
      <c r="I865" s="180"/>
      <c r="J865" s="180"/>
      <c r="K865" s="188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spans="2:34">
      <c r="B866" s="12"/>
      <c r="C866" s="11"/>
      <c r="D866" s="181"/>
      <c r="E866" s="180"/>
      <c r="F866" s="181"/>
      <c r="G866" s="55"/>
      <c r="H866" s="175"/>
      <c r="I866" s="180"/>
      <c r="J866" s="180"/>
      <c r="K866" s="188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spans="2:34">
      <c r="B867" s="12"/>
      <c r="C867" s="11"/>
      <c r="D867" s="181"/>
      <c r="E867" s="180"/>
      <c r="F867" s="181"/>
      <c r="G867" s="55"/>
      <c r="H867" s="175"/>
      <c r="I867" s="180"/>
      <c r="J867" s="180"/>
      <c r="K867" s="188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spans="2:34">
      <c r="B868" s="12"/>
      <c r="C868" s="11"/>
      <c r="D868" s="181"/>
      <c r="E868" s="180"/>
      <c r="F868" s="181"/>
      <c r="G868" s="55"/>
      <c r="H868" s="175"/>
      <c r="I868" s="180"/>
      <c r="J868" s="180"/>
      <c r="K868" s="188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spans="2:34">
      <c r="B869" s="12"/>
      <c r="C869" s="11"/>
      <c r="D869" s="181"/>
      <c r="E869" s="180"/>
      <c r="F869" s="181"/>
      <c r="G869" s="55"/>
      <c r="H869" s="175"/>
      <c r="I869" s="180"/>
      <c r="J869" s="180"/>
      <c r="K869" s="188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spans="2:34">
      <c r="B870" s="12"/>
      <c r="C870" s="11"/>
      <c r="D870" s="181"/>
      <c r="E870" s="180"/>
      <c r="F870" s="181"/>
      <c r="G870" s="55"/>
      <c r="H870" s="175"/>
      <c r="I870" s="180"/>
      <c r="J870" s="180"/>
      <c r="K870" s="188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spans="2:34">
      <c r="B871" s="12"/>
      <c r="C871" s="11"/>
      <c r="D871" s="181"/>
      <c r="E871" s="180"/>
      <c r="F871" s="181"/>
      <c r="G871" s="55"/>
      <c r="H871" s="175"/>
      <c r="I871" s="180"/>
      <c r="J871" s="180"/>
      <c r="K871" s="188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spans="2:34">
      <c r="B872" s="12"/>
      <c r="C872" s="11"/>
      <c r="D872" s="181"/>
      <c r="E872" s="180"/>
      <c r="F872" s="181"/>
      <c r="G872" s="55"/>
      <c r="H872" s="175"/>
      <c r="I872" s="180"/>
      <c r="J872" s="180"/>
      <c r="K872" s="188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spans="2:34">
      <c r="B873" s="12"/>
      <c r="C873" s="11"/>
      <c r="D873" s="181"/>
      <c r="E873" s="180"/>
      <c r="F873" s="181"/>
      <c r="G873" s="55"/>
      <c r="H873" s="175"/>
      <c r="I873" s="180"/>
      <c r="J873" s="180"/>
      <c r="K873" s="188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spans="2:34">
      <c r="B874" s="12"/>
      <c r="C874" s="11"/>
      <c r="D874" s="181"/>
      <c r="E874" s="180"/>
      <c r="F874" s="181"/>
      <c r="G874" s="55"/>
      <c r="H874" s="175"/>
      <c r="I874" s="180"/>
      <c r="J874" s="180"/>
      <c r="K874" s="188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spans="2:34">
      <c r="B875" s="12"/>
      <c r="C875" s="11"/>
      <c r="D875" s="181"/>
      <c r="E875" s="180"/>
      <c r="F875" s="181"/>
      <c r="G875" s="55"/>
      <c r="H875" s="175"/>
      <c r="I875" s="180"/>
      <c r="J875" s="180"/>
      <c r="K875" s="188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spans="2:34">
      <c r="B876" s="12"/>
      <c r="C876" s="11"/>
      <c r="D876" s="181"/>
      <c r="E876" s="180"/>
      <c r="F876" s="181"/>
      <c r="G876" s="55"/>
      <c r="H876" s="175"/>
      <c r="I876" s="180"/>
      <c r="J876" s="180"/>
      <c r="K876" s="188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spans="2:34">
      <c r="B877" s="12"/>
      <c r="C877" s="11"/>
      <c r="D877" s="181"/>
      <c r="E877" s="180"/>
      <c r="F877" s="181"/>
      <c r="G877" s="55"/>
      <c r="H877" s="175"/>
      <c r="I877" s="180"/>
      <c r="J877" s="180"/>
      <c r="K877" s="188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spans="2:34">
      <c r="B878" s="12"/>
      <c r="C878" s="11"/>
      <c r="D878" s="181"/>
      <c r="E878" s="180"/>
      <c r="F878" s="181"/>
      <c r="G878" s="55"/>
      <c r="H878" s="175"/>
      <c r="I878" s="180"/>
      <c r="J878" s="180"/>
      <c r="K878" s="188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spans="2:34">
      <c r="B879" s="12"/>
      <c r="C879" s="11"/>
      <c r="D879" s="181"/>
      <c r="E879" s="180"/>
      <c r="F879" s="181"/>
      <c r="G879" s="55"/>
      <c r="H879" s="175"/>
      <c r="I879" s="180"/>
      <c r="J879" s="180"/>
      <c r="K879" s="188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spans="2:34">
      <c r="B880" s="12"/>
      <c r="C880" s="11"/>
      <c r="D880" s="181"/>
      <c r="E880" s="180"/>
      <c r="F880" s="181"/>
      <c r="G880" s="55"/>
      <c r="H880" s="175"/>
      <c r="I880" s="180"/>
      <c r="J880" s="180"/>
      <c r="K880" s="188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spans="2:34">
      <c r="B881" s="12"/>
      <c r="C881" s="11"/>
      <c r="D881" s="181"/>
      <c r="E881" s="180"/>
      <c r="F881" s="181"/>
      <c r="G881" s="55"/>
      <c r="H881" s="175"/>
      <c r="I881" s="180"/>
      <c r="J881" s="180"/>
      <c r="K881" s="188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spans="2:34">
      <c r="B882" s="12"/>
      <c r="C882" s="11"/>
      <c r="D882" s="181"/>
      <c r="E882" s="180"/>
      <c r="F882" s="181"/>
      <c r="G882" s="55"/>
      <c r="H882" s="175"/>
      <c r="I882" s="180"/>
      <c r="J882" s="180"/>
      <c r="K882" s="188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spans="2:34">
      <c r="B883" s="12"/>
      <c r="C883" s="11"/>
      <c r="D883" s="181"/>
      <c r="E883" s="180"/>
      <c r="F883" s="181"/>
      <c r="G883" s="55"/>
      <c r="H883" s="175"/>
      <c r="I883" s="180"/>
      <c r="J883" s="180"/>
      <c r="K883" s="188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spans="2:34">
      <c r="B884" s="12"/>
      <c r="C884" s="11"/>
      <c r="D884" s="181"/>
      <c r="E884" s="180"/>
      <c r="F884" s="181"/>
      <c r="G884" s="55"/>
      <c r="H884" s="175"/>
      <c r="I884" s="180"/>
      <c r="J884" s="180"/>
      <c r="K884" s="188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spans="2:34">
      <c r="B885" s="12"/>
      <c r="C885" s="11"/>
      <c r="D885" s="181"/>
      <c r="E885" s="180"/>
      <c r="F885" s="181"/>
      <c r="G885" s="55"/>
      <c r="H885" s="175"/>
      <c r="I885" s="180"/>
      <c r="J885" s="180"/>
      <c r="K885" s="188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spans="2:34">
      <c r="B886" s="12"/>
      <c r="C886" s="11"/>
      <c r="D886" s="181"/>
      <c r="E886" s="180"/>
      <c r="F886" s="181"/>
      <c r="G886" s="55"/>
      <c r="H886" s="175"/>
      <c r="I886" s="180"/>
      <c r="J886" s="180"/>
      <c r="K886" s="188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spans="2:34">
      <c r="B887" s="12"/>
      <c r="C887" s="11"/>
      <c r="D887" s="181"/>
      <c r="E887" s="180"/>
      <c r="F887" s="181"/>
      <c r="G887" s="55"/>
      <c r="H887" s="175"/>
      <c r="I887" s="180"/>
      <c r="J887" s="180"/>
      <c r="K887" s="188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spans="2:34">
      <c r="B888" s="12"/>
      <c r="C888" s="11"/>
      <c r="D888" s="181"/>
      <c r="E888" s="180"/>
      <c r="F888" s="181"/>
      <c r="G888" s="55"/>
      <c r="H888" s="175"/>
      <c r="I888" s="180"/>
      <c r="J888" s="180"/>
      <c r="K888" s="188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spans="2:34">
      <c r="B889" s="12"/>
      <c r="C889" s="11"/>
      <c r="D889" s="181"/>
      <c r="E889" s="180"/>
      <c r="F889" s="181"/>
      <c r="G889" s="55"/>
      <c r="H889" s="175"/>
      <c r="I889" s="180"/>
      <c r="J889" s="180"/>
      <c r="K889" s="188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spans="2:34">
      <c r="B890" s="12"/>
      <c r="C890" s="11"/>
      <c r="D890" s="181"/>
      <c r="E890" s="180"/>
      <c r="F890" s="181"/>
      <c r="G890" s="55"/>
      <c r="H890" s="175"/>
      <c r="I890" s="180"/>
      <c r="J890" s="180"/>
      <c r="K890" s="188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spans="2:34">
      <c r="B891" s="12"/>
      <c r="C891" s="11"/>
      <c r="D891" s="181"/>
      <c r="E891" s="180"/>
      <c r="F891" s="181"/>
      <c r="G891" s="55"/>
      <c r="H891" s="175"/>
      <c r="I891" s="180"/>
      <c r="J891" s="180"/>
      <c r="K891" s="188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spans="2:34">
      <c r="B892" s="12"/>
      <c r="C892" s="11"/>
      <c r="D892" s="181"/>
      <c r="E892" s="180"/>
      <c r="F892" s="181"/>
      <c r="G892" s="55"/>
      <c r="H892" s="175"/>
      <c r="I892" s="180"/>
      <c r="J892" s="180"/>
      <c r="K892" s="188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spans="2:34">
      <c r="B893" s="12"/>
      <c r="C893" s="11"/>
      <c r="D893" s="181"/>
      <c r="E893" s="180"/>
      <c r="F893" s="181"/>
      <c r="G893" s="55"/>
      <c r="H893" s="175"/>
      <c r="I893" s="180"/>
      <c r="J893" s="180"/>
      <c r="K893" s="188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spans="2:34">
      <c r="B894" s="12"/>
      <c r="C894" s="11"/>
      <c r="D894" s="181"/>
      <c r="E894" s="180"/>
      <c r="F894" s="181"/>
      <c r="G894" s="55"/>
      <c r="H894" s="175"/>
      <c r="I894" s="180"/>
      <c r="J894" s="180"/>
      <c r="K894" s="188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spans="2:34">
      <c r="B895" s="12"/>
      <c r="C895" s="11"/>
      <c r="D895" s="181"/>
      <c r="E895" s="180"/>
      <c r="F895" s="181"/>
      <c r="G895" s="55"/>
      <c r="H895" s="175"/>
      <c r="I895" s="180"/>
      <c r="J895" s="180"/>
      <c r="K895" s="188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spans="2:34">
      <c r="B896" s="12"/>
      <c r="C896" s="11"/>
      <c r="D896" s="181"/>
      <c r="E896" s="180"/>
      <c r="F896" s="181"/>
      <c r="G896" s="55"/>
      <c r="H896" s="175"/>
      <c r="I896" s="180"/>
      <c r="J896" s="180"/>
      <c r="K896" s="188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spans="2:34">
      <c r="B897" s="12"/>
      <c r="C897" s="11"/>
      <c r="D897" s="181"/>
      <c r="E897" s="180"/>
      <c r="F897" s="181"/>
      <c r="G897" s="55"/>
      <c r="H897" s="175"/>
      <c r="I897" s="180"/>
      <c r="J897" s="180"/>
      <c r="K897" s="188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spans="2:34">
      <c r="B898" s="12"/>
      <c r="C898" s="11"/>
      <c r="D898" s="181"/>
      <c r="E898" s="180"/>
      <c r="F898" s="181"/>
      <c r="G898" s="55"/>
      <c r="H898" s="175"/>
      <c r="I898" s="180"/>
      <c r="J898" s="180"/>
      <c r="K898" s="188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spans="2:34">
      <c r="B899" s="12"/>
      <c r="C899" s="11"/>
      <c r="D899" s="181"/>
      <c r="E899" s="180"/>
      <c r="F899" s="181"/>
      <c r="G899" s="55"/>
      <c r="H899" s="175"/>
      <c r="I899" s="180"/>
      <c r="J899" s="180"/>
      <c r="K899" s="188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spans="2:34">
      <c r="B900" s="12"/>
      <c r="C900" s="11"/>
      <c r="D900" s="181"/>
      <c r="E900" s="180"/>
      <c r="F900" s="181"/>
      <c r="G900" s="55"/>
      <c r="H900" s="175"/>
      <c r="I900" s="180"/>
      <c r="J900" s="180"/>
      <c r="K900" s="188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spans="2:34">
      <c r="B901" s="12"/>
      <c r="C901" s="11"/>
      <c r="D901" s="181"/>
      <c r="E901" s="180"/>
      <c r="F901" s="181"/>
      <c r="G901" s="55"/>
      <c r="H901" s="175"/>
      <c r="I901" s="180"/>
      <c r="J901" s="180"/>
      <c r="K901" s="188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spans="2:34">
      <c r="B902" s="12"/>
      <c r="C902" s="11"/>
      <c r="D902" s="181"/>
      <c r="E902" s="180"/>
      <c r="F902" s="181"/>
      <c r="G902" s="55"/>
      <c r="H902" s="175"/>
      <c r="I902" s="180"/>
      <c r="J902" s="180"/>
      <c r="K902" s="188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spans="2:34">
      <c r="B903" s="12"/>
      <c r="C903" s="11"/>
      <c r="D903" s="181"/>
      <c r="E903" s="180"/>
      <c r="F903" s="181"/>
      <c r="G903" s="55"/>
      <c r="H903" s="175"/>
      <c r="I903" s="180"/>
      <c r="J903" s="180"/>
      <c r="K903" s="188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spans="2:34">
      <c r="B904" s="12"/>
      <c r="C904" s="11"/>
      <c r="D904" s="181"/>
      <c r="E904" s="180"/>
      <c r="F904" s="181"/>
      <c r="G904" s="55"/>
      <c r="H904" s="175"/>
      <c r="I904" s="180"/>
      <c r="J904" s="180"/>
      <c r="K904" s="188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spans="2:34">
      <c r="B905" s="12"/>
      <c r="C905" s="11"/>
      <c r="D905" s="181"/>
      <c r="E905" s="180"/>
      <c r="F905" s="181"/>
      <c r="G905" s="55"/>
      <c r="H905" s="175"/>
      <c r="I905" s="180"/>
      <c r="J905" s="180"/>
      <c r="K905" s="188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spans="2:34">
      <c r="B906" s="12"/>
      <c r="C906" s="11"/>
      <c r="D906" s="181"/>
      <c r="E906" s="180"/>
      <c r="F906" s="181"/>
      <c r="G906" s="55"/>
      <c r="H906" s="175"/>
      <c r="I906" s="180"/>
      <c r="J906" s="180"/>
      <c r="K906" s="188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spans="2:34">
      <c r="B907" s="12"/>
      <c r="C907" s="11"/>
      <c r="D907" s="181"/>
      <c r="E907" s="180"/>
      <c r="F907" s="181"/>
      <c r="G907" s="55"/>
      <c r="H907" s="175"/>
      <c r="I907" s="180"/>
      <c r="J907" s="180"/>
      <c r="K907" s="188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spans="2:34">
      <c r="B908" s="12"/>
      <c r="C908" s="11"/>
      <c r="D908" s="181"/>
      <c r="E908" s="180"/>
      <c r="F908" s="181"/>
      <c r="G908" s="55"/>
      <c r="H908" s="175"/>
      <c r="I908" s="180"/>
      <c r="J908" s="180"/>
      <c r="K908" s="188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spans="2:34">
      <c r="B909" s="12"/>
      <c r="C909" s="11"/>
      <c r="D909" s="181"/>
      <c r="E909" s="180"/>
      <c r="F909" s="181"/>
      <c r="G909" s="55"/>
      <c r="H909" s="175"/>
      <c r="I909" s="180"/>
      <c r="J909" s="180"/>
      <c r="K909" s="188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spans="2:34">
      <c r="B910" s="12"/>
      <c r="C910" s="11"/>
      <c r="D910" s="181"/>
      <c r="E910" s="180"/>
      <c r="F910" s="181"/>
      <c r="G910" s="55"/>
      <c r="H910" s="175"/>
      <c r="I910" s="180"/>
      <c r="J910" s="180"/>
      <c r="K910" s="188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pans="2:34">
      <c r="B911" s="12"/>
      <c r="C911" s="11"/>
      <c r="D911" s="181"/>
      <c r="E911" s="180"/>
      <c r="F911" s="181"/>
      <c r="G911" s="55"/>
      <c r="H911" s="175"/>
      <c r="I911" s="180"/>
      <c r="J911" s="180"/>
      <c r="K911" s="188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pans="2:34">
      <c r="B912" s="12"/>
      <c r="C912" s="11"/>
      <c r="D912" s="181"/>
      <c r="E912" s="180"/>
      <c r="F912" s="181"/>
      <c r="G912" s="55"/>
      <c r="H912" s="175"/>
      <c r="I912" s="180"/>
      <c r="J912" s="180"/>
      <c r="K912" s="188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spans="2:34">
      <c r="B913" s="12"/>
      <c r="C913" s="11"/>
      <c r="D913" s="181"/>
      <c r="E913" s="180"/>
      <c r="F913" s="181"/>
      <c r="G913" s="55"/>
      <c r="H913" s="175"/>
      <c r="I913" s="180"/>
      <c r="J913" s="180"/>
      <c r="K913" s="188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spans="2:34">
      <c r="B914" s="12"/>
      <c r="C914" s="11"/>
      <c r="D914" s="181"/>
      <c r="E914" s="180"/>
      <c r="F914" s="181"/>
      <c r="G914" s="55"/>
      <c r="H914" s="175"/>
      <c r="I914" s="180"/>
      <c r="J914" s="180"/>
      <c r="K914" s="188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spans="2:34">
      <c r="B915" s="12"/>
      <c r="C915" s="11"/>
      <c r="D915" s="181"/>
      <c r="E915" s="180"/>
      <c r="F915" s="181"/>
      <c r="G915" s="55"/>
      <c r="H915" s="175"/>
      <c r="I915" s="180"/>
      <c r="J915" s="180"/>
      <c r="K915" s="188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spans="2:34">
      <c r="B916" s="12"/>
      <c r="C916" s="11"/>
      <c r="D916" s="181"/>
      <c r="E916" s="180"/>
      <c r="F916" s="181"/>
      <c r="G916" s="55"/>
      <c r="H916" s="175"/>
      <c r="I916" s="180"/>
      <c r="J916" s="180"/>
      <c r="K916" s="188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spans="2:34">
      <c r="B917" s="12"/>
      <c r="C917" s="11"/>
      <c r="D917" s="181"/>
      <c r="E917" s="180"/>
      <c r="F917" s="181"/>
      <c r="G917" s="55"/>
      <c r="H917" s="175"/>
      <c r="I917" s="180"/>
      <c r="J917" s="180"/>
      <c r="K917" s="188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spans="2:34">
      <c r="B918" s="12"/>
      <c r="C918" s="11"/>
      <c r="D918" s="181"/>
      <c r="E918" s="180"/>
      <c r="F918" s="181"/>
      <c r="G918" s="55"/>
      <c r="H918" s="175"/>
      <c r="I918" s="180"/>
      <c r="J918" s="180"/>
      <c r="K918" s="188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spans="2:34">
      <c r="B919" s="12"/>
      <c r="C919" s="11"/>
      <c r="D919" s="181"/>
      <c r="E919" s="180"/>
      <c r="F919" s="181"/>
      <c r="G919" s="55"/>
      <c r="H919" s="175"/>
      <c r="I919" s="180"/>
      <c r="J919" s="180"/>
      <c r="K919" s="188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spans="2:34">
      <c r="B920" s="12"/>
      <c r="C920" s="11"/>
      <c r="D920" s="181"/>
      <c r="E920" s="180"/>
      <c r="F920" s="181"/>
      <c r="G920" s="55"/>
      <c r="H920" s="175"/>
      <c r="I920" s="180"/>
      <c r="J920" s="180"/>
      <c r="K920" s="188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spans="2:34">
      <c r="B921" s="12"/>
      <c r="C921" s="11"/>
      <c r="D921" s="181"/>
      <c r="E921" s="180"/>
      <c r="F921" s="181"/>
      <c r="G921" s="55"/>
      <c r="H921" s="175"/>
      <c r="I921" s="180"/>
      <c r="J921" s="180"/>
      <c r="K921" s="188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spans="2:34">
      <c r="B922" s="12"/>
      <c r="C922" s="11"/>
      <c r="D922" s="181"/>
      <c r="E922" s="180"/>
      <c r="F922" s="181"/>
      <c r="G922" s="55"/>
      <c r="H922" s="175"/>
      <c r="I922" s="180"/>
      <c r="J922" s="180"/>
      <c r="K922" s="188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spans="2:34">
      <c r="B923" s="12"/>
      <c r="C923" s="11"/>
      <c r="D923" s="181"/>
      <c r="E923" s="180"/>
      <c r="F923" s="181"/>
      <c r="G923" s="55"/>
      <c r="H923" s="175"/>
      <c r="I923" s="180"/>
      <c r="J923" s="180"/>
      <c r="K923" s="188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spans="2:34">
      <c r="B924" s="12"/>
      <c r="C924" s="11"/>
      <c r="D924" s="181"/>
      <c r="E924" s="180"/>
      <c r="F924" s="181"/>
      <c r="G924" s="55"/>
      <c r="H924" s="175"/>
      <c r="I924" s="180"/>
      <c r="J924" s="180"/>
      <c r="K924" s="188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spans="2:34">
      <c r="B925" s="12"/>
      <c r="C925" s="11"/>
      <c r="D925" s="181"/>
      <c r="E925" s="180"/>
      <c r="F925" s="181"/>
      <c r="G925" s="55"/>
      <c r="H925" s="175"/>
      <c r="I925" s="180"/>
      <c r="J925" s="180"/>
      <c r="K925" s="188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spans="2:34">
      <c r="B926" s="12"/>
      <c r="C926" s="11"/>
      <c r="D926" s="181"/>
      <c r="E926" s="180"/>
      <c r="F926" s="181"/>
      <c r="G926" s="55"/>
      <c r="H926" s="175"/>
      <c r="I926" s="180"/>
      <c r="J926" s="180"/>
      <c r="K926" s="188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spans="2:34">
      <c r="B927" s="12"/>
      <c r="C927" s="11"/>
      <c r="D927" s="181"/>
      <c r="E927" s="180"/>
      <c r="F927" s="181"/>
      <c r="G927" s="55"/>
      <c r="H927" s="175"/>
      <c r="I927" s="180"/>
      <c r="J927" s="180"/>
      <c r="K927" s="188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spans="2:34">
      <c r="B928" s="12"/>
      <c r="C928" s="11"/>
      <c r="D928" s="181"/>
      <c r="E928" s="180"/>
      <c r="F928" s="181"/>
      <c r="G928" s="55"/>
      <c r="H928" s="175"/>
      <c r="I928" s="180"/>
      <c r="J928" s="180"/>
      <c r="K928" s="188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spans="2:34">
      <c r="B929" s="12"/>
      <c r="C929" s="11"/>
      <c r="D929" s="181"/>
      <c r="E929" s="180"/>
      <c r="F929" s="181"/>
      <c r="G929" s="55"/>
      <c r="H929" s="175"/>
      <c r="I929" s="180"/>
      <c r="J929" s="180"/>
      <c r="K929" s="188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spans="2:34">
      <c r="B930" s="12"/>
      <c r="C930" s="11"/>
      <c r="D930" s="181"/>
      <c r="E930" s="180"/>
      <c r="F930" s="181"/>
      <c r="G930" s="55"/>
      <c r="H930" s="175"/>
      <c r="I930" s="180"/>
      <c r="J930" s="180"/>
      <c r="K930" s="188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spans="2:34">
      <c r="B931" s="12"/>
      <c r="C931" s="11"/>
      <c r="D931" s="181"/>
      <c r="E931" s="180"/>
      <c r="F931" s="181"/>
      <c r="G931" s="55"/>
      <c r="H931" s="175"/>
      <c r="I931" s="180"/>
      <c r="J931" s="180"/>
      <c r="K931" s="188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spans="2:34">
      <c r="B932" s="12"/>
      <c r="C932" s="11"/>
      <c r="D932" s="181"/>
      <c r="E932" s="180"/>
      <c r="F932" s="181"/>
      <c r="G932" s="55"/>
      <c r="H932" s="175"/>
      <c r="I932" s="180"/>
      <c r="J932" s="180"/>
      <c r="K932" s="188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spans="2:34">
      <c r="B933" s="12"/>
      <c r="C933" s="11"/>
      <c r="D933" s="181"/>
      <c r="E933" s="180"/>
      <c r="F933" s="181"/>
      <c r="G933" s="55"/>
      <c r="H933" s="175"/>
      <c r="I933" s="180"/>
      <c r="J933" s="180"/>
      <c r="K933" s="188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spans="2:34">
      <c r="B934" s="12"/>
      <c r="C934" s="11"/>
      <c r="D934" s="181"/>
      <c r="E934" s="180"/>
      <c r="F934" s="181"/>
      <c r="G934" s="55"/>
      <c r="H934" s="175"/>
      <c r="I934" s="180"/>
      <c r="J934" s="180"/>
      <c r="K934" s="188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spans="2:34">
      <c r="B935" s="12"/>
      <c r="C935" s="11"/>
      <c r="D935" s="181"/>
      <c r="E935" s="180"/>
      <c r="F935" s="181"/>
      <c r="G935" s="55"/>
      <c r="H935" s="175"/>
      <c r="I935" s="180"/>
      <c r="J935" s="180"/>
      <c r="K935" s="188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spans="2:34">
      <c r="B936" s="12"/>
      <c r="C936" s="11"/>
      <c r="D936" s="181"/>
      <c r="E936" s="180"/>
      <c r="F936" s="181"/>
      <c r="G936" s="55"/>
      <c r="H936" s="175"/>
      <c r="I936" s="180"/>
      <c r="J936" s="180"/>
      <c r="K936" s="188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spans="2:34">
      <c r="B937" s="12"/>
      <c r="C937" s="11"/>
      <c r="D937" s="181"/>
      <c r="E937" s="180"/>
      <c r="F937" s="181"/>
      <c r="G937" s="55"/>
      <c r="H937" s="175"/>
      <c r="I937" s="180"/>
      <c r="J937" s="180"/>
      <c r="K937" s="188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spans="2:34">
      <c r="B938" s="12"/>
      <c r="C938" s="11"/>
      <c r="D938" s="181"/>
      <c r="E938" s="180"/>
      <c r="F938" s="181"/>
      <c r="G938" s="55"/>
      <c r="H938" s="175"/>
      <c r="I938" s="180"/>
      <c r="J938" s="180"/>
      <c r="K938" s="188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spans="2:34">
      <c r="B939" s="12"/>
      <c r="C939" s="11"/>
      <c r="D939" s="181"/>
      <c r="E939" s="180"/>
      <c r="F939" s="181"/>
      <c r="G939" s="55"/>
      <c r="H939" s="175"/>
      <c r="I939" s="180"/>
      <c r="J939" s="180"/>
      <c r="K939" s="188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spans="2:34">
      <c r="B940" s="12"/>
      <c r="C940" s="11"/>
      <c r="D940" s="181"/>
      <c r="E940" s="180"/>
      <c r="F940" s="181"/>
      <c r="G940" s="55"/>
      <c r="H940" s="175"/>
      <c r="I940" s="180"/>
      <c r="J940" s="180"/>
      <c r="K940" s="188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spans="2:34">
      <c r="B941" s="12"/>
      <c r="C941" s="11"/>
      <c r="D941" s="181"/>
      <c r="E941" s="180"/>
      <c r="F941" s="181"/>
      <c r="G941" s="55"/>
      <c r="H941" s="175"/>
      <c r="I941" s="180"/>
      <c r="J941" s="180"/>
      <c r="K941" s="188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spans="2:34">
      <c r="B942" s="12"/>
      <c r="C942" s="11"/>
      <c r="D942" s="181"/>
      <c r="E942" s="180"/>
      <c r="F942" s="181"/>
      <c r="G942" s="55"/>
      <c r="H942" s="175"/>
      <c r="I942" s="180"/>
      <c r="J942" s="180"/>
      <c r="K942" s="188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spans="2:34">
      <c r="B943" s="12"/>
      <c r="C943" s="11"/>
      <c r="D943" s="181"/>
      <c r="E943" s="180"/>
      <c r="F943" s="181"/>
      <c r="G943" s="55"/>
      <c r="H943" s="175"/>
      <c r="I943" s="180"/>
      <c r="J943" s="180"/>
      <c r="K943" s="188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spans="2:34">
      <c r="B944" s="12"/>
      <c r="C944" s="11"/>
      <c r="D944" s="181"/>
      <c r="E944" s="180"/>
      <c r="F944" s="181"/>
      <c r="G944" s="55"/>
      <c r="H944" s="175"/>
      <c r="I944" s="180"/>
      <c r="J944" s="180"/>
      <c r="K944" s="188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spans="2:34">
      <c r="B945" s="12"/>
      <c r="C945" s="11"/>
      <c r="D945" s="181"/>
      <c r="E945" s="180"/>
      <c r="F945" s="181"/>
      <c r="G945" s="55"/>
      <c r="H945" s="175"/>
      <c r="I945" s="180"/>
      <c r="J945" s="180"/>
      <c r="K945" s="188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spans="2:34">
      <c r="B946" s="12"/>
      <c r="C946" s="11"/>
      <c r="D946" s="181"/>
      <c r="E946" s="180"/>
      <c r="F946" s="181"/>
      <c r="G946" s="55"/>
      <c r="H946" s="175"/>
      <c r="I946" s="180"/>
      <c r="J946" s="180"/>
      <c r="K946" s="188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spans="2:34">
      <c r="B947" s="12"/>
      <c r="C947" s="11"/>
      <c r="D947" s="181"/>
      <c r="E947" s="180"/>
      <c r="F947" s="181"/>
      <c r="G947" s="55"/>
      <c r="H947" s="175"/>
      <c r="I947" s="180"/>
      <c r="J947" s="180"/>
      <c r="K947" s="188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spans="2:34">
      <c r="B948" s="12"/>
      <c r="C948" s="11"/>
      <c r="D948" s="181"/>
      <c r="E948" s="180"/>
      <c r="F948" s="181"/>
      <c r="G948" s="55"/>
      <c r="H948" s="175"/>
      <c r="I948" s="180"/>
      <c r="J948" s="180"/>
      <c r="K948" s="188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spans="2:34">
      <c r="B949" s="12"/>
      <c r="C949" s="11"/>
      <c r="D949" s="181"/>
      <c r="E949" s="180"/>
      <c r="F949" s="181"/>
      <c r="G949" s="55"/>
      <c r="H949" s="175"/>
      <c r="I949" s="180"/>
      <c r="J949" s="180"/>
      <c r="K949" s="188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spans="2:34">
      <c r="B950" s="12"/>
      <c r="C950" s="11"/>
      <c r="D950" s="181"/>
      <c r="E950" s="180"/>
      <c r="F950" s="181"/>
      <c r="G950" s="55"/>
      <c r="H950" s="175"/>
      <c r="I950" s="180"/>
      <c r="J950" s="180"/>
      <c r="K950" s="188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spans="2:34">
      <c r="B951" s="12"/>
      <c r="C951" s="11"/>
      <c r="D951" s="181"/>
      <c r="E951" s="180"/>
      <c r="F951" s="181"/>
      <c r="G951" s="55"/>
      <c r="H951" s="175"/>
      <c r="I951" s="180"/>
      <c r="J951" s="180"/>
      <c r="K951" s="188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spans="2:34">
      <c r="B952" s="12"/>
      <c r="C952" s="11"/>
      <c r="D952" s="181"/>
      <c r="E952" s="180"/>
      <c r="F952" s="181"/>
      <c r="G952" s="55"/>
      <c r="H952" s="175"/>
      <c r="I952" s="180"/>
      <c r="J952" s="180"/>
      <c r="K952" s="188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spans="2:34">
      <c r="B953" s="12"/>
      <c r="C953" s="11"/>
      <c r="D953" s="181"/>
      <c r="E953" s="180"/>
      <c r="F953" s="181"/>
      <c r="G953" s="55"/>
      <c r="H953" s="175"/>
      <c r="I953" s="180"/>
      <c r="J953" s="180"/>
      <c r="K953" s="188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spans="2:34">
      <c r="B954" s="12"/>
      <c r="C954" s="11"/>
      <c r="D954" s="181"/>
      <c r="E954" s="180"/>
      <c r="F954" s="181"/>
      <c r="G954" s="55"/>
      <c r="H954" s="175"/>
      <c r="I954" s="180"/>
      <c r="J954" s="180"/>
      <c r="K954" s="188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spans="2:34">
      <c r="B955" s="12"/>
      <c r="C955" s="11"/>
      <c r="D955" s="181"/>
      <c r="E955" s="180"/>
      <c r="F955" s="181"/>
      <c r="G955" s="55"/>
      <c r="H955" s="175"/>
      <c r="I955" s="180"/>
      <c r="J955" s="180"/>
      <c r="K955" s="188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spans="2:34">
      <c r="B956" s="12"/>
      <c r="C956" s="11"/>
      <c r="D956" s="181"/>
      <c r="E956" s="180"/>
      <c r="F956" s="181"/>
      <c r="G956" s="55"/>
      <c r="H956" s="175"/>
      <c r="I956" s="180"/>
      <c r="J956" s="180"/>
      <c r="K956" s="188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spans="2:34">
      <c r="B957" s="12"/>
      <c r="C957" s="11"/>
      <c r="D957" s="181"/>
      <c r="E957" s="180"/>
      <c r="F957" s="181"/>
      <c r="G957" s="55"/>
      <c r="H957" s="175"/>
      <c r="I957" s="180"/>
      <c r="J957" s="180"/>
      <c r="K957" s="188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spans="2:34">
      <c r="B958" s="12"/>
      <c r="C958" s="11"/>
      <c r="D958" s="181"/>
      <c r="E958" s="180"/>
      <c r="F958" s="181"/>
      <c r="G958" s="55"/>
      <c r="H958" s="175"/>
      <c r="I958" s="180"/>
      <c r="J958" s="180"/>
      <c r="K958" s="188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spans="2:34">
      <c r="B959" s="12"/>
      <c r="C959" s="11"/>
      <c r="D959" s="181"/>
      <c r="E959" s="180"/>
      <c r="F959" s="181"/>
      <c r="G959" s="55"/>
      <c r="H959" s="175"/>
      <c r="I959" s="180"/>
      <c r="J959" s="180"/>
      <c r="K959" s="188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spans="2:34">
      <c r="B960" s="12"/>
      <c r="C960" s="11"/>
      <c r="D960" s="181"/>
      <c r="E960" s="180"/>
      <c r="F960" s="181"/>
      <c r="G960" s="55"/>
      <c r="H960" s="175"/>
      <c r="I960" s="180"/>
      <c r="J960" s="180"/>
      <c r="K960" s="188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spans="2:34">
      <c r="B961" s="12"/>
      <c r="C961" s="11"/>
      <c r="D961" s="181"/>
      <c r="E961" s="180"/>
      <c r="F961" s="181"/>
      <c r="G961" s="55"/>
      <c r="H961" s="175"/>
      <c r="I961" s="180"/>
      <c r="J961" s="180"/>
      <c r="K961" s="188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spans="2:34">
      <c r="B962" s="12"/>
      <c r="C962" s="11"/>
      <c r="D962" s="181"/>
      <c r="E962" s="180"/>
      <c r="F962" s="181"/>
      <c r="G962" s="55"/>
      <c r="H962" s="175"/>
      <c r="I962" s="180"/>
      <c r="J962" s="180"/>
      <c r="K962" s="188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spans="2:34">
      <c r="B963" s="12"/>
      <c r="C963" s="11"/>
      <c r="D963" s="181"/>
      <c r="E963" s="180"/>
      <c r="F963" s="181"/>
      <c r="G963" s="55"/>
      <c r="H963" s="175"/>
      <c r="I963" s="180"/>
      <c r="J963" s="180"/>
      <c r="K963" s="188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spans="2:34">
      <c r="B964" s="12"/>
      <c r="C964" s="11"/>
      <c r="D964" s="181"/>
      <c r="E964" s="180"/>
      <c r="F964" s="181"/>
      <c r="G964" s="55"/>
      <c r="H964" s="175"/>
      <c r="I964" s="180"/>
      <c r="J964" s="180"/>
      <c r="K964" s="188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spans="2:34">
      <c r="B965" s="12"/>
      <c r="C965" s="11"/>
      <c r="D965" s="181"/>
      <c r="E965" s="180"/>
      <c r="F965" s="181"/>
      <c r="G965" s="55"/>
      <c r="H965" s="175"/>
      <c r="I965" s="180"/>
      <c r="J965" s="180"/>
      <c r="K965" s="188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spans="2:34">
      <c r="B966" s="12"/>
      <c r="C966" s="11"/>
      <c r="D966" s="181"/>
      <c r="E966" s="180"/>
      <c r="F966" s="181"/>
      <c r="G966" s="55"/>
      <c r="H966" s="175"/>
      <c r="I966" s="180"/>
      <c r="J966" s="180"/>
      <c r="K966" s="188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spans="2:34">
      <c r="B967" s="12"/>
      <c r="C967" s="11"/>
      <c r="D967" s="181"/>
      <c r="E967" s="180"/>
      <c r="F967" s="181"/>
      <c r="G967" s="55"/>
      <c r="H967" s="175"/>
      <c r="I967" s="180"/>
      <c r="J967" s="180"/>
      <c r="K967" s="188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spans="2:34">
      <c r="B968" s="12"/>
      <c r="C968" s="11"/>
      <c r="D968" s="181"/>
      <c r="E968" s="180"/>
      <c r="F968" s="181"/>
      <c r="G968" s="55"/>
      <c r="H968" s="175"/>
      <c r="I968" s="180"/>
      <c r="J968" s="180"/>
      <c r="K968" s="188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spans="2:34">
      <c r="B969" s="12"/>
      <c r="C969" s="11"/>
      <c r="D969" s="181"/>
      <c r="E969" s="180"/>
      <c r="F969" s="181"/>
      <c r="G969" s="55"/>
      <c r="H969" s="175"/>
      <c r="I969" s="180"/>
      <c r="J969" s="180"/>
      <c r="K969" s="188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spans="2:34">
      <c r="B970" s="12"/>
      <c r="C970" s="11"/>
      <c r="D970" s="181"/>
      <c r="E970" s="180"/>
      <c r="F970" s="181"/>
      <c r="G970" s="55"/>
      <c r="H970" s="175"/>
      <c r="I970" s="180"/>
      <c r="J970" s="180"/>
      <c r="K970" s="188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spans="2:34">
      <c r="B971" s="12"/>
      <c r="C971" s="11"/>
      <c r="D971" s="181"/>
      <c r="E971" s="180"/>
      <c r="F971" s="181"/>
      <c r="G971" s="55"/>
      <c r="H971" s="175"/>
      <c r="I971" s="180"/>
      <c r="J971" s="180"/>
      <c r="K971" s="188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spans="2:34">
      <c r="B972" s="12"/>
      <c r="C972" s="11"/>
      <c r="D972" s="181"/>
      <c r="E972" s="180"/>
      <c r="F972" s="181"/>
      <c r="G972" s="55"/>
      <c r="H972" s="175"/>
      <c r="I972" s="180"/>
      <c r="J972" s="180"/>
      <c r="K972" s="188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spans="2:34">
      <c r="B973" s="12"/>
      <c r="C973" s="11"/>
      <c r="D973" s="181"/>
      <c r="E973" s="180"/>
      <c r="F973" s="181"/>
      <c r="G973" s="55"/>
      <c r="H973" s="175"/>
      <c r="I973" s="180"/>
      <c r="J973" s="180"/>
      <c r="K973" s="188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spans="2:34">
      <c r="B974" s="12"/>
      <c r="C974" s="11"/>
      <c r="D974" s="181"/>
      <c r="E974" s="180"/>
      <c r="F974" s="181"/>
      <c r="G974" s="55"/>
      <c r="H974" s="175"/>
      <c r="I974" s="180"/>
      <c r="J974" s="180"/>
      <c r="K974" s="188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spans="2:34">
      <c r="B975" s="12"/>
      <c r="C975" s="11"/>
      <c r="D975" s="181"/>
      <c r="E975" s="180"/>
      <c r="F975" s="181"/>
      <c r="G975" s="55"/>
      <c r="H975" s="175"/>
      <c r="I975" s="180"/>
      <c r="J975" s="180"/>
      <c r="K975" s="188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spans="2:34">
      <c r="B976" s="12"/>
      <c r="C976" s="11"/>
      <c r="D976" s="181"/>
      <c r="E976" s="180"/>
      <c r="F976" s="181"/>
      <c r="G976" s="55"/>
      <c r="H976" s="175"/>
      <c r="I976" s="180"/>
      <c r="J976" s="180"/>
      <c r="K976" s="188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spans="2:34">
      <c r="B977" s="12"/>
      <c r="C977" s="11"/>
      <c r="D977" s="181"/>
      <c r="E977" s="180"/>
      <c r="F977" s="181"/>
      <c r="G977" s="55"/>
      <c r="H977" s="175"/>
      <c r="I977" s="180"/>
      <c r="J977" s="180"/>
      <c r="K977" s="188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spans="2:34">
      <c r="B978" s="12"/>
      <c r="C978" s="11"/>
      <c r="D978" s="181"/>
      <c r="E978" s="180"/>
      <c r="F978" s="181"/>
      <c r="G978" s="55"/>
      <c r="H978" s="175"/>
      <c r="I978" s="180"/>
      <c r="J978" s="180"/>
      <c r="K978" s="188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spans="2:34">
      <c r="B979" s="12"/>
      <c r="C979" s="11"/>
      <c r="D979" s="181"/>
      <c r="E979" s="180"/>
      <c r="F979" s="181"/>
      <c r="G979" s="55"/>
      <c r="H979" s="175"/>
      <c r="I979" s="180"/>
      <c r="J979" s="180"/>
      <c r="K979" s="188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spans="2:34">
      <c r="B980" s="12"/>
      <c r="C980" s="11"/>
      <c r="D980" s="181"/>
      <c r="E980" s="180"/>
      <c r="F980" s="181"/>
      <c r="G980" s="55"/>
      <c r="H980" s="175"/>
      <c r="I980" s="180"/>
      <c r="J980" s="180"/>
      <c r="K980" s="188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spans="2:34">
      <c r="B981" s="12"/>
      <c r="C981" s="11"/>
      <c r="D981" s="181"/>
      <c r="E981" s="180"/>
      <c r="F981" s="181"/>
      <c r="G981" s="55"/>
      <c r="H981" s="175"/>
      <c r="I981" s="180"/>
      <c r="J981" s="180"/>
      <c r="K981" s="188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spans="2:34">
      <c r="B982" s="12"/>
      <c r="C982" s="11"/>
      <c r="D982" s="181"/>
      <c r="E982" s="180"/>
      <c r="F982" s="181"/>
      <c r="G982" s="55"/>
      <c r="H982" s="175"/>
      <c r="I982" s="180"/>
      <c r="J982" s="180"/>
      <c r="K982" s="188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spans="2:34">
      <c r="B983" s="12"/>
      <c r="C983" s="11"/>
      <c r="D983" s="181"/>
      <c r="E983" s="180"/>
      <c r="F983" s="181"/>
      <c r="G983" s="55"/>
      <c r="H983" s="175"/>
      <c r="I983" s="180"/>
      <c r="J983" s="180"/>
      <c r="K983" s="188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spans="2:34">
      <c r="B984" s="12"/>
      <c r="C984" s="11"/>
      <c r="D984" s="181"/>
      <c r="E984" s="180"/>
      <c r="F984" s="181"/>
      <c r="G984" s="55"/>
      <c r="H984" s="175"/>
      <c r="I984" s="180"/>
      <c r="J984" s="180"/>
      <c r="K984" s="188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spans="2:34">
      <c r="B985" s="12"/>
      <c r="C985" s="11"/>
      <c r="D985" s="181"/>
      <c r="E985" s="180"/>
      <c r="F985" s="181"/>
      <c r="G985" s="55"/>
      <c r="H985" s="175"/>
      <c r="I985" s="180"/>
      <c r="J985" s="180"/>
      <c r="K985" s="188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spans="2:34">
      <c r="B986" s="12"/>
      <c r="C986" s="11"/>
      <c r="D986" s="181"/>
      <c r="E986" s="180"/>
      <c r="F986" s="181"/>
      <c r="G986" s="55"/>
      <c r="H986" s="175"/>
      <c r="I986" s="180"/>
      <c r="J986" s="180"/>
      <c r="K986" s="188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spans="2:34">
      <c r="B987" s="12"/>
      <c r="C987" s="11"/>
      <c r="D987" s="181"/>
      <c r="E987" s="180"/>
      <c r="F987" s="181"/>
      <c r="G987" s="55"/>
      <c r="H987" s="175"/>
      <c r="I987" s="180"/>
      <c r="J987" s="180"/>
      <c r="K987" s="188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spans="2:34">
      <c r="B988" s="12"/>
      <c r="C988" s="11"/>
      <c r="D988" s="181"/>
      <c r="E988" s="180"/>
      <c r="F988" s="181"/>
      <c r="G988" s="55"/>
      <c r="H988" s="175"/>
      <c r="I988" s="180"/>
      <c r="J988" s="180"/>
      <c r="K988" s="188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spans="2:34">
      <c r="B989" s="12"/>
      <c r="C989" s="11"/>
      <c r="D989" s="181"/>
      <c r="E989" s="180"/>
      <c r="F989" s="181"/>
      <c r="G989" s="55"/>
      <c r="H989" s="175"/>
      <c r="I989" s="180"/>
      <c r="J989" s="180"/>
      <c r="K989" s="188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spans="2:34">
      <c r="B990" s="12"/>
      <c r="C990" s="11"/>
      <c r="D990" s="181"/>
      <c r="E990" s="180"/>
      <c r="F990" s="181"/>
      <c r="G990" s="55"/>
      <c r="H990" s="175"/>
      <c r="I990" s="180"/>
      <c r="J990" s="180"/>
      <c r="K990" s="188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spans="2:34">
      <c r="B991" s="12"/>
      <c r="C991" s="11"/>
      <c r="D991" s="181"/>
      <c r="E991" s="180"/>
      <c r="F991" s="181"/>
      <c r="G991" s="55"/>
      <c r="H991" s="175"/>
      <c r="I991" s="180"/>
      <c r="J991" s="180"/>
      <c r="K991" s="188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spans="2:34">
      <c r="B992" s="12"/>
      <c r="C992" s="11"/>
      <c r="D992" s="181"/>
      <c r="E992" s="180"/>
      <c r="F992" s="181"/>
      <c r="G992" s="55"/>
      <c r="H992" s="175"/>
      <c r="I992" s="180"/>
      <c r="J992" s="180"/>
      <c r="K992" s="188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spans="2:34">
      <c r="B993" s="12"/>
      <c r="C993" s="11"/>
      <c r="D993" s="181"/>
      <c r="E993" s="180"/>
      <c r="F993" s="181"/>
      <c r="G993" s="55"/>
      <c r="H993" s="175"/>
      <c r="I993" s="180"/>
      <c r="J993" s="180"/>
      <c r="K993" s="188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spans="2:34">
      <c r="B994" s="12"/>
      <c r="C994" s="11"/>
      <c r="D994" s="181"/>
      <c r="E994" s="180"/>
      <c r="F994" s="181"/>
      <c r="G994" s="55"/>
      <c r="H994" s="175"/>
      <c r="I994" s="180"/>
      <c r="J994" s="180"/>
      <c r="K994" s="188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spans="2:34">
      <c r="B995" s="12"/>
      <c r="C995" s="11"/>
      <c r="D995" s="181"/>
      <c r="E995" s="180"/>
      <c r="F995" s="181"/>
      <c r="G995" s="55"/>
      <c r="H995" s="175"/>
      <c r="I995" s="180"/>
      <c r="J995" s="180"/>
      <c r="K995" s="188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spans="2:34">
      <c r="B996" s="12"/>
      <c r="C996" s="11"/>
      <c r="D996" s="181"/>
      <c r="E996" s="180"/>
      <c r="F996" s="181"/>
      <c r="G996" s="55"/>
      <c r="H996" s="175"/>
      <c r="I996" s="180"/>
      <c r="J996" s="180"/>
      <c r="K996" s="188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spans="2:34">
      <c r="B997" s="12"/>
      <c r="C997" s="11"/>
      <c r="D997" s="181"/>
      <c r="E997" s="180"/>
      <c r="F997" s="181"/>
      <c r="G997" s="55"/>
      <c r="H997" s="175"/>
      <c r="I997" s="180"/>
      <c r="J997" s="180"/>
      <c r="K997" s="188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spans="2:34">
      <c r="B998" s="12"/>
      <c r="C998" s="11"/>
      <c r="D998" s="181"/>
      <c r="E998" s="180"/>
      <c r="F998" s="181"/>
      <c r="G998" s="55"/>
      <c r="H998" s="175"/>
      <c r="I998" s="180"/>
      <c r="J998" s="180"/>
      <c r="K998" s="188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spans="2:34">
      <c r="B999" s="12"/>
      <c r="C999" s="11"/>
      <c r="D999" s="181"/>
      <c r="E999" s="180"/>
      <c r="F999" s="181"/>
      <c r="G999" s="55"/>
      <c r="H999" s="175"/>
      <c r="I999" s="180"/>
      <c r="J999" s="180"/>
      <c r="K999" s="188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spans="2:34">
      <c r="B1000" s="12"/>
      <c r="C1000" s="11"/>
      <c r="D1000" s="181"/>
      <c r="E1000" s="180"/>
      <c r="F1000" s="181"/>
      <c r="G1000" s="55"/>
      <c r="H1000" s="175"/>
      <c r="I1000" s="180"/>
      <c r="J1000" s="180"/>
      <c r="K1000" s="188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 spans="2:34">
      <c r="B1001" s="12"/>
      <c r="C1001" s="11"/>
      <c r="D1001" s="181"/>
      <c r="E1001" s="180"/>
      <c r="F1001" s="181"/>
      <c r="G1001" s="55"/>
      <c r="H1001" s="175"/>
      <c r="I1001" s="180"/>
      <c r="J1001" s="180"/>
      <c r="K1001" s="188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  <row r="1002" spans="2:34">
      <c r="B1002" s="12"/>
      <c r="C1002" s="11"/>
      <c r="D1002" s="181"/>
      <c r="E1002" s="180"/>
      <c r="F1002" s="181"/>
      <c r="G1002" s="55"/>
      <c r="H1002" s="175"/>
      <c r="I1002" s="180"/>
      <c r="J1002" s="180"/>
      <c r="K1002" s="188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</row>
    <row r="1003" spans="2:34">
      <c r="B1003" s="12"/>
      <c r="C1003" s="11"/>
      <c r="D1003" s="181"/>
      <c r="E1003" s="180"/>
      <c r="F1003" s="181"/>
      <c r="G1003" s="55"/>
      <c r="H1003" s="175"/>
      <c r="I1003" s="180"/>
      <c r="J1003" s="180"/>
      <c r="K1003" s="188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</row>
    <row r="1004" spans="2:34">
      <c r="B1004" s="12"/>
      <c r="C1004" s="11"/>
      <c r="D1004" s="181"/>
      <c r="E1004" s="180"/>
      <c r="F1004" s="181"/>
      <c r="G1004" s="55"/>
      <c r="H1004" s="175"/>
      <c r="I1004" s="180"/>
      <c r="J1004" s="180"/>
      <c r="K1004" s="188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</row>
    <row r="1005" spans="2:34">
      <c r="B1005" s="12"/>
      <c r="C1005" s="11"/>
      <c r="D1005" s="181"/>
      <c r="E1005" s="180"/>
      <c r="F1005" s="181"/>
      <c r="G1005" s="55"/>
      <c r="H1005" s="175"/>
      <c r="I1005" s="180"/>
      <c r="J1005" s="180"/>
      <c r="K1005" s="188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</row>
    <row r="1006" spans="2:34">
      <c r="B1006" s="12"/>
      <c r="C1006" s="11"/>
      <c r="D1006" s="181"/>
      <c r="E1006" s="180"/>
      <c r="F1006" s="181"/>
      <c r="G1006" s="55"/>
      <c r="H1006" s="175"/>
      <c r="I1006" s="180"/>
      <c r="J1006" s="180"/>
      <c r="K1006" s="188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</row>
    <row r="1007" spans="2:34">
      <c r="B1007" s="12"/>
      <c r="C1007" s="11"/>
      <c r="D1007" s="181"/>
      <c r="E1007" s="180"/>
      <c r="F1007" s="181"/>
      <c r="G1007" s="55"/>
      <c r="H1007" s="175"/>
      <c r="I1007" s="180"/>
      <c r="J1007" s="180"/>
      <c r="K1007" s="188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</row>
    <row r="1008" spans="2:34">
      <c r="B1008" s="12"/>
      <c r="C1008" s="11"/>
      <c r="D1008" s="181"/>
      <c r="E1008" s="180"/>
      <c r="F1008" s="181"/>
      <c r="G1008" s="55"/>
      <c r="H1008" s="175"/>
      <c r="I1008" s="180"/>
      <c r="J1008" s="180"/>
      <c r="K1008" s="188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</row>
    <row r="1009" spans="2:34">
      <c r="B1009" s="12"/>
      <c r="C1009" s="11"/>
      <c r="D1009" s="181"/>
      <c r="E1009" s="180"/>
      <c r="F1009" s="181"/>
      <c r="G1009" s="55"/>
      <c r="H1009" s="175"/>
      <c r="I1009" s="180"/>
      <c r="J1009" s="180"/>
      <c r="K1009" s="188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</row>
    <row r="1010" spans="2:34">
      <c r="B1010" s="12"/>
      <c r="C1010" s="11"/>
      <c r="D1010" s="181"/>
      <c r="E1010" s="180"/>
      <c r="F1010" s="181"/>
      <c r="G1010" s="55"/>
      <c r="H1010" s="175"/>
      <c r="I1010" s="180"/>
      <c r="J1010" s="180"/>
      <c r="K1010" s="188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</row>
    <row r="1011" spans="2:34">
      <c r="B1011" s="12"/>
      <c r="C1011" s="11"/>
      <c r="D1011" s="181"/>
      <c r="E1011" s="180"/>
      <c r="F1011" s="181"/>
      <c r="G1011" s="55"/>
      <c r="H1011" s="175"/>
      <c r="I1011" s="180"/>
      <c r="J1011" s="180"/>
      <c r="K1011" s="188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</row>
    <row r="1012" spans="2:34">
      <c r="B1012" s="12"/>
      <c r="C1012" s="11"/>
      <c r="D1012" s="181"/>
      <c r="E1012" s="180"/>
      <c r="F1012" s="181"/>
      <c r="G1012" s="55"/>
      <c r="H1012" s="175"/>
      <c r="I1012" s="180"/>
      <c r="J1012" s="180"/>
      <c r="K1012" s="188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</row>
    <row r="1013" spans="2:34">
      <c r="B1013" s="12"/>
      <c r="C1013" s="11"/>
      <c r="D1013" s="181"/>
      <c r="E1013" s="180"/>
      <c r="F1013" s="181"/>
      <c r="G1013" s="55"/>
      <c r="H1013" s="175"/>
      <c r="I1013" s="180"/>
      <c r="J1013" s="180"/>
      <c r="K1013" s="188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</row>
    <row r="1014" spans="2:34">
      <c r="B1014" s="12"/>
      <c r="C1014" s="11"/>
      <c r="D1014" s="181"/>
      <c r="E1014" s="180"/>
      <c r="F1014" s="181"/>
      <c r="G1014" s="55"/>
      <c r="H1014" s="175"/>
      <c r="I1014" s="180"/>
      <c r="J1014" s="180"/>
      <c r="K1014" s="188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</row>
    <row r="1015" spans="2:34">
      <c r="B1015" s="12"/>
      <c r="C1015" s="11"/>
      <c r="D1015" s="181"/>
      <c r="E1015" s="180"/>
      <c r="F1015" s="181"/>
      <c r="G1015" s="55"/>
      <c r="H1015" s="175"/>
      <c r="I1015" s="180"/>
      <c r="J1015" s="180"/>
      <c r="K1015" s="188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</row>
    <row r="1016" spans="2:34">
      <c r="B1016" s="12"/>
      <c r="C1016" s="11"/>
      <c r="D1016" s="181"/>
      <c r="E1016" s="180"/>
      <c r="F1016" s="181"/>
      <c r="G1016" s="55"/>
      <c r="H1016" s="175"/>
      <c r="I1016" s="180"/>
      <c r="J1016" s="180"/>
      <c r="K1016" s="188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</row>
    <row r="1017" spans="2:34">
      <c r="B1017" s="12"/>
      <c r="C1017" s="11"/>
      <c r="D1017" s="181"/>
      <c r="E1017" s="180"/>
      <c r="F1017" s="181"/>
      <c r="G1017" s="55"/>
      <c r="H1017" s="175"/>
      <c r="I1017" s="180"/>
      <c r="J1017" s="180"/>
      <c r="K1017" s="188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</row>
    <row r="1018" spans="2:34">
      <c r="B1018" s="12"/>
      <c r="C1018" s="11"/>
      <c r="D1018" s="181"/>
      <c r="E1018" s="180"/>
      <c r="F1018" s="181"/>
      <c r="G1018" s="55"/>
      <c r="H1018" s="175"/>
      <c r="I1018" s="180"/>
      <c r="J1018" s="180"/>
      <c r="K1018" s="188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</row>
    <row r="1019" spans="2:34">
      <c r="B1019" s="12"/>
      <c r="C1019" s="11"/>
      <c r="D1019" s="181"/>
      <c r="E1019" s="180"/>
      <c r="F1019" s="181"/>
      <c r="G1019" s="55"/>
      <c r="H1019" s="175"/>
      <c r="I1019" s="180"/>
      <c r="J1019" s="180"/>
      <c r="K1019" s="188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</row>
    <row r="1020" spans="2:34">
      <c r="B1020" s="12"/>
      <c r="C1020" s="11"/>
      <c r="D1020" s="181"/>
      <c r="E1020" s="180"/>
      <c r="F1020" s="181"/>
      <c r="G1020" s="55"/>
      <c r="H1020" s="175"/>
      <c r="I1020" s="180"/>
      <c r="J1020" s="180"/>
      <c r="K1020" s="188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</row>
    <row r="1021" spans="2:34">
      <c r="B1021" s="12"/>
      <c r="C1021" s="11"/>
      <c r="D1021" s="181"/>
      <c r="E1021" s="180"/>
      <c r="F1021" s="181"/>
      <c r="G1021" s="55"/>
      <c r="H1021" s="175"/>
      <c r="I1021" s="180"/>
      <c r="J1021" s="180"/>
      <c r="K1021" s="188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</row>
    <row r="1022" spans="2:34">
      <c r="B1022" s="12"/>
      <c r="C1022" s="11"/>
      <c r="D1022" s="181"/>
      <c r="E1022" s="180"/>
      <c r="F1022" s="181"/>
      <c r="G1022" s="55"/>
      <c r="H1022" s="175"/>
      <c r="I1022" s="180"/>
      <c r="J1022" s="180"/>
      <c r="K1022" s="188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</row>
    <row r="1023" spans="2:34">
      <c r="B1023" s="12"/>
      <c r="C1023" s="11"/>
      <c r="D1023" s="181"/>
      <c r="E1023" s="180"/>
      <c r="F1023" s="181"/>
      <c r="G1023" s="55"/>
      <c r="H1023" s="175"/>
      <c r="I1023" s="180"/>
      <c r="J1023" s="180"/>
      <c r="K1023" s="188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</row>
    <row r="1024" spans="2:34">
      <c r="B1024" s="12"/>
      <c r="C1024" s="11"/>
      <c r="D1024" s="181"/>
      <c r="E1024" s="180"/>
      <c r="F1024" s="181"/>
      <c r="G1024" s="55"/>
      <c r="H1024" s="175"/>
      <c r="I1024" s="180"/>
      <c r="J1024" s="180"/>
      <c r="K1024" s="188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</row>
    <row r="1025" spans="2:34">
      <c r="B1025" s="12"/>
      <c r="C1025" s="11"/>
      <c r="D1025" s="181"/>
      <c r="E1025" s="180"/>
      <c r="F1025" s="181"/>
      <c r="G1025" s="55"/>
      <c r="H1025" s="175"/>
      <c r="I1025" s="180"/>
      <c r="J1025" s="180"/>
      <c r="K1025" s="188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</row>
    <row r="1026" spans="2:34">
      <c r="B1026" s="12"/>
      <c r="C1026" s="11"/>
      <c r="D1026" s="181"/>
      <c r="E1026" s="180"/>
      <c r="F1026" s="181"/>
      <c r="G1026" s="55"/>
      <c r="H1026" s="175"/>
      <c r="I1026" s="180"/>
      <c r="J1026" s="180"/>
      <c r="K1026" s="188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</row>
    <row r="1027" spans="2:34">
      <c r="B1027" s="12"/>
      <c r="C1027" s="11"/>
      <c r="D1027" s="181"/>
      <c r="E1027" s="180"/>
      <c r="F1027" s="181"/>
      <c r="G1027" s="55"/>
      <c r="H1027" s="175"/>
      <c r="I1027" s="180"/>
      <c r="J1027" s="180"/>
      <c r="K1027" s="188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</row>
    <row r="1028" spans="2:34">
      <c r="B1028" s="12"/>
      <c r="C1028" s="11"/>
      <c r="D1028" s="181"/>
      <c r="E1028" s="180"/>
      <c r="F1028" s="181"/>
      <c r="G1028" s="55"/>
      <c r="H1028" s="175"/>
      <c r="I1028" s="180"/>
      <c r="J1028" s="180"/>
      <c r="K1028" s="188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</row>
    <row r="1029" spans="2:34">
      <c r="B1029" s="12"/>
      <c r="C1029" s="11"/>
      <c r="D1029" s="181"/>
      <c r="E1029" s="180"/>
      <c r="F1029" s="181"/>
      <c r="G1029" s="55"/>
      <c r="H1029" s="175"/>
      <c r="I1029" s="180"/>
      <c r="J1029" s="180"/>
      <c r="K1029" s="188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</row>
    <row r="1030" spans="2:34">
      <c r="B1030" s="12"/>
      <c r="C1030" s="11"/>
      <c r="D1030" s="181"/>
      <c r="E1030" s="180"/>
      <c r="F1030" s="181"/>
      <c r="G1030" s="55"/>
      <c r="H1030" s="175"/>
      <c r="I1030" s="180"/>
      <c r="J1030" s="180"/>
      <c r="K1030" s="188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</row>
    <row r="1031" spans="2:34">
      <c r="B1031" s="12"/>
      <c r="C1031" s="11"/>
      <c r="D1031" s="181"/>
      <c r="E1031" s="180"/>
      <c r="F1031" s="181"/>
      <c r="G1031" s="55"/>
      <c r="H1031" s="175"/>
      <c r="I1031" s="180"/>
      <c r="J1031" s="180"/>
      <c r="K1031" s="188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</row>
    <row r="1032" spans="2:34">
      <c r="B1032" s="12"/>
      <c r="C1032" s="11"/>
      <c r="D1032" s="181"/>
      <c r="E1032" s="180"/>
      <c r="F1032" s="181"/>
      <c r="G1032" s="55"/>
      <c r="H1032" s="175"/>
      <c r="I1032" s="180"/>
      <c r="J1032" s="180"/>
      <c r="K1032" s="188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</row>
    <row r="1033" spans="2:34">
      <c r="B1033" s="12"/>
      <c r="C1033" s="11"/>
      <c r="D1033" s="181"/>
      <c r="E1033" s="180"/>
      <c r="F1033" s="181"/>
      <c r="G1033" s="55"/>
      <c r="H1033" s="175"/>
      <c r="I1033" s="180"/>
      <c r="J1033" s="180"/>
      <c r="K1033" s="188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</row>
    <row r="1034" spans="2:34">
      <c r="B1034" s="12"/>
      <c r="C1034" s="11"/>
      <c r="D1034" s="181"/>
      <c r="E1034" s="180"/>
      <c r="F1034" s="181"/>
      <c r="G1034" s="55"/>
      <c r="H1034" s="175"/>
      <c r="I1034" s="180"/>
      <c r="J1034" s="180"/>
      <c r="K1034" s="188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</row>
    <row r="1035" spans="2:34">
      <c r="B1035" s="12"/>
      <c r="C1035" s="11"/>
      <c r="D1035" s="181"/>
      <c r="E1035" s="180"/>
      <c r="F1035" s="181"/>
      <c r="G1035" s="55"/>
      <c r="H1035" s="175"/>
      <c r="I1035" s="180"/>
      <c r="J1035" s="180"/>
      <c r="K1035" s="188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</row>
    <row r="1036" spans="2:34">
      <c r="B1036" s="12"/>
      <c r="C1036" s="11"/>
      <c r="D1036" s="181"/>
      <c r="E1036" s="180"/>
      <c r="F1036" s="181"/>
      <c r="G1036" s="55"/>
      <c r="H1036" s="175"/>
      <c r="I1036" s="180"/>
      <c r="J1036" s="180"/>
      <c r="K1036" s="188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</row>
    <row r="1037" spans="2:34">
      <c r="B1037" s="12"/>
      <c r="C1037" s="11"/>
      <c r="D1037" s="181"/>
      <c r="E1037" s="180"/>
      <c r="F1037" s="181"/>
      <c r="G1037" s="55"/>
      <c r="H1037" s="175"/>
      <c r="I1037" s="180"/>
      <c r="J1037" s="180"/>
      <c r="K1037" s="188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</row>
    <row r="1038" spans="2:34">
      <c r="B1038" s="12"/>
      <c r="C1038" s="11"/>
      <c r="D1038" s="181"/>
      <c r="E1038" s="180"/>
      <c r="F1038" s="181"/>
      <c r="G1038" s="55"/>
      <c r="H1038" s="175"/>
      <c r="I1038" s="180"/>
      <c r="J1038" s="180"/>
      <c r="K1038" s="188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</row>
    <row r="1039" spans="2:34">
      <c r="B1039" s="12"/>
      <c r="C1039" s="11"/>
      <c r="D1039" s="181"/>
      <c r="E1039" s="180"/>
      <c r="F1039" s="181"/>
      <c r="G1039" s="55"/>
      <c r="H1039" s="175"/>
      <c r="I1039" s="180"/>
      <c r="J1039" s="180"/>
      <c r="K1039" s="188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</row>
    <row r="1040" spans="2:34">
      <c r="B1040" s="12"/>
      <c r="C1040" s="11"/>
      <c r="D1040" s="181"/>
      <c r="E1040" s="180"/>
      <c r="F1040" s="181"/>
      <c r="G1040" s="55"/>
      <c r="H1040" s="175"/>
      <c r="I1040" s="180"/>
      <c r="J1040" s="180"/>
      <c r="K1040" s="188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</row>
    <row r="1041" spans="2:34">
      <c r="B1041" s="12"/>
      <c r="C1041" s="11"/>
      <c r="D1041" s="181"/>
      <c r="E1041" s="180"/>
      <c r="F1041" s="181"/>
      <c r="G1041" s="55"/>
      <c r="H1041" s="175"/>
      <c r="I1041" s="180"/>
      <c r="J1041" s="180"/>
      <c r="K1041" s="188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</row>
    <row r="1042" spans="2:34">
      <c r="B1042" s="12"/>
      <c r="C1042" s="11"/>
      <c r="D1042" s="181"/>
      <c r="E1042" s="180"/>
      <c r="F1042" s="181"/>
      <c r="G1042" s="55"/>
      <c r="H1042" s="175"/>
      <c r="I1042" s="180"/>
      <c r="J1042" s="180"/>
      <c r="K1042" s="188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</row>
    <row r="1043" spans="2:34">
      <c r="B1043" s="12"/>
      <c r="C1043" s="11"/>
      <c r="D1043" s="181"/>
      <c r="E1043" s="180"/>
      <c r="F1043" s="181"/>
      <c r="G1043" s="55"/>
      <c r="H1043" s="175"/>
      <c r="I1043" s="180"/>
      <c r="J1043" s="180"/>
      <c r="K1043" s="188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</row>
    <row r="1044" spans="2:34">
      <c r="B1044" s="12"/>
      <c r="C1044" s="11"/>
      <c r="D1044" s="181"/>
      <c r="E1044" s="180"/>
      <c r="F1044" s="181"/>
      <c r="G1044" s="55"/>
      <c r="H1044" s="175"/>
      <c r="I1044" s="180"/>
      <c r="J1044" s="180"/>
      <c r="K1044" s="188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</row>
    <row r="1045" spans="2:34">
      <c r="B1045" s="12"/>
      <c r="C1045" s="11"/>
      <c r="D1045" s="181"/>
      <c r="E1045" s="180"/>
      <c r="F1045" s="181"/>
      <c r="G1045" s="55"/>
      <c r="H1045" s="175"/>
      <c r="I1045" s="180"/>
      <c r="J1045" s="180"/>
      <c r="K1045" s="188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</row>
    <row r="1046" spans="2:34">
      <c r="B1046" s="12"/>
      <c r="C1046" s="11"/>
      <c r="D1046" s="181"/>
      <c r="E1046" s="180"/>
      <c r="F1046" s="181"/>
      <c r="G1046" s="55"/>
      <c r="H1046" s="175"/>
      <c r="I1046" s="180"/>
      <c r="J1046" s="180"/>
      <c r="K1046" s="188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</row>
    <row r="1047" spans="2:34">
      <c r="B1047" s="12"/>
      <c r="C1047" s="11"/>
      <c r="D1047" s="181"/>
      <c r="E1047" s="180"/>
      <c r="F1047" s="181"/>
      <c r="G1047" s="55"/>
      <c r="H1047" s="175"/>
      <c r="I1047" s="180"/>
      <c r="J1047" s="180"/>
      <c r="K1047" s="188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</row>
    <row r="1048" spans="2:34">
      <c r="B1048" s="12"/>
      <c r="C1048" s="11"/>
      <c r="D1048" s="181"/>
      <c r="E1048" s="180"/>
      <c r="F1048" s="181"/>
      <c r="G1048" s="55"/>
      <c r="H1048" s="175"/>
      <c r="I1048" s="180"/>
      <c r="J1048" s="180"/>
      <c r="K1048" s="188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</row>
    <row r="1049" spans="2:34">
      <c r="B1049" s="12"/>
      <c r="C1049" s="11"/>
      <c r="D1049" s="181"/>
      <c r="E1049" s="180"/>
      <c r="F1049" s="181"/>
      <c r="G1049" s="55"/>
      <c r="H1049" s="175"/>
      <c r="I1049" s="180"/>
      <c r="J1049" s="180"/>
      <c r="K1049" s="188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</row>
    <row r="1050" spans="2:34">
      <c r="B1050" s="12"/>
      <c r="C1050" s="11"/>
      <c r="D1050" s="181"/>
      <c r="E1050" s="180"/>
      <c r="F1050" s="181"/>
      <c r="G1050" s="55"/>
      <c r="H1050" s="175"/>
      <c r="I1050" s="180"/>
      <c r="J1050" s="180"/>
      <c r="K1050" s="188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</row>
    <row r="1051" spans="2:34">
      <c r="B1051" s="12"/>
      <c r="C1051" s="11"/>
      <c r="D1051" s="181"/>
      <c r="E1051" s="180"/>
      <c r="F1051" s="181"/>
      <c r="G1051" s="55"/>
      <c r="H1051" s="175"/>
      <c r="I1051" s="180"/>
      <c r="J1051" s="180"/>
      <c r="K1051" s="188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</row>
    <row r="1052" spans="2:34">
      <c r="B1052" s="12"/>
      <c r="C1052" s="11"/>
      <c r="D1052" s="181"/>
      <c r="E1052" s="180"/>
      <c r="F1052" s="181"/>
      <c r="G1052" s="55"/>
      <c r="H1052" s="175"/>
      <c r="I1052" s="180"/>
      <c r="J1052" s="180"/>
      <c r="K1052" s="188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</row>
    <row r="1053" spans="2:34">
      <c r="B1053" s="12"/>
      <c r="C1053" s="11"/>
      <c r="D1053" s="181"/>
      <c r="E1053" s="180"/>
      <c r="F1053" s="181"/>
      <c r="G1053" s="55"/>
      <c r="H1053" s="175"/>
      <c r="I1053" s="180"/>
      <c r="J1053" s="180"/>
      <c r="K1053" s="188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</row>
    <row r="1054" spans="2:34">
      <c r="B1054" s="12"/>
      <c r="C1054" s="11"/>
      <c r="D1054" s="181"/>
      <c r="E1054" s="180"/>
      <c r="F1054" s="181"/>
      <c r="G1054" s="55"/>
      <c r="H1054" s="175"/>
      <c r="I1054" s="180"/>
      <c r="J1054" s="180"/>
      <c r="K1054" s="188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</row>
    <row r="1055" spans="2:34">
      <c r="B1055" s="12"/>
      <c r="C1055" s="11"/>
      <c r="D1055" s="181"/>
      <c r="E1055" s="180"/>
      <c r="F1055" s="181"/>
      <c r="G1055" s="55"/>
      <c r="H1055" s="175"/>
      <c r="I1055" s="180"/>
      <c r="J1055" s="180"/>
      <c r="K1055" s="188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</row>
    <row r="1056" spans="2:34">
      <c r="B1056" s="12"/>
      <c r="C1056" s="11"/>
      <c r="D1056" s="181"/>
      <c r="E1056" s="180"/>
      <c r="F1056" s="181"/>
      <c r="G1056" s="55"/>
      <c r="H1056" s="175"/>
      <c r="I1056" s="180"/>
      <c r="J1056" s="180"/>
      <c r="K1056" s="188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</row>
    <row r="1057" spans="2:34">
      <c r="B1057" s="12"/>
      <c r="C1057" s="11"/>
      <c r="D1057" s="181"/>
      <c r="E1057" s="180"/>
      <c r="F1057" s="181"/>
      <c r="G1057" s="55"/>
      <c r="H1057" s="175"/>
      <c r="I1057" s="180"/>
      <c r="J1057" s="180"/>
      <c r="K1057" s="188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</row>
    <row r="1058" spans="2:34">
      <c r="B1058" s="12"/>
      <c r="C1058" s="11"/>
      <c r="D1058" s="181"/>
      <c r="E1058" s="180"/>
      <c r="F1058" s="181"/>
      <c r="G1058" s="55"/>
      <c r="H1058" s="175"/>
      <c r="I1058" s="180"/>
      <c r="J1058" s="180"/>
      <c r="K1058" s="188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</row>
    <row r="1059" spans="2:34">
      <c r="B1059" s="12"/>
      <c r="C1059" s="11"/>
      <c r="D1059" s="181"/>
      <c r="E1059" s="180"/>
      <c r="F1059" s="181"/>
      <c r="G1059" s="55"/>
      <c r="H1059" s="175"/>
      <c r="I1059" s="180"/>
      <c r="J1059" s="180"/>
      <c r="K1059" s="188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</row>
    <row r="1060" spans="2:34">
      <c r="B1060" s="12"/>
      <c r="C1060" s="11"/>
      <c r="D1060" s="181"/>
      <c r="E1060" s="180"/>
      <c r="F1060" s="181"/>
      <c r="G1060" s="55"/>
      <c r="H1060" s="175"/>
      <c r="I1060" s="180"/>
      <c r="J1060" s="180"/>
      <c r="K1060" s="188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</row>
    <row r="1061" spans="2:34">
      <c r="B1061" s="12"/>
      <c r="C1061" s="11"/>
      <c r="D1061" s="181"/>
      <c r="E1061" s="180"/>
      <c r="F1061" s="181"/>
      <c r="G1061" s="55"/>
      <c r="H1061" s="175"/>
      <c r="I1061" s="180"/>
      <c r="J1061" s="180"/>
      <c r="K1061" s="188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</row>
    <row r="1062" spans="2:34">
      <c r="B1062" s="12"/>
      <c r="C1062" s="11"/>
      <c r="D1062" s="181"/>
      <c r="E1062" s="180"/>
      <c r="F1062" s="181"/>
      <c r="G1062" s="55"/>
      <c r="H1062" s="175"/>
      <c r="I1062" s="180"/>
      <c r="J1062" s="180"/>
      <c r="K1062" s="188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</row>
    <row r="1063" spans="2:34">
      <c r="B1063" s="12"/>
      <c r="C1063" s="11"/>
      <c r="D1063" s="181"/>
      <c r="E1063" s="180"/>
      <c r="F1063" s="181"/>
      <c r="G1063" s="55"/>
      <c r="H1063" s="175"/>
      <c r="I1063" s="180"/>
      <c r="J1063" s="180"/>
      <c r="K1063" s="188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</row>
    <row r="1064" spans="2:34">
      <c r="B1064" s="12"/>
      <c r="C1064" s="11"/>
      <c r="D1064" s="181"/>
      <c r="E1064" s="180"/>
      <c r="F1064" s="181"/>
      <c r="G1064" s="55"/>
      <c r="H1064" s="175"/>
      <c r="I1064" s="180"/>
      <c r="J1064" s="180"/>
      <c r="K1064" s="188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</row>
    <row r="1065" spans="2:34">
      <c r="B1065" s="12"/>
      <c r="C1065" s="11"/>
      <c r="D1065" s="181"/>
      <c r="E1065" s="180"/>
      <c r="F1065" s="181"/>
      <c r="G1065" s="55"/>
      <c r="H1065" s="175"/>
      <c r="I1065" s="180"/>
      <c r="J1065" s="180"/>
      <c r="K1065" s="188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</row>
    <row r="1066" spans="2:34">
      <c r="B1066" s="12"/>
      <c r="C1066" s="11"/>
      <c r="D1066" s="181"/>
      <c r="E1066" s="180"/>
      <c r="F1066" s="181"/>
      <c r="G1066" s="55"/>
      <c r="H1066" s="175"/>
      <c r="I1066" s="180"/>
      <c r="J1066" s="180"/>
      <c r="K1066" s="188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</row>
    <row r="1067" spans="2:34">
      <c r="B1067" s="12"/>
      <c r="C1067" s="11"/>
      <c r="D1067" s="181"/>
      <c r="E1067" s="180"/>
      <c r="F1067" s="181"/>
      <c r="G1067" s="55"/>
      <c r="H1067" s="175"/>
      <c r="I1067" s="180"/>
      <c r="J1067" s="180"/>
      <c r="K1067" s="188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</row>
    <row r="1068" spans="2:34">
      <c r="B1068" s="12"/>
      <c r="C1068" s="11"/>
      <c r="D1068" s="181"/>
      <c r="E1068" s="180"/>
      <c r="F1068" s="181"/>
      <c r="G1068" s="55"/>
      <c r="H1068" s="175"/>
      <c r="I1068" s="180"/>
      <c r="J1068" s="180"/>
      <c r="K1068" s="188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</row>
    <row r="1069" spans="2:34">
      <c r="B1069" s="12"/>
      <c r="C1069" s="11"/>
      <c r="D1069" s="181"/>
      <c r="E1069" s="180"/>
      <c r="F1069" s="181"/>
      <c r="G1069" s="55"/>
      <c r="H1069" s="175"/>
      <c r="I1069" s="180"/>
      <c r="J1069" s="180"/>
      <c r="K1069" s="188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</row>
    <row r="1070" spans="2:34">
      <c r="B1070" s="12"/>
      <c r="C1070" s="11"/>
      <c r="D1070" s="181"/>
      <c r="E1070" s="180"/>
      <c r="F1070" s="181"/>
      <c r="G1070" s="55"/>
      <c r="H1070" s="175"/>
      <c r="I1070" s="180"/>
      <c r="J1070" s="180"/>
      <c r="K1070" s="188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</row>
    <row r="1071" spans="2:34">
      <c r="B1071" s="12"/>
      <c r="C1071" s="11"/>
      <c r="D1071" s="181"/>
      <c r="E1071" s="180"/>
      <c r="F1071" s="181"/>
      <c r="G1071" s="55"/>
      <c r="H1071" s="175"/>
      <c r="I1071" s="180"/>
      <c r="J1071" s="180"/>
      <c r="K1071" s="188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</row>
    <row r="1072" spans="2:34">
      <c r="B1072" s="12"/>
      <c r="C1072" s="11"/>
      <c r="D1072" s="181"/>
      <c r="E1072" s="180"/>
      <c r="F1072" s="181"/>
      <c r="G1072" s="55"/>
      <c r="H1072" s="175"/>
      <c r="I1072" s="180"/>
      <c r="J1072" s="180"/>
      <c r="K1072" s="188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</row>
    <row r="1073" spans="2:34">
      <c r="B1073" s="12"/>
      <c r="C1073" s="11"/>
      <c r="D1073" s="181"/>
      <c r="E1073" s="180"/>
      <c r="F1073" s="181"/>
      <c r="G1073" s="55"/>
      <c r="H1073" s="175"/>
      <c r="I1073" s="180"/>
      <c r="J1073" s="180"/>
      <c r="K1073" s="188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</row>
    <row r="1074" spans="2:34">
      <c r="B1074" s="12"/>
      <c r="C1074" s="11"/>
      <c r="D1074" s="181"/>
      <c r="E1074" s="180"/>
      <c r="F1074" s="181"/>
      <c r="G1074" s="55"/>
      <c r="H1074" s="175"/>
      <c r="I1074" s="180"/>
      <c r="J1074" s="180"/>
      <c r="K1074" s="188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</row>
    <row r="1075" spans="2:34">
      <c r="B1075" s="12"/>
      <c r="C1075" s="11"/>
      <c r="D1075" s="181"/>
      <c r="E1075" s="180"/>
      <c r="F1075" s="181"/>
      <c r="G1075" s="55"/>
      <c r="H1075" s="175"/>
      <c r="I1075" s="180"/>
      <c r="J1075" s="180"/>
      <c r="K1075" s="188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</row>
    <row r="1076" spans="2:34">
      <c r="B1076" s="12"/>
      <c r="C1076" s="11"/>
      <c r="D1076" s="181"/>
      <c r="E1076" s="180"/>
      <c r="F1076" s="181"/>
      <c r="G1076" s="55"/>
      <c r="H1076" s="175"/>
      <c r="I1076" s="180"/>
      <c r="J1076" s="180"/>
      <c r="K1076" s="188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</row>
    <row r="1077" spans="2:34">
      <c r="B1077" s="12"/>
      <c r="C1077" s="11"/>
      <c r="D1077" s="181"/>
      <c r="E1077" s="180"/>
      <c r="F1077" s="181"/>
      <c r="G1077" s="55"/>
      <c r="H1077" s="175"/>
      <c r="I1077" s="180"/>
      <c r="J1077" s="180"/>
      <c r="K1077" s="188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</row>
    <row r="1078" spans="2:34">
      <c r="B1078" s="12"/>
      <c r="C1078" s="11"/>
      <c r="D1078" s="181"/>
      <c r="E1078" s="180"/>
      <c r="F1078" s="181"/>
      <c r="G1078" s="55"/>
      <c r="H1078" s="175"/>
      <c r="I1078" s="180"/>
      <c r="J1078" s="180"/>
      <c r="K1078" s="188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</row>
    <row r="1079" spans="2:34">
      <c r="B1079" s="12"/>
      <c r="C1079" s="11"/>
      <c r="D1079" s="181"/>
      <c r="E1079" s="180"/>
      <c r="F1079" s="181"/>
      <c r="G1079" s="55"/>
      <c r="H1079" s="175"/>
      <c r="I1079" s="180"/>
      <c r="J1079" s="180"/>
      <c r="K1079" s="188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</row>
    <row r="1080" spans="2:34">
      <c r="B1080" s="12"/>
      <c r="C1080" s="11"/>
      <c r="D1080" s="181"/>
      <c r="E1080" s="180"/>
      <c r="F1080" s="181"/>
      <c r="G1080" s="55"/>
      <c r="H1080" s="175"/>
      <c r="I1080" s="180"/>
      <c r="J1080" s="180"/>
      <c r="K1080" s="188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</row>
    <row r="1081" spans="2:34">
      <c r="B1081" s="12"/>
      <c r="C1081" s="11"/>
      <c r="D1081" s="181"/>
      <c r="E1081" s="180"/>
      <c r="F1081" s="181"/>
      <c r="G1081" s="55"/>
      <c r="H1081" s="175"/>
      <c r="I1081" s="180"/>
      <c r="J1081" s="180"/>
      <c r="K1081" s="188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</row>
    <row r="1082" spans="2:34">
      <c r="B1082" s="12"/>
      <c r="C1082" s="11"/>
      <c r="D1082" s="181"/>
      <c r="E1082" s="180"/>
      <c r="F1082" s="181"/>
      <c r="G1082" s="55"/>
      <c r="H1082" s="175"/>
      <c r="I1082" s="180"/>
      <c r="J1082" s="180"/>
      <c r="K1082" s="188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</row>
    <row r="1083" spans="2:34">
      <c r="B1083" s="12"/>
      <c r="C1083" s="11"/>
      <c r="D1083" s="181"/>
      <c r="E1083" s="180"/>
      <c r="F1083" s="181"/>
      <c r="G1083" s="55"/>
      <c r="H1083" s="175"/>
      <c r="I1083" s="180"/>
      <c r="J1083" s="180"/>
      <c r="K1083" s="188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</row>
    <row r="1084" spans="2:34">
      <c r="B1084" s="12"/>
      <c r="C1084" s="11"/>
      <c r="D1084" s="181"/>
      <c r="E1084" s="180"/>
      <c r="F1084" s="181"/>
      <c r="G1084" s="55"/>
      <c r="H1084" s="175"/>
      <c r="I1084" s="180"/>
      <c r="J1084" s="180"/>
      <c r="K1084" s="188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</row>
    <row r="1085" spans="2:34">
      <c r="B1085" s="12"/>
      <c r="C1085" s="11"/>
      <c r="D1085" s="181"/>
      <c r="E1085" s="180"/>
      <c r="F1085" s="181"/>
      <c r="G1085" s="55"/>
      <c r="H1085" s="175"/>
      <c r="I1085" s="180"/>
      <c r="J1085" s="180"/>
      <c r="K1085" s="188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</row>
    <row r="1086" spans="2:34">
      <c r="B1086" s="12"/>
      <c r="C1086" s="11"/>
      <c r="D1086" s="181"/>
      <c r="E1086" s="180"/>
      <c r="F1086" s="181"/>
      <c r="G1086" s="55"/>
      <c r="H1086" s="175"/>
      <c r="I1086" s="180"/>
      <c r="J1086" s="180"/>
      <c r="K1086" s="188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</row>
    <row r="1087" spans="2:34">
      <c r="B1087" s="12"/>
      <c r="C1087" s="11"/>
      <c r="D1087" s="181"/>
      <c r="E1087" s="180"/>
      <c r="F1087" s="181"/>
      <c r="G1087" s="55"/>
      <c r="H1087" s="175"/>
      <c r="I1087" s="180"/>
      <c r="J1087" s="180"/>
      <c r="K1087" s="188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</row>
    <row r="1088" spans="2:34">
      <c r="B1088" s="12"/>
      <c r="C1088" s="11"/>
      <c r="D1088" s="181"/>
      <c r="E1088" s="180"/>
      <c r="F1088" s="181"/>
      <c r="G1088" s="55"/>
      <c r="H1088" s="175"/>
      <c r="I1088" s="180"/>
      <c r="J1088" s="180"/>
      <c r="K1088" s="188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</row>
    <row r="1089" spans="2:34">
      <c r="B1089" s="12"/>
      <c r="C1089" s="11"/>
      <c r="D1089" s="181"/>
      <c r="E1089" s="180"/>
      <c r="F1089" s="181"/>
      <c r="G1089" s="55"/>
      <c r="H1089" s="175"/>
      <c r="I1089" s="180"/>
      <c r="J1089" s="180"/>
      <c r="K1089" s="188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</row>
    <row r="1090" spans="2:34">
      <c r="B1090" s="12"/>
      <c r="C1090" s="11"/>
      <c r="D1090" s="181"/>
      <c r="E1090" s="180"/>
      <c r="F1090" s="181"/>
      <c r="G1090" s="55"/>
      <c r="H1090" s="175"/>
      <c r="I1090" s="180"/>
      <c r="J1090" s="180"/>
      <c r="K1090" s="188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</row>
    <row r="1091" spans="2:34">
      <c r="B1091" s="12"/>
      <c r="C1091" s="11"/>
      <c r="D1091" s="181"/>
      <c r="E1091" s="180"/>
      <c r="F1091" s="181"/>
      <c r="G1091" s="55"/>
      <c r="H1091" s="175"/>
      <c r="I1091" s="180"/>
      <c r="J1091" s="180"/>
      <c r="K1091" s="188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</row>
    <row r="1092" spans="2:34">
      <c r="B1092" s="12"/>
      <c r="C1092" s="11"/>
      <c r="D1092" s="181"/>
      <c r="E1092" s="180"/>
      <c r="F1092" s="181"/>
      <c r="G1092" s="55"/>
      <c r="H1092" s="175"/>
      <c r="I1092" s="180"/>
      <c r="J1092" s="180"/>
      <c r="K1092" s="188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</row>
    <row r="1093" spans="2:34">
      <c r="B1093" s="12"/>
      <c r="C1093" s="11"/>
      <c r="D1093" s="181"/>
      <c r="E1093" s="180"/>
      <c r="F1093" s="181"/>
      <c r="G1093" s="55"/>
      <c r="H1093" s="175"/>
      <c r="I1093" s="180"/>
      <c r="J1093" s="180"/>
      <c r="K1093" s="188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</row>
    <row r="1094" spans="2:34">
      <c r="B1094" s="12"/>
      <c r="C1094" s="11"/>
      <c r="D1094" s="181"/>
      <c r="E1094" s="180"/>
      <c r="F1094" s="181"/>
      <c r="G1094" s="55"/>
      <c r="H1094" s="175"/>
      <c r="I1094" s="180"/>
      <c r="J1094" s="180"/>
      <c r="K1094" s="188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</row>
    <row r="1095" spans="2:34">
      <c r="B1095" s="12"/>
      <c r="C1095" s="11"/>
      <c r="D1095" s="181"/>
      <c r="E1095" s="180"/>
      <c r="F1095" s="181"/>
      <c r="G1095" s="55"/>
      <c r="H1095" s="175"/>
      <c r="I1095" s="180"/>
      <c r="J1095" s="180"/>
      <c r="K1095" s="188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</row>
    <row r="1096" spans="2:34">
      <c r="B1096" s="12"/>
      <c r="C1096" s="11"/>
      <c r="D1096" s="181"/>
      <c r="E1096" s="180"/>
      <c r="F1096" s="181"/>
      <c r="G1096" s="55"/>
      <c r="H1096" s="175"/>
      <c r="I1096" s="180"/>
      <c r="J1096" s="180"/>
      <c r="K1096" s="188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</row>
    <row r="1097" spans="2:34">
      <c r="B1097" s="12"/>
      <c r="C1097" s="11"/>
      <c r="D1097" s="181"/>
      <c r="E1097" s="180"/>
      <c r="F1097" s="181"/>
      <c r="G1097" s="55"/>
      <c r="H1097" s="175"/>
      <c r="I1097" s="180"/>
      <c r="J1097" s="180"/>
      <c r="K1097" s="188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</row>
    <row r="1098" spans="2:34">
      <c r="B1098" s="12"/>
      <c r="C1098" s="11"/>
      <c r="D1098" s="181"/>
      <c r="E1098" s="180"/>
      <c r="F1098" s="181"/>
      <c r="G1098" s="55"/>
      <c r="H1098" s="175"/>
      <c r="I1098" s="180"/>
      <c r="J1098" s="180"/>
      <c r="K1098" s="188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</row>
    <row r="1099" spans="2:34">
      <c r="B1099" s="12"/>
      <c r="C1099" s="11"/>
      <c r="D1099" s="181"/>
      <c r="E1099" s="180"/>
      <c r="F1099" s="181"/>
      <c r="G1099" s="55"/>
      <c r="H1099" s="175"/>
      <c r="I1099" s="180"/>
      <c r="J1099" s="180"/>
      <c r="K1099" s="188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</row>
    <row r="1100" spans="2:34">
      <c r="B1100" s="12"/>
      <c r="C1100" s="11"/>
      <c r="D1100" s="181"/>
      <c r="E1100" s="180"/>
      <c r="F1100" s="181"/>
      <c r="G1100" s="55"/>
      <c r="H1100" s="175"/>
      <c r="I1100" s="180"/>
      <c r="J1100" s="180"/>
      <c r="K1100" s="188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</row>
    <row r="1101" spans="2:34">
      <c r="B1101" s="12"/>
      <c r="C1101" s="11"/>
      <c r="D1101" s="181"/>
      <c r="E1101" s="180"/>
      <c r="F1101" s="181"/>
      <c r="G1101" s="55"/>
      <c r="H1101" s="175"/>
      <c r="I1101" s="180"/>
      <c r="J1101" s="180"/>
      <c r="K1101" s="188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</row>
    <row r="1102" spans="2:34">
      <c r="B1102" s="12"/>
      <c r="C1102" s="11"/>
      <c r="D1102" s="181"/>
      <c r="E1102" s="180"/>
      <c r="F1102" s="181"/>
      <c r="G1102" s="55"/>
      <c r="H1102" s="175"/>
      <c r="I1102" s="180"/>
      <c r="J1102" s="180"/>
      <c r="K1102" s="188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</row>
    <row r="1103" spans="2:34">
      <c r="B1103" s="12"/>
      <c r="C1103" s="11"/>
      <c r="D1103" s="181"/>
      <c r="E1103" s="180"/>
      <c r="F1103" s="181"/>
      <c r="G1103" s="55"/>
      <c r="H1103" s="175"/>
      <c r="I1103" s="180"/>
      <c r="J1103" s="180"/>
      <c r="K1103" s="188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</row>
    <row r="1104" spans="2:34">
      <c r="B1104" s="12"/>
      <c r="C1104" s="11"/>
      <c r="D1104" s="181"/>
      <c r="E1104" s="180"/>
      <c r="F1104" s="181"/>
      <c r="G1104" s="55"/>
      <c r="H1104" s="175"/>
      <c r="I1104" s="180"/>
      <c r="J1104" s="180"/>
      <c r="K1104" s="188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</row>
    <row r="1105" spans="2:34">
      <c r="B1105" s="12"/>
      <c r="C1105" s="11"/>
      <c r="D1105" s="181"/>
      <c r="E1105" s="180"/>
      <c r="F1105" s="181"/>
      <c r="G1105" s="55"/>
      <c r="H1105" s="175"/>
      <c r="I1105" s="180"/>
      <c r="J1105" s="180"/>
      <c r="K1105" s="188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</row>
    <row r="1106" spans="2:34">
      <c r="B1106" s="12"/>
      <c r="C1106" s="11"/>
      <c r="D1106" s="181"/>
      <c r="E1106" s="180"/>
      <c r="F1106" s="181"/>
      <c r="G1106" s="55"/>
      <c r="H1106" s="175"/>
      <c r="I1106" s="180"/>
      <c r="J1106" s="180"/>
      <c r="K1106" s="188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</row>
    <row r="1107" spans="2:34">
      <c r="B1107" s="12"/>
      <c r="C1107" s="11"/>
      <c r="D1107" s="181"/>
      <c r="E1107" s="180"/>
      <c r="F1107" s="181"/>
      <c r="G1107" s="55"/>
      <c r="H1107" s="175"/>
      <c r="I1107" s="180"/>
      <c r="J1107" s="180"/>
      <c r="K1107" s="188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</row>
    <row r="1108" spans="2:34">
      <c r="B1108" s="12"/>
      <c r="C1108" s="11"/>
      <c r="D1108" s="181"/>
      <c r="E1108" s="180"/>
      <c r="F1108" s="181"/>
      <c r="G1108" s="55"/>
      <c r="H1108" s="175"/>
      <c r="I1108" s="180"/>
      <c r="J1108" s="180"/>
      <c r="K1108" s="188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</row>
    <row r="1109" spans="2:34">
      <c r="B1109" s="12"/>
      <c r="C1109" s="11"/>
      <c r="D1109" s="181"/>
      <c r="E1109" s="180"/>
      <c r="F1109" s="181"/>
      <c r="G1109" s="55"/>
      <c r="H1109" s="175"/>
      <c r="I1109" s="180"/>
      <c r="J1109" s="180"/>
      <c r="K1109" s="188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</row>
    <row r="1110" spans="2:34">
      <c r="B1110" s="12"/>
      <c r="C1110" s="11"/>
      <c r="D1110" s="181"/>
      <c r="E1110" s="180"/>
      <c r="F1110" s="181"/>
      <c r="G1110" s="55"/>
      <c r="H1110" s="175"/>
      <c r="I1110" s="180"/>
      <c r="J1110" s="180"/>
      <c r="K1110" s="188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</row>
    <row r="1111" spans="2:34">
      <c r="K1111" s="184"/>
    </row>
    <row r="1112" spans="2:34">
      <c r="K1112" s="184"/>
    </row>
    <row r="1113" spans="2:34">
      <c r="K1113" s="184"/>
    </row>
    <row r="1114" spans="2:34">
      <c r="K1114" s="184"/>
    </row>
    <row r="1115" spans="2:34">
      <c r="K1115" s="184"/>
    </row>
    <row r="1116" spans="2:34">
      <c r="K1116" s="184"/>
    </row>
    <row r="1117" spans="2:34">
      <c r="K1117" s="184"/>
    </row>
    <row r="1118" spans="2:34">
      <c r="K1118" s="184"/>
    </row>
    <row r="1119" spans="2:34">
      <c r="K1119" s="184"/>
    </row>
    <row r="1120" spans="2:34">
      <c r="K1120" s="184"/>
    </row>
    <row r="1121" spans="11:11">
      <c r="K1121" s="184"/>
    </row>
    <row r="1122" spans="11:11">
      <c r="K1122" s="184"/>
    </row>
    <row r="1123" spans="11:11">
      <c r="K1123" s="184"/>
    </row>
    <row r="1124" spans="11:11">
      <c r="K1124" s="184"/>
    </row>
    <row r="1125" spans="11:11">
      <c r="K1125" s="184"/>
    </row>
    <row r="1126" spans="11:11">
      <c r="K1126" s="184"/>
    </row>
    <row r="1127" spans="11:11">
      <c r="K1127" s="184"/>
    </row>
    <row r="1128" spans="11:11">
      <c r="K1128" s="184"/>
    </row>
    <row r="1129" spans="11:11">
      <c r="K1129" s="184"/>
    </row>
    <row r="1130" spans="11:11">
      <c r="K1130" s="184"/>
    </row>
    <row r="1131" spans="11:11">
      <c r="K1131" s="184"/>
    </row>
    <row r="1132" spans="11:11">
      <c r="K1132" s="184"/>
    </row>
    <row r="1133" spans="11:11">
      <c r="K1133" s="184"/>
    </row>
    <row r="1134" spans="11:11">
      <c r="K1134" s="184"/>
    </row>
    <row r="1135" spans="11:11">
      <c r="K1135" s="184"/>
    </row>
    <row r="1136" spans="11:11">
      <c r="K1136" s="184"/>
    </row>
    <row r="1137" spans="11:11">
      <c r="K1137" s="184"/>
    </row>
    <row r="1138" spans="11:11">
      <c r="K1138" s="184"/>
    </row>
    <row r="1139" spans="11:11">
      <c r="K1139" s="184"/>
    </row>
    <row r="1140" spans="11:11">
      <c r="K1140" s="184"/>
    </row>
    <row r="1141" spans="11:11">
      <c r="K1141" s="184"/>
    </row>
    <row r="1142" spans="11:11">
      <c r="K1142" s="184"/>
    </row>
    <row r="1143" spans="11:11">
      <c r="K1143" s="184"/>
    </row>
    <row r="1144" spans="11:11">
      <c r="K1144" s="184"/>
    </row>
    <row r="1145" spans="11:11">
      <c r="K1145" s="184"/>
    </row>
    <row r="1146" spans="11:11">
      <c r="K1146" s="184"/>
    </row>
    <row r="1147" spans="11:11">
      <c r="K1147" s="184"/>
    </row>
    <row r="1148" spans="11:11">
      <c r="K1148" s="184"/>
    </row>
    <row r="1149" spans="11:11">
      <c r="K1149" s="184"/>
    </row>
    <row r="1150" spans="11:11">
      <c r="K1150" s="184"/>
    </row>
    <row r="1151" spans="11:11">
      <c r="K1151" s="184"/>
    </row>
    <row r="1152" spans="11:11">
      <c r="K1152" s="184"/>
    </row>
    <row r="1153" spans="11:11">
      <c r="K1153" s="184"/>
    </row>
    <row r="1154" spans="11:11">
      <c r="K1154" s="184"/>
    </row>
    <row r="1155" spans="11:11">
      <c r="K1155" s="184"/>
    </row>
    <row r="1156" spans="11:11">
      <c r="K1156" s="184"/>
    </row>
    <row r="1157" spans="11:11">
      <c r="K1157" s="184"/>
    </row>
    <row r="1158" spans="11:11">
      <c r="K1158" s="184"/>
    </row>
    <row r="1159" spans="11:11">
      <c r="K1159" s="184"/>
    </row>
    <row r="1160" spans="11:11">
      <c r="K1160" s="184"/>
    </row>
    <row r="1161" spans="11:11">
      <c r="K1161" s="184"/>
    </row>
    <row r="1162" spans="11:11">
      <c r="K1162" s="184"/>
    </row>
    <row r="1163" spans="11:11">
      <c r="K1163" s="184"/>
    </row>
    <row r="1164" spans="11:11">
      <c r="K1164" s="184"/>
    </row>
    <row r="1165" spans="11:11">
      <c r="K1165" s="184"/>
    </row>
    <row r="1166" spans="11:11">
      <c r="K1166" s="184"/>
    </row>
    <row r="1167" spans="11:11">
      <c r="K1167" s="184"/>
    </row>
    <row r="1168" spans="11:11">
      <c r="K1168" s="184"/>
    </row>
    <row r="1169" spans="11:11">
      <c r="K1169" s="184"/>
    </row>
    <row r="1170" spans="11:11">
      <c r="K1170" s="184"/>
    </row>
    <row r="1171" spans="11:11">
      <c r="K1171" s="184"/>
    </row>
    <row r="1172" spans="11:11">
      <c r="K1172" s="184"/>
    </row>
    <row r="1173" spans="11:11">
      <c r="K1173" s="184"/>
    </row>
    <row r="1174" spans="11:11">
      <c r="K1174" s="184"/>
    </row>
    <row r="1175" spans="11:11">
      <c r="K1175" s="184"/>
    </row>
    <row r="1176" spans="11:11">
      <c r="K1176" s="184"/>
    </row>
    <row r="1177" spans="11:11">
      <c r="K1177" s="184"/>
    </row>
    <row r="1178" spans="11:11">
      <c r="K1178" s="184"/>
    </row>
    <row r="1179" spans="11:11">
      <c r="K1179" s="184"/>
    </row>
    <row r="1180" spans="11:11">
      <c r="K1180" s="184"/>
    </row>
    <row r="1181" spans="11:11">
      <c r="K1181" s="184"/>
    </row>
    <row r="1182" spans="11:11">
      <c r="K1182" s="184"/>
    </row>
    <row r="1183" spans="11:11">
      <c r="K1183" s="184"/>
    </row>
    <row r="1184" spans="11:11">
      <c r="K1184" s="184"/>
    </row>
    <row r="1185" spans="11:11">
      <c r="K1185" s="184"/>
    </row>
    <row r="1186" spans="11:11">
      <c r="K1186" s="184"/>
    </row>
    <row r="1187" spans="11:11">
      <c r="K1187" s="184"/>
    </row>
    <row r="1188" spans="11:11">
      <c r="K1188" s="184"/>
    </row>
    <row r="1189" spans="11:11">
      <c r="K1189" s="184"/>
    </row>
    <row r="1190" spans="11:11">
      <c r="K1190" s="184"/>
    </row>
    <row r="1191" spans="11:11">
      <c r="K1191" s="184"/>
    </row>
    <row r="1192" spans="11:11">
      <c r="K1192" s="184"/>
    </row>
    <row r="1193" spans="11:11">
      <c r="K1193" s="184"/>
    </row>
    <row r="1194" spans="11:11">
      <c r="K1194" s="184"/>
    </row>
    <row r="1195" spans="11:11">
      <c r="K1195" s="184"/>
    </row>
    <row r="1196" spans="11:11">
      <c r="K1196" s="184"/>
    </row>
    <row r="1197" spans="11:11">
      <c r="K1197" s="184"/>
    </row>
    <row r="1198" spans="11:11">
      <c r="K1198" s="184"/>
    </row>
    <row r="1199" spans="11:11">
      <c r="K1199" s="184"/>
    </row>
    <row r="1200" spans="11:11">
      <c r="K1200" s="184"/>
    </row>
    <row r="1201" spans="11:11">
      <c r="K1201" s="184"/>
    </row>
    <row r="1202" spans="11:11">
      <c r="K1202" s="184"/>
    </row>
    <row r="1203" spans="11:11">
      <c r="K1203" s="184"/>
    </row>
    <row r="1204" spans="11:11">
      <c r="K1204" s="184"/>
    </row>
    <row r="1205" spans="11:11">
      <c r="K1205" s="184"/>
    </row>
    <row r="1206" spans="11:11">
      <c r="K1206" s="184"/>
    </row>
    <row r="1207" spans="11:11">
      <c r="K1207" s="184"/>
    </row>
    <row r="1208" spans="11:11">
      <c r="K1208" s="184"/>
    </row>
    <row r="1209" spans="11:11">
      <c r="K1209" s="184"/>
    </row>
    <row r="1210" spans="11:11">
      <c r="K1210" s="184"/>
    </row>
    <row r="1211" spans="11:11">
      <c r="K1211" s="184"/>
    </row>
    <row r="1212" spans="11:11">
      <c r="K1212" s="184"/>
    </row>
    <row r="1213" spans="11:11">
      <c r="K1213" s="184"/>
    </row>
    <row r="1214" spans="11:11">
      <c r="K1214" s="184"/>
    </row>
    <row r="1215" spans="11:11">
      <c r="K1215" s="184"/>
    </row>
    <row r="1216" spans="11:11">
      <c r="K1216" s="184"/>
    </row>
    <row r="1217" spans="11:11">
      <c r="K1217" s="184"/>
    </row>
    <row r="1218" spans="11:11">
      <c r="K1218" s="184"/>
    </row>
    <row r="1219" spans="11:11">
      <c r="K1219" s="184"/>
    </row>
    <row r="1220" spans="11:11">
      <c r="K1220" s="184"/>
    </row>
    <row r="1221" spans="11:11">
      <c r="K1221" s="184"/>
    </row>
    <row r="1222" spans="11:11">
      <c r="K1222" s="184"/>
    </row>
    <row r="1223" spans="11:11">
      <c r="K1223" s="184"/>
    </row>
    <row r="1224" spans="11:11">
      <c r="K1224" s="184"/>
    </row>
    <row r="1225" spans="11:11">
      <c r="K1225" s="184"/>
    </row>
    <row r="1226" spans="11:11">
      <c r="K1226" s="184"/>
    </row>
    <row r="1227" spans="11:11">
      <c r="K1227" s="184"/>
    </row>
    <row r="1228" spans="11:11">
      <c r="K1228" s="184"/>
    </row>
    <row r="1229" spans="11:11">
      <c r="K1229" s="184"/>
    </row>
    <row r="1230" spans="11:11">
      <c r="K1230" s="184"/>
    </row>
    <row r="1231" spans="11:11">
      <c r="K1231" s="184"/>
    </row>
    <row r="1232" spans="11:11">
      <c r="K1232" s="184"/>
    </row>
    <row r="1233" spans="11:11">
      <c r="K1233" s="184"/>
    </row>
    <row r="1234" spans="11:11">
      <c r="K1234" s="184"/>
    </row>
    <row r="1235" spans="11:11">
      <c r="K1235" s="184"/>
    </row>
    <row r="1236" spans="11:11">
      <c r="K1236" s="184"/>
    </row>
    <row r="1237" spans="11:11">
      <c r="K1237" s="184"/>
    </row>
    <row r="1238" spans="11:11">
      <c r="K1238" s="184"/>
    </row>
    <row r="1239" spans="11:11">
      <c r="K1239" s="184"/>
    </row>
    <row r="1240" spans="11:11">
      <c r="K1240" s="184"/>
    </row>
    <row r="1241" spans="11:11">
      <c r="K1241" s="184"/>
    </row>
    <row r="1242" spans="11:11">
      <c r="K1242" s="184"/>
    </row>
    <row r="1243" spans="11:11">
      <c r="K1243" s="184"/>
    </row>
    <row r="1244" spans="11:11">
      <c r="K1244" s="184"/>
    </row>
    <row r="1245" spans="11:11">
      <c r="K1245" s="184"/>
    </row>
    <row r="1246" spans="11:11">
      <c r="K1246" s="184"/>
    </row>
    <row r="1247" spans="11:11">
      <c r="K1247" s="184"/>
    </row>
    <row r="1248" spans="11:11">
      <c r="K1248" s="184"/>
    </row>
    <row r="1249" spans="11:11">
      <c r="K1249" s="184"/>
    </row>
    <row r="1250" spans="11:11">
      <c r="K1250" s="184"/>
    </row>
    <row r="1251" spans="11:11">
      <c r="K1251" s="184"/>
    </row>
    <row r="1252" spans="11:11">
      <c r="K1252" s="184"/>
    </row>
    <row r="1253" spans="11:11">
      <c r="K1253" s="184"/>
    </row>
    <row r="1254" spans="11:11">
      <c r="K1254" s="184"/>
    </row>
    <row r="1255" spans="11:11">
      <c r="K1255" s="184"/>
    </row>
    <row r="1256" spans="11:11">
      <c r="K1256" s="184"/>
    </row>
    <row r="1257" spans="11:11">
      <c r="K1257" s="184"/>
    </row>
    <row r="1258" spans="11:11">
      <c r="K1258" s="184"/>
    </row>
    <row r="1259" spans="11:11">
      <c r="K1259" s="184"/>
    </row>
    <row r="1260" spans="11:11">
      <c r="K1260" s="184"/>
    </row>
    <row r="1261" spans="11:11">
      <c r="K1261" s="184"/>
    </row>
    <row r="1262" spans="11:11">
      <c r="K1262" s="184"/>
    </row>
    <row r="1263" spans="11:11">
      <c r="K1263" s="184"/>
    </row>
    <row r="1264" spans="11:11">
      <c r="K1264" s="184"/>
    </row>
    <row r="1265" spans="11:11">
      <c r="K1265" s="184"/>
    </row>
    <row r="1266" spans="11:11">
      <c r="K1266" s="184"/>
    </row>
    <row r="1267" spans="11:11">
      <c r="K1267" s="184"/>
    </row>
    <row r="1268" spans="11:11">
      <c r="K1268" s="184"/>
    </row>
    <row r="1269" spans="11:11">
      <c r="K1269" s="184"/>
    </row>
    <row r="1270" spans="11:11">
      <c r="K1270" s="184"/>
    </row>
    <row r="1271" spans="11:11">
      <c r="K1271" s="184"/>
    </row>
    <row r="1272" spans="11:11">
      <c r="K1272" s="184"/>
    </row>
    <row r="1273" spans="11:11">
      <c r="K1273" s="184"/>
    </row>
    <row r="1274" spans="11:11">
      <c r="K1274" s="184"/>
    </row>
    <row r="1275" spans="11:11">
      <c r="K1275" s="184"/>
    </row>
    <row r="1276" spans="11:11">
      <c r="K1276" s="184"/>
    </row>
    <row r="1277" spans="11:11">
      <c r="K1277" s="184"/>
    </row>
    <row r="1278" spans="11:11">
      <c r="K1278" s="184"/>
    </row>
    <row r="1279" spans="11:11">
      <c r="K1279" s="184"/>
    </row>
    <row r="1280" spans="11:11">
      <c r="K1280" s="184"/>
    </row>
    <row r="1281" spans="11:11">
      <c r="K1281" s="184"/>
    </row>
    <row r="1282" spans="11:11">
      <c r="K1282" s="184"/>
    </row>
    <row r="1283" spans="11:11">
      <c r="K1283" s="184"/>
    </row>
    <row r="1284" spans="11:11">
      <c r="K1284" s="184"/>
    </row>
    <row r="1285" spans="11:11">
      <c r="K1285" s="184"/>
    </row>
    <row r="1286" spans="11:11">
      <c r="K1286" s="184"/>
    </row>
    <row r="1287" spans="11:11">
      <c r="K1287" s="184"/>
    </row>
    <row r="1288" spans="11:11">
      <c r="K1288" s="184"/>
    </row>
    <row r="1289" spans="11:11">
      <c r="K1289" s="184"/>
    </row>
    <row r="1290" spans="11:11">
      <c r="K1290" s="184"/>
    </row>
    <row r="1291" spans="11:11">
      <c r="K1291" s="184"/>
    </row>
    <row r="1292" spans="11:11">
      <c r="K1292" s="184"/>
    </row>
    <row r="1293" spans="11:11">
      <c r="K1293" s="184"/>
    </row>
    <row r="1294" spans="11:11">
      <c r="K1294" s="184"/>
    </row>
    <row r="1295" spans="11:11">
      <c r="K1295" s="184"/>
    </row>
    <row r="1296" spans="11:11">
      <c r="K1296" s="184"/>
    </row>
    <row r="1297" spans="11:11">
      <c r="K1297" s="184"/>
    </row>
    <row r="1298" spans="11:11">
      <c r="K1298" s="184"/>
    </row>
    <row r="1299" spans="11:11">
      <c r="K1299" s="184"/>
    </row>
    <row r="1300" spans="11:11">
      <c r="K1300" s="184"/>
    </row>
    <row r="1301" spans="11:11">
      <c r="K1301" s="184"/>
    </row>
    <row r="1302" spans="11:11">
      <c r="K1302" s="184"/>
    </row>
    <row r="1303" spans="11:11">
      <c r="K1303" s="184"/>
    </row>
    <row r="1304" spans="11:11">
      <c r="K1304" s="184"/>
    </row>
    <row r="1305" spans="11:11">
      <c r="K1305" s="184"/>
    </row>
    <row r="1306" spans="11:11">
      <c r="K1306" s="184"/>
    </row>
    <row r="1307" spans="11:11">
      <c r="K1307" s="184"/>
    </row>
    <row r="1308" spans="11:11">
      <c r="K1308" s="184"/>
    </row>
    <row r="1309" spans="11:11">
      <c r="K1309" s="184"/>
    </row>
    <row r="1310" spans="11:11">
      <c r="K1310" s="184"/>
    </row>
    <row r="1311" spans="11:11">
      <c r="K1311" s="184"/>
    </row>
    <row r="1312" spans="11:11">
      <c r="K1312" s="184"/>
    </row>
    <row r="1313" spans="11:11">
      <c r="K1313" s="184"/>
    </row>
    <row r="1314" spans="11:11">
      <c r="K1314" s="184"/>
    </row>
    <row r="1315" spans="11:11">
      <c r="K1315" s="184"/>
    </row>
    <row r="1316" spans="11:11">
      <c r="K1316" s="184"/>
    </row>
    <row r="1317" spans="11:11">
      <c r="K1317" s="184"/>
    </row>
    <row r="1318" spans="11:11">
      <c r="K1318" s="184"/>
    </row>
    <row r="1319" spans="11:11">
      <c r="K1319" s="184"/>
    </row>
    <row r="1320" spans="11:11">
      <c r="K1320" s="184"/>
    </row>
    <row r="1321" spans="11:11">
      <c r="K1321" s="184"/>
    </row>
    <row r="1322" spans="11:11">
      <c r="K1322" s="184"/>
    </row>
    <row r="1323" spans="11:11">
      <c r="K1323" s="184"/>
    </row>
    <row r="1324" spans="11:11">
      <c r="K1324" s="184"/>
    </row>
    <row r="1325" spans="11:11">
      <c r="K1325" s="184"/>
    </row>
    <row r="1326" spans="11:11">
      <c r="K1326" s="184"/>
    </row>
    <row r="1327" spans="11:11">
      <c r="K1327" s="184"/>
    </row>
    <row r="1328" spans="11:11">
      <c r="K1328" s="184"/>
    </row>
    <row r="1329" spans="11:11">
      <c r="K1329" s="184"/>
    </row>
    <row r="1330" spans="11:11">
      <c r="K1330" s="184"/>
    </row>
    <row r="1331" spans="11:11">
      <c r="K1331" s="184"/>
    </row>
    <row r="1332" spans="11:11">
      <c r="K1332" s="184"/>
    </row>
    <row r="1333" spans="11:11">
      <c r="K1333" s="184"/>
    </row>
    <row r="1334" spans="11:11">
      <c r="K1334" s="184"/>
    </row>
    <row r="1335" spans="11:11">
      <c r="K1335" s="184"/>
    </row>
    <row r="1336" spans="11:11">
      <c r="K1336" s="184"/>
    </row>
    <row r="1337" spans="11:11">
      <c r="K1337" s="184"/>
    </row>
    <row r="1338" spans="11:11">
      <c r="K1338" s="184"/>
    </row>
    <row r="1339" spans="11:11">
      <c r="K1339" s="184"/>
    </row>
    <row r="1340" spans="11:11">
      <c r="K1340" s="184"/>
    </row>
    <row r="1341" spans="11:11">
      <c r="K1341" s="184"/>
    </row>
    <row r="1342" spans="11:11">
      <c r="K1342" s="184"/>
    </row>
    <row r="1343" spans="11:11">
      <c r="K1343" s="184"/>
    </row>
    <row r="1344" spans="11:11">
      <c r="K1344" s="184"/>
    </row>
    <row r="1345" spans="11:11">
      <c r="K1345" s="184"/>
    </row>
    <row r="1346" spans="11:11">
      <c r="K1346" s="184"/>
    </row>
    <row r="1347" spans="11:11">
      <c r="K1347" s="184"/>
    </row>
    <row r="1348" spans="11:11">
      <c r="K1348" s="184"/>
    </row>
    <row r="1349" spans="11:11">
      <c r="K1349" s="184"/>
    </row>
    <row r="1350" spans="11:11">
      <c r="K1350" s="184"/>
    </row>
    <row r="1351" spans="11:11">
      <c r="K1351" s="184"/>
    </row>
    <row r="1352" spans="11:11">
      <c r="K1352" s="184"/>
    </row>
    <row r="1353" spans="11:11">
      <c r="K1353" s="184"/>
    </row>
    <row r="1354" spans="11:11">
      <c r="K1354" s="184"/>
    </row>
    <row r="1355" spans="11:11">
      <c r="K1355" s="184"/>
    </row>
    <row r="1356" spans="11:11">
      <c r="K1356" s="184"/>
    </row>
    <row r="1357" spans="11:11">
      <c r="K1357" s="184"/>
    </row>
    <row r="1358" spans="11:11">
      <c r="K1358" s="184"/>
    </row>
    <row r="1359" spans="11:11">
      <c r="K1359" s="184"/>
    </row>
    <row r="1360" spans="11:11">
      <c r="K1360" s="184"/>
    </row>
    <row r="1361" spans="11:11">
      <c r="K1361" s="184"/>
    </row>
    <row r="1362" spans="11:11">
      <c r="K1362" s="184"/>
    </row>
    <row r="1363" spans="11:11">
      <c r="K1363" s="184"/>
    </row>
    <row r="1364" spans="11:11">
      <c r="K1364" s="184"/>
    </row>
    <row r="1365" spans="11:11">
      <c r="K1365" s="184"/>
    </row>
    <row r="1366" spans="11:11">
      <c r="K1366" s="184"/>
    </row>
    <row r="1367" spans="11:11">
      <c r="K1367" s="184"/>
    </row>
    <row r="1368" spans="11:11">
      <c r="K1368" s="184"/>
    </row>
    <row r="1369" spans="11:11">
      <c r="K1369" s="184"/>
    </row>
    <row r="1370" spans="11:11">
      <c r="K1370" s="184"/>
    </row>
    <row r="1371" spans="11:11">
      <c r="K1371" s="184"/>
    </row>
    <row r="1372" spans="11:11">
      <c r="K1372" s="184"/>
    </row>
    <row r="1373" spans="11:11">
      <c r="K1373" s="184"/>
    </row>
    <row r="1374" spans="11:11">
      <c r="K1374" s="184"/>
    </row>
    <row r="1375" spans="11:11">
      <c r="K1375" s="184"/>
    </row>
    <row r="1376" spans="11:11">
      <c r="K1376" s="184"/>
    </row>
    <row r="1377" spans="11:11">
      <c r="K1377" s="184"/>
    </row>
    <row r="1378" spans="11:11">
      <c r="K1378" s="184"/>
    </row>
    <row r="1379" spans="11:11">
      <c r="K1379" s="184"/>
    </row>
    <row r="1380" spans="11:11">
      <c r="K1380" s="184"/>
    </row>
    <row r="1381" spans="11:11">
      <c r="K1381" s="184"/>
    </row>
    <row r="1382" spans="11:11">
      <c r="K1382" s="184"/>
    </row>
    <row r="1383" spans="11:11">
      <c r="K1383" s="184"/>
    </row>
    <row r="1384" spans="11:11">
      <c r="K1384" s="184"/>
    </row>
    <row r="1385" spans="11:11">
      <c r="K1385" s="184"/>
    </row>
    <row r="1386" spans="11:11">
      <c r="K1386" s="184"/>
    </row>
    <row r="1387" spans="11:11">
      <c r="K1387" s="184"/>
    </row>
    <row r="1388" spans="11:11">
      <c r="K1388" s="184"/>
    </row>
    <row r="1389" spans="11:11">
      <c r="K1389" s="184"/>
    </row>
    <row r="1390" spans="11:11">
      <c r="K1390" s="184"/>
    </row>
    <row r="1391" spans="11:11">
      <c r="K1391" s="184"/>
    </row>
    <row r="1392" spans="11:11">
      <c r="K1392" s="184"/>
    </row>
    <row r="1393" spans="11:11">
      <c r="K1393" s="184"/>
    </row>
    <row r="1394" spans="11:11">
      <c r="K1394" s="184"/>
    </row>
    <row r="1395" spans="11:11">
      <c r="K1395" s="184"/>
    </row>
    <row r="1396" spans="11:11">
      <c r="K1396" s="184"/>
    </row>
    <row r="1397" spans="11:11">
      <c r="K1397" s="184"/>
    </row>
    <row r="1398" spans="11:11">
      <c r="K1398" s="184"/>
    </row>
    <row r="1399" spans="11:11">
      <c r="K1399" s="184"/>
    </row>
    <row r="1400" spans="11:11">
      <c r="K1400" s="184"/>
    </row>
    <row r="1401" spans="11:11">
      <c r="K1401" s="184"/>
    </row>
    <row r="1402" spans="11:11">
      <c r="K1402" s="184"/>
    </row>
    <row r="1403" spans="11:11">
      <c r="K1403" s="184"/>
    </row>
    <row r="1404" spans="11:11">
      <c r="K1404" s="184"/>
    </row>
    <row r="1405" spans="11:11">
      <c r="K1405" s="184"/>
    </row>
    <row r="1406" spans="11:11">
      <c r="K1406" s="184"/>
    </row>
    <row r="1407" spans="11:11">
      <c r="K1407" s="184"/>
    </row>
    <row r="1408" spans="11:11">
      <c r="K1408" s="184"/>
    </row>
    <row r="1409" spans="11:11">
      <c r="K1409" s="184"/>
    </row>
    <row r="1410" spans="11:11">
      <c r="K1410" s="184"/>
    </row>
    <row r="1411" spans="11:11">
      <c r="K1411" s="184"/>
    </row>
    <row r="1412" spans="11:11">
      <c r="K1412" s="184"/>
    </row>
    <row r="1413" spans="11:11">
      <c r="K1413" s="184"/>
    </row>
    <row r="1414" spans="11:11">
      <c r="K1414" s="184"/>
    </row>
    <row r="1415" spans="11:11">
      <c r="K1415" s="184"/>
    </row>
    <row r="1416" spans="11:11">
      <c r="K1416" s="184"/>
    </row>
    <row r="1417" spans="11:11">
      <c r="K1417" s="184"/>
    </row>
    <row r="1418" spans="11:11">
      <c r="K1418" s="184"/>
    </row>
    <row r="1419" spans="11:11">
      <c r="K1419" s="184"/>
    </row>
    <row r="1420" spans="11:11">
      <c r="K1420" s="184"/>
    </row>
    <row r="1421" spans="11:11">
      <c r="K1421" s="184"/>
    </row>
    <row r="1422" spans="11:11">
      <c r="K1422" s="184"/>
    </row>
    <row r="1423" spans="11:11">
      <c r="K1423" s="184"/>
    </row>
    <row r="1424" spans="11:11">
      <c r="K1424" s="184"/>
    </row>
    <row r="1425" spans="11:11">
      <c r="K1425" s="184"/>
    </row>
    <row r="1426" spans="11:11">
      <c r="K1426" s="184"/>
    </row>
    <row r="1427" spans="11:11">
      <c r="K1427" s="184"/>
    </row>
    <row r="1428" spans="11:11">
      <c r="K1428" s="184"/>
    </row>
    <row r="1429" spans="11:11">
      <c r="K1429" s="184"/>
    </row>
    <row r="1430" spans="11:11">
      <c r="K1430" s="184"/>
    </row>
    <row r="1431" spans="11:11">
      <c r="K1431" s="184"/>
    </row>
    <row r="1432" spans="11:11">
      <c r="K1432" s="184"/>
    </row>
    <row r="1433" spans="11:11">
      <c r="K1433" s="184"/>
    </row>
    <row r="1434" spans="11:11">
      <c r="K1434" s="184"/>
    </row>
    <row r="1435" spans="11:11">
      <c r="K1435" s="184"/>
    </row>
    <row r="1436" spans="11:11">
      <c r="K1436" s="184"/>
    </row>
    <row r="1437" spans="11:11">
      <c r="K1437" s="184"/>
    </row>
    <row r="1438" spans="11:11">
      <c r="K1438" s="184"/>
    </row>
    <row r="1439" spans="11:11">
      <c r="K1439" s="184"/>
    </row>
    <row r="1440" spans="11:11">
      <c r="K1440" s="184"/>
    </row>
    <row r="1441" spans="11:11">
      <c r="K1441" s="184"/>
    </row>
    <row r="1442" spans="11:11">
      <c r="K1442" s="184"/>
    </row>
    <row r="1443" spans="11:11">
      <c r="K1443" s="184"/>
    </row>
    <row r="1444" spans="11:11">
      <c r="K1444" s="184"/>
    </row>
    <row r="1445" spans="11:11">
      <c r="K1445" s="184"/>
    </row>
    <row r="1446" spans="11:11">
      <c r="K1446" s="184"/>
    </row>
    <row r="1447" spans="11:11">
      <c r="K1447" s="184"/>
    </row>
    <row r="1448" spans="11:11">
      <c r="K1448" s="184"/>
    </row>
    <row r="1449" spans="11:11">
      <c r="K1449" s="184"/>
    </row>
    <row r="1450" spans="11:11">
      <c r="K1450" s="184"/>
    </row>
    <row r="1451" spans="11:11">
      <c r="K1451" s="184"/>
    </row>
    <row r="1452" spans="11:11">
      <c r="K1452" s="184"/>
    </row>
    <row r="1453" spans="11:11">
      <c r="K1453" s="184"/>
    </row>
    <row r="1454" spans="11:11">
      <c r="K1454" s="184"/>
    </row>
    <row r="1455" spans="11:11">
      <c r="K1455" s="184"/>
    </row>
    <row r="1456" spans="11:11">
      <c r="K1456" s="184"/>
    </row>
    <row r="1457" spans="11:11">
      <c r="K1457" s="184"/>
    </row>
    <row r="1458" spans="11:11">
      <c r="K1458" s="184"/>
    </row>
    <row r="1459" spans="11:11">
      <c r="K1459" s="184"/>
    </row>
    <row r="1460" spans="11:11">
      <c r="K1460" s="184"/>
    </row>
    <row r="1461" spans="11:11">
      <c r="K1461" s="184"/>
    </row>
    <row r="1462" spans="11:11">
      <c r="K1462" s="184"/>
    </row>
    <row r="1463" spans="11:11">
      <c r="K1463" s="184"/>
    </row>
    <row r="1464" spans="11:11">
      <c r="K1464" s="184"/>
    </row>
    <row r="1465" spans="11:11">
      <c r="K1465" s="184"/>
    </row>
    <row r="1466" spans="11:11">
      <c r="K1466" s="184"/>
    </row>
    <row r="1467" spans="11:11">
      <c r="K1467" s="184"/>
    </row>
    <row r="1468" spans="11:11">
      <c r="K1468" s="184"/>
    </row>
    <row r="1469" spans="11:11">
      <c r="K1469" s="184"/>
    </row>
    <row r="1470" spans="11:11">
      <c r="K1470" s="184"/>
    </row>
    <row r="1471" spans="11:11">
      <c r="K1471" s="184"/>
    </row>
    <row r="1472" spans="11:11">
      <c r="K1472" s="184"/>
    </row>
    <row r="1473" spans="11:11">
      <c r="K1473" s="184"/>
    </row>
    <row r="1474" spans="11:11">
      <c r="K1474" s="184"/>
    </row>
    <row r="1475" spans="11:11">
      <c r="K1475" s="184"/>
    </row>
    <row r="1476" spans="11:11">
      <c r="K1476" s="184"/>
    </row>
    <row r="1477" spans="11:11">
      <c r="K1477" s="184"/>
    </row>
    <row r="1478" spans="11:11">
      <c r="K1478" s="184"/>
    </row>
    <row r="1479" spans="11:11">
      <c r="K1479" s="184"/>
    </row>
    <row r="1480" spans="11:11">
      <c r="K1480" s="184"/>
    </row>
    <row r="1481" spans="11:11">
      <c r="K1481" s="184"/>
    </row>
    <row r="1482" spans="11:11">
      <c r="K1482" s="184"/>
    </row>
    <row r="1483" spans="11:11">
      <c r="K1483" s="184"/>
    </row>
    <row r="1484" spans="11:11">
      <c r="K1484" s="184"/>
    </row>
    <row r="1485" spans="11:11">
      <c r="K1485" s="184"/>
    </row>
    <row r="1486" spans="11:11">
      <c r="K1486" s="184"/>
    </row>
    <row r="1487" spans="11:11">
      <c r="K1487" s="184"/>
    </row>
    <row r="1488" spans="11:11">
      <c r="K1488" s="184"/>
    </row>
    <row r="1489" spans="11:11">
      <c r="K1489" s="184"/>
    </row>
    <row r="1490" spans="11:11">
      <c r="K1490" s="184"/>
    </row>
    <row r="1491" spans="11:11">
      <c r="K1491" s="184"/>
    </row>
    <row r="1492" spans="11:11">
      <c r="K1492" s="184"/>
    </row>
    <row r="1493" spans="11:11">
      <c r="K1493" s="184"/>
    </row>
    <row r="1494" spans="11:11">
      <c r="K1494" s="184"/>
    </row>
    <row r="1495" spans="11:11">
      <c r="K1495" s="184"/>
    </row>
    <row r="1496" spans="11:11">
      <c r="K1496" s="184"/>
    </row>
    <row r="1497" spans="11:11">
      <c r="K1497" s="184"/>
    </row>
    <row r="1498" spans="11:11">
      <c r="K1498" s="184"/>
    </row>
    <row r="1499" spans="11:11">
      <c r="K1499" s="184"/>
    </row>
    <row r="1500" spans="11:11">
      <c r="K1500" s="184"/>
    </row>
    <row r="1501" spans="11:11">
      <c r="K1501" s="184"/>
    </row>
    <row r="1502" spans="11:11">
      <c r="K1502" s="184"/>
    </row>
    <row r="1503" spans="11:11">
      <c r="K1503" s="184"/>
    </row>
    <row r="1504" spans="11:11">
      <c r="K1504" s="184"/>
    </row>
    <row r="1505" spans="11:11">
      <c r="K1505" s="184"/>
    </row>
    <row r="1506" spans="11:11">
      <c r="K1506" s="184"/>
    </row>
    <row r="1507" spans="11:11">
      <c r="K1507" s="184"/>
    </row>
    <row r="1508" spans="11:11">
      <c r="K1508" s="184"/>
    </row>
    <row r="1509" spans="11:11">
      <c r="K1509" s="184"/>
    </row>
    <row r="1510" spans="11:11">
      <c r="K1510" s="184"/>
    </row>
    <row r="1511" spans="11:11">
      <c r="K1511" s="184"/>
    </row>
    <row r="1512" spans="11:11">
      <c r="K1512" s="184"/>
    </row>
    <row r="1513" spans="11:11">
      <c r="K1513" s="184"/>
    </row>
    <row r="1514" spans="11:11">
      <c r="K1514" s="184"/>
    </row>
    <row r="1515" spans="11:11">
      <c r="K1515" s="184"/>
    </row>
    <row r="1516" spans="11:11">
      <c r="K1516" s="184"/>
    </row>
    <row r="1517" spans="11:11">
      <c r="K1517" s="184"/>
    </row>
    <row r="1518" spans="11:11">
      <c r="K1518" s="184"/>
    </row>
    <row r="1519" spans="11:11">
      <c r="K1519" s="184"/>
    </row>
    <row r="1520" spans="11:11">
      <c r="K1520" s="184"/>
    </row>
    <row r="1521" spans="11:11">
      <c r="K1521" s="184"/>
    </row>
    <row r="1522" spans="11:11">
      <c r="K1522" s="184"/>
    </row>
    <row r="1523" spans="11:11">
      <c r="K1523" s="184"/>
    </row>
    <row r="1524" spans="11:11">
      <c r="K1524" s="184"/>
    </row>
    <row r="1525" spans="11:11">
      <c r="K1525" s="184"/>
    </row>
    <row r="1526" spans="11:11">
      <c r="K1526" s="184"/>
    </row>
    <row r="1527" spans="11:11">
      <c r="K1527" s="184"/>
    </row>
    <row r="1528" spans="11:11">
      <c r="K1528" s="184"/>
    </row>
    <row r="1529" spans="11:11">
      <c r="K1529" s="184"/>
    </row>
    <row r="1530" spans="11:11">
      <c r="K1530" s="184"/>
    </row>
    <row r="1531" spans="11:11">
      <c r="K1531" s="184"/>
    </row>
    <row r="1532" spans="11:11">
      <c r="K1532" s="184"/>
    </row>
    <row r="1533" spans="11:11">
      <c r="K1533" s="184"/>
    </row>
    <row r="1534" spans="11:11">
      <c r="K1534" s="184"/>
    </row>
    <row r="1535" spans="11:11">
      <c r="K1535" s="184"/>
    </row>
    <row r="1536" spans="11:11">
      <c r="K1536" s="184"/>
    </row>
    <row r="1537" spans="11:11">
      <c r="K1537" s="184"/>
    </row>
    <row r="1538" spans="11:11">
      <c r="K1538" s="184"/>
    </row>
    <row r="1539" spans="11:11">
      <c r="K1539" s="184"/>
    </row>
    <row r="1540" spans="11:11">
      <c r="K1540" s="184"/>
    </row>
    <row r="1541" spans="11:11">
      <c r="K1541" s="184"/>
    </row>
    <row r="1542" spans="11:11">
      <c r="K1542" s="184"/>
    </row>
    <row r="1543" spans="11:11">
      <c r="K1543" s="184"/>
    </row>
    <row r="1544" spans="11:11">
      <c r="K1544" s="184"/>
    </row>
    <row r="1545" spans="11:11">
      <c r="K1545" s="184"/>
    </row>
    <row r="1546" spans="11:11">
      <c r="K1546" s="184"/>
    </row>
    <row r="1547" spans="11:11">
      <c r="K1547" s="184"/>
    </row>
    <row r="1548" spans="11:11">
      <c r="K1548" s="184"/>
    </row>
    <row r="1549" spans="11:11">
      <c r="K1549" s="184"/>
    </row>
    <row r="1550" spans="11:11">
      <c r="K1550" s="184"/>
    </row>
    <row r="1551" spans="11:11">
      <c r="K1551" s="184"/>
    </row>
    <row r="1552" spans="11:11">
      <c r="K1552" s="184"/>
    </row>
    <row r="1553" spans="11:11">
      <c r="K1553" s="184"/>
    </row>
    <row r="1554" spans="11:11">
      <c r="K1554" s="184"/>
    </row>
    <row r="1555" spans="11:11">
      <c r="K1555" s="184"/>
    </row>
    <row r="1556" spans="11:11">
      <c r="K1556" s="184"/>
    </row>
    <row r="1557" spans="11:11">
      <c r="K1557" s="184"/>
    </row>
    <row r="1558" spans="11:11">
      <c r="K1558" s="184"/>
    </row>
    <row r="1559" spans="11:11">
      <c r="K1559" s="184"/>
    </row>
    <row r="1560" spans="11:11">
      <c r="K1560" s="184"/>
    </row>
    <row r="1561" spans="11:11">
      <c r="K1561" s="184"/>
    </row>
    <row r="1562" spans="11:11">
      <c r="K1562" s="184"/>
    </row>
    <row r="1563" spans="11:11">
      <c r="K1563" s="184"/>
    </row>
    <row r="1564" spans="11:11">
      <c r="K1564" s="184"/>
    </row>
    <row r="1565" spans="11:11">
      <c r="K1565" s="184"/>
    </row>
    <row r="1566" spans="11:11">
      <c r="K1566" s="184"/>
    </row>
    <row r="1567" spans="11:11">
      <c r="K1567" s="184"/>
    </row>
    <row r="1568" spans="11:11">
      <c r="K1568" s="184"/>
    </row>
    <row r="1569" spans="11:11">
      <c r="K1569" s="184"/>
    </row>
    <row r="1570" spans="11:11">
      <c r="K1570" s="184"/>
    </row>
    <row r="1571" spans="11:11">
      <c r="K1571" s="184"/>
    </row>
    <row r="1572" spans="11:11">
      <c r="K1572" s="184"/>
    </row>
    <row r="1573" spans="11:11">
      <c r="K1573" s="184"/>
    </row>
    <row r="1574" spans="11:11">
      <c r="K1574" s="184"/>
    </row>
    <row r="1575" spans="11:11">
      <c r="K1575" s="184"/>
    </row>
    <row r="1576" spans="11:11">
      <c r="K1576" s="184"/>
    </row>
    <row r="1577" spans="11:11">
      <c r="K1577" s="184"/>
    </row>
    <row r="1578" spans="11:11">
      <c r="K1578" s="184"/>
    </row>
    <row r="1579" spans="11:11">
      <c r="K1579" s="184"/>
    </row>
    <row r="1580" spans="11:11">
      <c r="K1580" s="184"/>
    </row>
    <row r="1581" spans="11:11">
      <c r="K1581" s="184"/>
    </row>
    <row r="1582" spans="11:11">
      <c r="K1582" s="184"/>
    </row>
    <row r="1583" spans="11:11">
      <c r="K1583" s="184"/>
    </row>
    <row r="1584" spans="11:11">
      <c r="K1584" s="184"/>
    </row>
    <row r="1585" spans="11:11">
      <c r="K1585" s="184"/>
    </row>
    <row r="1586" spans="11:11">
      <c r="K1586" s="184"/>
    </row>
    <row r="1587" spans="11:11">
      <c r="K1587" s="184"/>
    </row>
    <row r="1588" spans="11:11">
      <c r="K1588" s="184"/>
    </row>
    <row r="1589" spans="11:11">
      <c r="K1589" s="184"/>
    </row>
    <row r="1590" spans="11:11">
      <c r="K1590" s="184"/>
    </row>
    <row r="1591" spans="11:11">
      <c r="K1591" s="184"/>
    </row>
    <row r="1592" spans="11:11">
      <c r="K1592" s="184"/>
    </row>
    <row r="1593" spans="11:11">
      <c r="K1593" s="184"/>
    </row>
    <row r="1594" spans="11:11">
      <c r="K1594" s="184"/>
    </row>
    <row r="1595" spans="11:11">
      <c r="K1595" s="184"/>
    </row>
    <row r="1596" spans="11:11">
      <c r="K1596" s="184"/>
    </row>
    <row r="1597" spans="11:11">
      <c r="K1597" s="184"/>
    </row>
    <row r="1598" spans="11:11">
      <c r="K1598" s="184"/>
    </row>
    <row r="1599" spans="11:11">
      <c r="K1599" s="184"/>
    </row>
    <row r="1600" spans="11:11">
      <c r="K1600" s="184"/>
    </row>
    <row r="1601" spans="11:11">
      <c r="K1601" s="184"/>
    </row>
    <row r="1602" spans="11:11">
      <c r="K1602" s="184"/>
    </row>
    <row r="1603" spans="11:11">
      <c r="K1603" s="184"/>
    </row>
    <row r="1604" spans="11:11">
      <c r="K1604" s="184"/>
    </row>
    <row r="1605" spans="11:11">
      <c r="K1605" s="184"/>
    </row>
    <row r="1606" spans="11:11">
      <c r="K1606" s="184"/>
    </row>
    <row r="1607" spans="11:11">
      <c r="K1607" s="184"/>
    </row>
    <row r="1608" spans="11:11">
      <c r="K1608" s="184"/>
    </row>
    <row r="1609" spans="11:11">
      <c r="K1609" s="184"/>
    </row>
    <row r="1610" spans="11:11">
      <c r="K1610" s="184"/>
    </row>
    <row r="1611" spans="11:11">
      <c r="K1611" s="184"/>
    </row>
    <row r="1612" spans="11:11">
      <c r="K1612" s="184"/>
    </row>
    <row r="1613" spans="11:11">
      <c r="K1613" s="184"/>
    </row>
    <row r="1614" spans="11:11">
      <c r="K1614" s="184"/>
    </row>
    <row r="1615" spans="11:11">
      <c r="K1615" s="184"/>
    </row>
    <row r="1616" spans="11:11">
      <c r="K1616" s="184"/>
    </row>
    <row r="1617" spans="11:11">
      <c r="K1617" s="184"/>
    </row>
    <row r="1618" spans="11:11">
      <c r="K1618" s="184"/>
    </row>
    <row r="1619" spans="11:11">
      <c r="K1619" s="184"/>
    </row>
    <row r="1620" spans="11:11">
      <c r="K1620" s="184"/>
    </row>
    <row r="1621" spans="11:11">
      <c r="K1621" s="184"/>
    </row>
    <row r="1622" spans="11:11">
      <c r="K1622" s="184"/>
    </row>
    <row r="1623" spans="11:11">
      <c r="K1623" s="184"/>
    </row>
    <row r="1624" spans="11:11">
      <c r="K1624" s="184"/>
    </row>
    <row r="1625" spans="11:11">
      <c r="K1625" s="184"/>
    </row>
    <row r="1626" spans="11:11">
      <c r="K1626" s="184"/>
    </row>
    <row r="1627" spans="11:11">
      <c r="K1627" s="184"/>
    </row>
    <row r="1628" spans="11:11">
      <c r="K1628" s="184"/>
    </row>
    <row r="1629" spans="11:11">
      <c r="K1629" s="184"/>
    </row>
    <row r="1630" spans="11:11">
      <c r="K1630" s="184"/>
    </row>
    <row r="1631" spans="11:11">
      <c r="K1631" s="184"/>
    </row>
    <row r="1632" spans="11:11">
      <c r="K1632" s="184"/>
    </row>
    <row r="1633" spans="11:11">
      <c r="K1633" s="184"/>
    </row>
    <row r="1634" spans="11:11">
      <c r="K1634" s="184"/>
    </row>
    <row r="1635" spans="11:11">
      <c r="K1635" s="184"/>
    </row>
    <row r="1636" spans="11:11">
      <c r="K1636" s="184"/>
    </row>
    <row r="1637" spans="11:11">
      <c r="K1637" s="184"/>
    </row>
    <row r="1638" spans="11:11">
      <c r="K1638" s="184"/>
    </row>
    <row r="1639" spans="11:11">
      <c r="K1639" s="184"/>
    </row>
    <row r="1640" spans="11:11">
      <c r="K1640" s="184"/>
    </row>
    <row r="1641" spans="11:11">
      <c r="K1641" s="184"/>
    </row>
    <row r="1642" spans="11:11">
      <c r="K1642" s="184"/>
    </row>
    <row r="1643" spans="11:11">
      <c r="K1643" s="184"/>
    </row>
    <row r="1644" spans="11:11">
      <c r="K1644" s="184"/>
    </row>
    <row r="1645" spans="11:11">
      <c r="K1645" s="184"/>
    </row>
    <row r="1646" spans="11:11">
      <c r="K1646" s="184"/>
    </row>
    <row r="1647" spans="11:11">
      <c r="K1647" s="184"/>
    </row>
    <row r="1648" spans="11:11">
      <c r="K1648" s="184"/>
    </row>
    <row r="1649" spans="11:11">
      <c r="K1649" s="184"/>
    </row>
    <row r="1650" spans="11:11">
      <c r="K1650" s="184"/>
    </row>
    <row r="1651" spans="11:11">
      <c r="K1651" s="184"/>
    </row>
    <row r="1652" spans="11:11">
      <c r="K1652" s="184"/>
    </row>
    <row r="1653" spans="11:11">
      <c r="K1653" s="184"/>
    </row>
    <row r="1654" spans="11:11">
      <c r="K1654" s="184"/>
    </row>
    <row r="1655" spans="11:11">
      <c r="K1655" s="184"/>
    </row>
    <row r="1656" spans="11:11">
      <c r="K1656" s="184"/>
    </row>
    <row r="1657" spans="11:11">
      <c r="K1657" s="184"/>
    </row>
    <row r="1658" spans="11:11">
      <c r="K1658" s="184"/>
    </row>
    <row r="1659" spans="11:11">
      <c r="K1659" s="184"/>
    </row>
    <row r="1660" spans="11:11">
      <c r="K1660" s="184"/>
    </row>
    <row r="1661" spans="11:11">
      <c r="K1661" s="184"/>
    </row>
    <row r="1662" spans="11:11">
      <c r="K1662" s="184"/>
    </row>
    <row r="1663" spans="11:11">
      <c r="K1663" s="184"/>
    </row>
    <row r="1664" spans="11:11">
      <c r="K1664" s="184"/>
    </row>
    <row r="1665" spans="11:11">
      <c r="K1665" s="184"/>
    </row>
    <row r="1666" spans="11:11">
      <c r="K1666" s="184"/>
    </row>
    <row r="1667" spans="11:11">
      <c r="K1667" s="184"/>
    </row>
    <row r="1668" spans="11:11">
      <c r="K1668" s="184"/>
    </row>
    <row r="1669" spans="11:11">
      <c r="K1669" s="184"/>
    </row>
    <row r="1670" spans="11:11">
      <c r="K1670" s="184"/>
    </row>
    <row r="1671" spans="11:11">
      <c r="K1671" s="184"/>
    </row>
    <row r="1672" spans="11:11">
      <c r="K1672" s="184"/>
    </row>
    <row r="1673" spans="11:11">
      <c r="K1673" s="184"/>
    </row>
    <row r="1674" spans="11:11">
      <c r="K1674" s="184"/>
    </row>
    <row r="1675" spans="11:11">
      <c r="K1675" s="184"/>
    </row>
    <row r="1676" spans="11:11">
      <c r="K1676" s="184"/>
    </row>
    <row r="1677" spans="11:11">
      <c r="K1677" s="184"/>
    </row>
    <row r="1678" spans="11:11">
      <c r="K1678" s="184"/>
    </row>
    <row r="1679" spans="11:11">
      <c r="K1679" s="184"/>
    </row>
    <row r="1680" spans="11:11">
      <c r="K1680" s="184"/>
    </row>
    <row r="1681" spans="11:11">
      <c r="K1681" s="184"/>
    </row>
    <row r="1682" spans="11:11">
      <c r="K1682" s="184"/>
    </row>
    <row r="1683" spans="11:11">
      <c r="K1683" s="184"/>
    </row>
    <row r="1684" spans="11:11">
      <c r="K1684" s="184"/>
    </row>
    <row r="1685" spans="11:11">
      <c r="K1685" s="184"/>
    </row>
    <row r="1686" spans="11:11">
      <c r="K1686" s="184"/>
    </row>
    <row r="1687" spans="11:11">
      <c r="K1687" s="184"/>
    </row>
    <row r="1688" spans="11:11">
      <c r="K1688" s="184"/>
    </row>
    <row r="1689" spans="11:11">
      <c r="K1689" s="184"/>
    </row>
    <row r="1690" spans="11:11">
      <c r="K1690" s="184"/>
    </row>
    <row r="1691" spans="11:11">
      <c r="K1691" s="184"/>
    </row>
    <row r="1692" spans="11:11">
      <c r="K1692" s="184"/>
    </row>
    <row r="1693" spans="11:11">
      <c r="K1693" s="184"/>
    </row>
    <row r="1694" spans="11:11">
      <c r="K1694" s="184"/>
    </row>
    <row r="1695" spans="11:11">
      <c r="K1695" s="184"/>
    </row>
    <row r="1696" spans="11:11">
      <c r="K1696" s="184"/>
    </row>
    <row r="1697" spans="11:11">
      <c r="K1697" s="184"/>
    </row>
    <row r="1698" spans="11:11">
      <c r="K1698" s="184"/>
    </row>
    <row r="1699" spans="11:11">
      <c r="K1699" s="184"/>
    </row>
    <row r="1700" spans="11:11">
      <c r="K1700" s="184"/>
    </row>
    <row r="1701" spans="11:11">
      <c r="K1701" s="184"/>
    </row>
    <row r="1702" spans="11:11">
      <c r="K1702" s="184"/>
    </row>
    <row r="1703" spans="11:11">
      <c r="K1703" s="184"/>
    </row>
    <row r="1704" spans="11:11">
      <c r="K1704" s="184"/>
    </row>
    <row r="1705" spans="11:11">
      <c r="K1705" s="184"/>
    </row>
    <row r="1706" spans="11:11">
      <c r="K1706" s="184"/>
    </row>
    <row r="1707" spans="11:11">
      <c r="K1707" s="184"/>
    </row>
    <row r="1708" spans="11:11">
      <c r="K1708" s="184"/>
    </row>
    <row r="1709" spans="11:11">
      <c r="K1709" s="184"/>
    </row>
    <row r="1710" spans="11:11">
      <c r="K1710" s="184"/>
    </row>
    <row r="1711" spans="11:11">
      <c r="K1711" s="184"/>
    </row>
    <row r="1712" spans="11:11">
      <c r="K1712" s="184"/>
    </row>
    <row r="1713" spans="11:11">
      <c r="K1713" s="184"/>
    </row>
    <row r="1714" spans="11:11">
      <c r="K1714" s="184"/>
    </row>
    <row r="1715" spans="11:11">
      <c r="K1715" s="184"/>
    </row>
    <row r="1716" spans="11:11">
      <c r="K1716" s="184"/>
    </row>
    <row r="1717" spans="11:11">
      <c r="K1717" s="184"/>
    </row>
    <row r="1718" spans="11:11">
      <c r="K1718" s="184"/>
    </row>
    <row r="1719" spans="11:11">
      <c r="K1719" s="184"/>
    </row>
    <row r="1720" spans="11:11">
      <c r="K1720" s="184"/>
    </row>
    <row r="1721" spans="11:11">
      <c r="K1721" s="184"/>
    </row>
    <row r="1722" spans="11:11">
      <c r="K1722" s="184"/>
    </row>
    <row r="1723" spans="11:11">
      <c r="K1723" s="184"/>
    </row>
    <row r="1724" spans="11:11">
      <c r="K1724" s="184"/>
    </row>
    <row r="1725" spans="11:11">
      <c r="K1725" s="184"/>
    </row>
    <row r="1726" spans="11:11">
      <c r="K1726" s="184"/>
    </row>
    <row r="1727" spans="11:11">
      <c r="K1727" s="184"/>
    </row>
    <row r="1728" spans="11:11">
      <c r="K1728" s="184"/>
    </row>
    <row r="1729" spans="11:11">
      <c r="K1729" s="184"/>
    </row>
    <row r="1730" spans="11:11">
      <c r="K1730" s="184"/>
    </row>
    <row r="1731" spans="11:11">
      <c r="K1731" s="184"/>
    </row>
    <row r="1732" spans="11:11">
      <c r="K1732" s="184"/>
    </row>
    <row r="1733" spans="11:11">
      <c r="K1733" s="184"/>
    </row>
    <row r="1734" spans="11:11">
      <c r="K1734" s="184"/>
    </row>
    <row r="1735" spans="11:11">
      <c r="K1735" s="184"/>
    </row>
    <row r="1736" spans="11:11">
      <c r="K1736" s="184"/>
    </row>
    <row r="1737" spans="11:11">
      <c r="K1737" s="184"/>
    </row>
    <row r="1738" spans="11:11">
      <c r="K1738" s="184"/>
    </row>
    <row r="1739" spans="11:11">
      <c r="K1739" s="184"/>
    </row>
    <row r="1740" spans="11:11">
      <c r="K1740" s="184"/>
    </row>
    <row r="1741" spans="11:11">
      <c r="K1741" s="184"/>
    </row>
    <row r="1742" spans="11:11">
      <c r="K1742" s="184"/>
    </row>
    <row r="1743" spans="11:11">
      <c r="K1743" s="184"/>
    </row>
    <row r="1744" spans="11:11">
      <c r="K1744" s="184"/>
    </row>
    <row r="1745" spans="11:11">
      <c r="K1745" s="184"/>
    </row>
    <row r="1746" spans="11:11">
      <c r="K1746" s="184"/>
    </row>
    <row r="1747" spans="11:11">
      <c r="K1747" s="184"/>
    </row>
    <row r="1748" spans="11:11">
      <c r="K1748" s="184"/>
    </row>
    <row r="1749" spans="11:11">
      <c r="K1749" s="184"/>
    </row>
    <row r="1750" spans="11:11">
      <c r="K1750" s="184"/>
    </row>
    <row r="1751" spans="11:11">
      <c r="K1751" s="184"/>
    </row>
    <row r="1752" spans="11:11">
      <c r="K1752" s="184"/>
    </row>
    <row r="1753" spans="11:11">
      <c r="K1753" s="184"/>
    </row>
    <row r="1754" spans="11:11">
      <c r="K1754" s="184"/>
    </row>
    <row r="1755" spans="11:11">
      <c r="K1755" s="184"/>
    </row>
    <row r="1756" spans="11:11">
      <c r="K1756" s="184"/>
    </row>
    <row r="1757" spans="11:11">
      <c r="K1757" s="184"/>
    </row>
    <row r="1758" spans="11:11">
      <c r="K1758" s="184"/>
    </row>
    <row r="1759" spans="11:11">
      <c r="K1759" s="184"/>
    </row>
    <row r="1760" spans="11:11">
      <c r="K1760" s="184"/>
    </row>
    <row r="1761" spans="11:11">
      <c r="K1761" s="184"/>
    </row>
    <row r="1762" spans="11:11">
      <c r="K1762" s="184"/>
    </row>
    <row r="1763" spans="11:11">
      <c r="K1763" s="184"/>
    </row>
    <row r="1764" spans="11:11">
      <c r="K1764" s="184"/>
    </row>
    <row r="1765" spans="11:11">
      <c r="K1765" s="184"/>
    </row>
    <row r="1766" spans="11:11">
      <c r="K1766" s="184"/>
    </row>
    <row r="1767" spans="11:11">
      <c r="K1767" s="184"/>
    </row>
    <row r="1768" spans="11:11">
      <c r="K1768" s="184"/>
    </row>
    <row r="1769" spans="11:11">
      <c r="K1769" s="184"/>
    </row>
    <row r="1770" spans="11:11">
      <c r="K1770" s="184"/>
    </row>
    <row r="1771" spans="11:11">
      <c r="K1771" s="184"/>
    </row>
    <row r="1772" spans="11:11">
      <c r="K1772" s="184"/>
    </row>
    <row r="1773" spans="11:11">
      <c r="K1773" s="184"/>
    </row>
    <row r="1774" spans="11:11">
      <c r="K1774" s="184"/>
    </row>
    <row r="1775" spans="11:11">
      <c r="K1775" s="184"/>
    </row>
    <row r="1776" spans="11:11">
      <c r="K1776" s="184"/>
    </row>
    <row r="1777" spans="11:11">
      <c r="K1777" s="184"/>
    </row>
    <row r="1778" spans="11:11">
      <c r="K1778" s="184"/>
    </row>
    <row r="1779" spans="11:11">
      <c r="K1779" s="184"/>
    </row>
    <row r="1780" spans="11:11">
      <c r="K1780" s="184"/>
    </row>
    <row r="1781" spans="11:11">
      <c r="K1781" s="184"/>
    </row>
    <row r="1782" spans="11:11">
      <c r="K1782" s="184"/>
    </row>
    <row r="1783" spans="11:11">
      <c r="K1783" s="184"/>
    </row>
    <row r="1784" spans="11:11">
      <c r="K1784" s="184"/>
    </row>
    <row r="1785" spans="11:11">
      <c r="K1785" s="184"/>
    </row>
    <row r="1786" spans="11:11">
      <c r="K1786" s="184"/>
    </row>
    <row r="1787" spans="11:11">
      <c r="K1787" s="184"/>
    </row>
    <row r="1788" spans="11:11">
      <c r="K1788" s="184"/>
    </row>
    <row r="1789" spans="11:11">
      <c r="K1789" s="184"/>
    </row>
    <row r="1790" spans="11:11">
      <c r="K1790" s="184"/>
    </row>
    <row r="1791" spans="11:11">
      <c r="K1791" s="184"/>
    </row>
    <row r="1792" spans="11:11">
      <c r="K1792" s="184"/>
    </row>
    <row r="1793" spans="11:11">
      <c r="K1793" s="184"/>
    </row>
    <row r="1794" spans="11:11">
      <c r="K1794" s="184"/>
    </row>
    <row r="1795" spans="11:11">
      <c r="K1795" s="184"/>
    </row>
    <row r="1796" spans="11:11">
      <c r="K1796" s="184"/>
    </row>
    <row r="1797" spans="11:11">
      <c r="K1797" s="184"/>
    </row>
    <row r="1798" spans="11:11">
      <c r="K1798" s="184"/>
    </row>
    <row r="1799" spans="11:11">
      <c r="K1799" s="184"/>
    </row>
    <row r="1800" spans="11:11">
      <c r="K1800" s="184"/>
    </row>
    <row r="1801" spans="11:11">
      <c r="K1801" s="184"/>
    </row>
    <row r="1802" spans="11:11">
      <c r="K1802" s="184"/>
    </row>
    <row r="1803" spans="11:11">
      <c r="K1803" s="184"/>
    </row>
    <row r="1804" spans="11:11">
      <c r="K1804" s="184"/>
    </row>
    <row r="1805" spans="11:11">
      <c r="K1805" s="184"/>
    </row>
    <row r="1806" spans="11:11">
      <c r="K1806" s="184"/>
    </row>
    <row r="1807" spans="11:11">
      <c r="K1807" s="184"/>
    </row>
    <row r="1808" spans="11:11">
      <c r="K1808" s="184"/>
    </row>
    <row r="1809" spans="11:11">
      <c r="K1809" s="184"/>
    </row>
    <row r="1810" spans="11:11">
      <c r="K1810" s="184"/>
    </row>
    <row r="1811" spans="11:11">
      <c r="K1811" s="184"/>
    </row>
    <row r="1812" spans="11:11">
      <c r="K1812" s="184"/>
    </row>
    <row r="1813" spans="11:11">
      <c r="K1813" s="184"/>
    </row>
    <row r="1814" spans="11:11">
      <c r="K1814" s="184"/>
    </row>
    <row r="1815" spans="11:11">
      <c r="K1815" s="184"/>
    </row>
    <row r="1816" spans="11:11">
      <c r="K1816" s="184"/>
    </row>
    <row r="1817" spans="11:11">
      <c r="K1817" s="184"/>
    </row>
    <row r="1818" spans="11:11">
      <c r="K1818" s="184"/>
    </row>
    <row r="1819" spans="11:11">
      <c r="K1819" s="184"/>
    </row>
    <row r="1820" spans="11:11">
      <c r="K1820" s="184"/>
    </row>
    <row r="1821" spans="11:11">
      <c r="K1821" s="184"/>
    </row>
    <row r="1822" spans="11:11">
      <c r="K1822" s="184"/>
    </row>
    <row r="1823" spans="11:11">
      <c r="K1823" s="184"/>
    </row>
    <row r="1824" spans="11:11">
      <c r="K1824" s="184"/>
    </row>
    <row r="1825" spans="11:11">
      <c r="K1825" s="184"/>
    </row>
    <row r="1826" spans="11:11">
      <c r="K1826" s="184"/>
    </row>
    <row r="1827" spans="11:11">
      <c r="K1827" s="184"/>
    </row>
    <row r="1828" spans="11:11">
      <c r="K1828" s="184"/>
    </row>
    <row r="1829" spans="11:11">
      <c r="K1829" s="184"/>
    </row>
    <row r="1830" spans="11:11">
      <c r="K1830" s="184"/>
    </row>
    <row r="1831" spans="11:11">
      <c r="K1831" s="184"/>
    </row>
    <row r="1832" spans="11:11">
      <c r="K1832" s="184"/>
    </row>
    <row r="1833" spans="11:11">
      <c r="K1833" s="184"/>
    </row>
    <row r="1834" spans="11:11">
      <c r="K1834" s="184"/>
    </row>
    <row r="1835" spans="11:11">
      <c r="K1835" s="184"/>
    </row>
    <row r="1836" spans="11:11">
      <c r="K1836" s="184"/>
    </row>
    <row r="1837" spans="11:11">
      <c r="K1837" s="184"/>
    </row>
    <row r="1838" spans="11:11">
      <c r="K1838" s="184"/>
    </row>
    <row r="1839" spans="11:11">
      <c r="K1839" s="184"/>
    </row>
    <row r="1840" spans="11:11">
      <c r="K1840" s="184"/>
    </row>
    <row r="1841" spans="11:11">
      <c r="K1841" s="184"/>
    </row>
    <row r="1842" spans="11:11">
      <c r="K1842" s="184"/>
    </row>
    <row r="1843" spans="11:11">
      <c r="K1843" s="184"/>
    </row>
    <row r="1844" spans="11:11">
      <c r="K1844" s="184"/>
    </row>
    <row r="1845" spans="11:11">
      <c r="K1845" s="184"/>
    </row>
    <row r="1846" spans="11:11">
      <c r="K1846" s="184"/>
    </row>
    <row r="1847" spans="11:11">
      <c r="K1847" s="184"/>
    </row>
    <row r="1848" spans="11:11">
      <c r="K1848" s="184"/>
    </row>
    <row r="1849" spans="11:11">
      <c r="K1849" s="184"/>
    </row>
    <row r="1850" spans="11:11">
      <c r="K1850" s="184"/>
    </row>
    <row r="1851" spans="11:11">
      <c r="K1851" s="184"/>
    </row>
    <row r="1852" spans="11:11">
      <c r="K1852" s="184"/>
    </row>
    <row r="1853" spans="11:11">
      <c r="K1853" s="184"/>
    </row>
    <row r="1854" spans="11:11">
      <c r="K1854" s="184"/>
    </row>
    <row r="1855" spans="11:11">
      <c r="K1855" s="184"/>
    </row>
    <row r="1856" spans="11:11">
      <c r="K1856" s="184"/>
    </row>
    <row r="1857" spans="11:11">
      <c r="K1857" s="184"/>
    </row>
    <row r="1858" spans="11:11">
      <c r="K1858" s="184"/>
    </row>
    <row r="1859" spans="11:11">
      <c r="K1859" s="184"/>
    </row>
    <row r="1860" spans="11:11">
      <c r="K1860" s="184"/>
    </row>
    <row r="1861" spans="11:11">
      <c r="K1861" s="184"/>
    </row>
    <row r="1862" spans="11:11">
      <c r="K1862" s="184"/>
    </row>
    <row r="1863" spans="11:11">
      <c r="K1863" s="184"/>
    </row>
    <row r="1864" spans="11:11">
      <c r="K1864" s="184"/>
    </row>
    <row r="1865" spans="11:11">
      <c r="K1865" s="184"/>
    </row>
    <row r="1866" spans="11:11">
      <c r="K1866" s="184"/>
    </row>
    <row r="1867" spans="11:11">
      <c r="K1867" s="184"/>
    </row>
    <row r="1868" spans="11:11">
      <c r="K1868" s="184"/>
    </row>
    <row r="1869" spans="11:11">
      <c r="K1869" s="184"/>
    </row>
    <row r="1870" spans="11:11">
      <c r="K1870" s="184"/>
    </row>
    <row r="1871" spans="11:11">
      <c r="K1871" s="184"/>
    </row>
    <row r="1872" spans="11:11">
      <c r="K1872" s="184"/>
    </row>
    <row r="1873" spans="11:11">
      <c r="K1873" s="184"/>
    </row>
    <row r="1874" spans="11:11">
      <c r="K1874" s="184"/>
    </row>
    <row r="1875" spans="11:11">
      <c r="K1875" s="184"/>
    </row>
    <row r="1876" spans="11:11">
      <c r="K1876" s="184"/>
    </row>
    <row r="1877" spans="11:11">
      <c r="K1877" s="184"/>
    </row>
    <row r="1878" spans="11:11">
      <c r="K1878" s="184"/>
    </row>
    <row r="1879" spans="11:11">
      <c r="K1879" s="184"/>
    </row>
    <row r="1880" spans="11:11">
      <c r="K1880" s="184"/>
    </row>
    <row r="1881" spans="11:11">
      <c r="K1881" s="184"/>
    </row>
    <row r="1882" spans="11:11">
      <c r="K1882" s="184"/>
    </row>
    <row r="1883" spans="11:11">
      <c r="K1883" s="184"/>
    </row>
    <row r="1884" spans="11:11">
      <c r="K1884" s="184"/>
    </row>
    <row r="1885" spans="11:11">
      <c r="K1885" s="184"/>
    </row>
    <row r="1886" spans="11:11">
      <c r="K1886" s="184"/>
    </row>
    <row r="1887" spans="11:11">
      <c r="K1887" s="184"/>
    </row>
    <row r="1888" spans="11:11">
      <c r="K1888" s="184"/>
    </row>
    <row r="1889" spans="11:11">
      <c r="K1889" s="184"/>
    </row>
    <row r="1890" spans="11:11">
      <c r="K1890" s="184"/>
    </row>
    <row r="1891" spans="11:11">
      <c r="K1891" s="184"/>
    </row>
    <row r="1892" spans="11:11">
      <c r="K1892" s="184"/>
    </row>
    <row r="1893" spans="11:11">
      <c r="K1893" s="184"/>
    </row>
    <row r="1894" spans="11:11">
      <c r="K1894" s="184"/>
    </row>
    <row r="1895" spans="11:11">
      <c r="K1895" s="184"/>
    </row>
    <row r="1896" spans="11:11">
      <c r="K1896" s="184"/>
    </row>
    <row r="1897" spans="11:11">
      <c r="K1897" s="184"/>
    </row>
    <row r="1898" spans="11:11">
      <c r="K1898" s="184"/>
    </row>
    <row r="1899" spans="11:11">
      <c r="K1899" s="184"/>
    </row>
    <row r="1900" spans="11:11">
      <c r="K1900" s="184"/>
    </row>
    <row r="1901" spans="11:11">
      <c r="K1901" s="184"/>
    </row>
    <row r="1902" spans="11:11">
      <c r="K1902" s="184"/>
    </row>
    <row r="1903" spans="11:11">
      <c r="K1903" s="184"/>
    </row>
    <row r="1904" spans="11:11">
      <c r="K1904" s="184"/>
    </row>
    <row r="1905" spans="11:11">
      <c r="K1905" s="184"/>
    </row>
    <row r="1906" spans="11:11">
      <c r="K1906" s="184"/>
    </row>
    <row r="1907" spans="11:11">
      <c r="K1907" s="184"/>
    </row>
    <row r="1908" spans="11:11">
      <c r="K1908" s="184"/>
    </row>
    <row r="1909" spans="11:11">
      <c r="K1909" s="184"/>
    </row>
    <row r="1910" spans="11:11">
      <c r="K1910" s="184"/>
    </row>
    <row r="1911" spans="11:11">
      <c r="K1911" s="184"/>
    </row>
    <row r="1912" spans="11:11">
      <c r="K1912" s="184"/>
    </row>
    <row r="1913" spans="11:11">
      <c r="K1913" s="184"/>
    </row>
    <row r="1914" spans="11:11">
      <c r="K1914" s="184"/>
    </row>
    <row r="1915" spans="11:11">
      <c r="K1915" s="184"/>
    </row>
    <row r="1916" spans="11:11">
      <c r="K1916" s="184"/>
    </row>
    <row r="1917" spans="11:11">
      <c r="K1917" s="184"/>
    </row>
    <row r="1918" spans="11:11">
      <c r="K1918" s="184"/>
    </row>
    <row r="1919" spans="11:11">
      <c r="K1919" s="184"/>
    </row>
    <row r="1920" spans="11:11">
      <c r="K1920" s="184"/>
    </row>
    <row r="1921" spans="11:11">
      <c r="K1921" s="184"/>
    </row>
    <row r="1922" spans="11:11">
      <c r="K1922" s="184"/>
    </row>
    <row r="1923" spans="11:11">
      <c r="K1923" s="184"/>
    </row>
    <row r="1924" spans="11:11">
      <c r="K1924" s="184"/>
    </row>
    <row r="1925" spans="11:11">
      <c r="K1925" s="184"/>
    </row>
    <row r="1926" spans="11:11">
      <c r="K1926" s="184"/>
    </row>
    <row r="1927" spans="11:11">
      <c r="K1927" s="184"/>
    </row>
    <row r="1928" spans="11:11">
      <c r="K1928" s="184"/>
    </row>
    <row r="1929" spans="11:11">
      <c r="K1929" s="184"/>
    </row>
    <row r="1930" spans="11:11">
      <c r="K1930" s="184"/>
    </row>
    <row r="1931" spans="11:11">
      <c r="K1931" s="184"/>
    </row>
    <row r="1932" spans="11:11">
      <c r="K1932" s="184"/>
    </row>
    <row r="1933" spans="11:11">
      <c r="K1933" s="184"/>
    </row>
    <row r="1934" spans="11:11">
      <c r="K1934" s="184"/>
    </row>
    <row r="1935" spans="11:11">
      <c r="K1935" s="184"/>
    </row>
    <row r="1936" spans="11:11">
      <c r="K1936" s="184"/>
    </row>
    <row r="1937" spans="11:11">
      <c r="K1937" s="184"/>
    </row>
    <row r="1938" spans="11:11">
      <c r="K1938" s="184"/>
    </row>
    <row r="1939" spans="11:11">
      <c r="K1939" s="184"/>
    </row>
    <row r="1940" spans="11:11">
      <c r="K1940" s="184"/>
    </row>
    <row r="1941" spans="11:11">
      <c r="K1941" s="184"/>
    </row>
    <row r="1942" spans="11:11">
      <c r="K1942" s="184"/>
    </row>
    <row r="1943" spans="11:11">
      <c r="K1943" s="184"/>
    </row>
    <row r="1944" spans="11:11">
      <c r="K1944" s="184"/>
    </row>
    <row r="1945" spans="11:11">
      <c r="K1945" s="184"/>
    </row>
    <row r="1946" spans="11:11">
      <c r="K1946" s="184"/>
    </row>
    <row r="1947" spans="11:11">
      <c r="K1947" s="184"/>
    </row>
    <row r="1948" spans="11:11">
      <c r="K1948" s="184"/>
    </row>
    <row r="1949" spans="11:11">
      <c r="K1949" s="184"/>
    </row>
    <row r="1950" spans="11:11">
      <c r="K1950" s="184"/>
    </row>
    <row r="1951" spans="11:11">
      <c r="K1951" s="184"/>
    </row>
    <row r="1952" spans="11:11">
      <c r="K1952" s="184"/>
    </row>
    <row r="1953" spans="11:11">
      <c r="K1953" s="184"/>
    </row>
    <row r="1954" spans="11:11">
      <c r="K1954" s="184"/>
    </row>
    <row r="1955" spans="11:11">
      <c r="K1955" s="184"/>
    </row>
    <row r="1956" spans="11:11">
      <c r="K1956" s="184"/>
    </row>
    <row r="1957" spans="11:11">
      <c r="K1957" s="184"/>
    </row>
    <row r="1958" spans="11:11">
      <c r="K1958" s="184"/>
    </row>
    <row r="1959" spans="11:11">
      <c r="K1959" s="184"/>
    </row>
    <row r="1960" spans="11:11">
      <c r="K1960" s="184"/>
    </row>
    <row r="1961" spans="11:11">
      <c r="K1961" s="184"/>
    </row>
    <row r="1962" spans="11:11">
      <c r="K1962" s="184"/>
    </row>
    <row r="1963" spans="11:11">
      <c r="K1963" s="184"/>
    </row>
    <row r="1964" spans="11:11">
      <c r="K1964" s="184"/>
    </row>
    <row r="1965" spans="11:11">
      <c r="K1965" s="184"/>
    </row>
    <row r="1966" spans="11:11">
      <c r="K1966" s="184"/>
    </row>
    <row r="1967" spans="11:11">
      <c r="K1967" s="184"/>
    </row>
    <row r="1968" spans="11:11">
      <c r="K1968" s="184"/>
    </row>
    <row r="1969" spans="11:11">
      <c r="K1969" s="184"/>
    </row>
    <row r="1970" spans="11:11">
      <c r="K1970" s="184"/>
    </row>
    <row r="1971" spans="11:11">
      <c r="K1971" s="184"/>
    </row>
    <row r="1972" spans="11:11">
      <c r="K1972" s="184"/>
    </row>
    <row r="1973" spans="11:11">
      <c r="K1973" s="184"/>
    </row>
    <row r="1974" spans="11:11">
      <c r="K1974" s="184"/>
    </row>
    <row r="1975" spans="11:11">
      <c r="K1975" s="184"/>
    </row>
    <row r="1976" spans="11:11">
      <c r="K1976" s="184"/>
    </row>
    <row r="1977" spans="11:11">
      <c r="K1977" s="184"/>
    </row>
    <row r="1978" spans="11:11">
      <c r="K1978" s="184"/>
    </row>
    <row r="1979" spans="11:11">
      <c r="K1979" s="184"/>
    </row>
    <row r="1980" spans="11:11">
      <c r="K1980" s="184"/>
    </row>
    <row r="1981" spans="11:11">
      <c r="K1981" s="184"/>
    </row>
    <row r="1982" spans="11:11">
      <c r="K1982" s="184"/>
    </row>
    <row r="1983" spans="11:11">
      <c r="K1983" s="184"/>
    </row>
    <row r="1984" spans="11:11">
      <c r="K1984" s="184"/>
    </row>
    <row r="1985" spans="11:11">
      <c r="K1985" s="184"/>
    </row>
    <row r="1986" spans="11:11">
      <c r="K1986" s="184"/>
    </row>
    <row r="1987" spans="11:11">
      <c r="K1987" s="184"/>
    </row>
    <row r="1988" spans="11:11">
      <c r="K1988" s="184"/>
    </row>
    <row r="1989" spans="11:11">
      <c r="K1989" s="184"/>
    </row>
    <row r="1990" spans="11:11">
      <c r="K1990" s="184"/>
    </row>
    <row r="1991" spans="11:11">
      <c r="K1991" s="184"/>
    </row>
    <row r="1992" spans="11:11">
      <c r="K1992" s="184"/>
    </row>
    <row r="1993" spans="11:11">
      <c r="K1993" s="184"/>
    </row>
    <row r="1994" spans="11:11">
      <c r="K1994" s="184"/>
    </row>
    <row r="1995" spans="11:11">
      <c r="K1995" s="184"/>
    </row>
    <row r="1996" spans="11:11">
      <c r="K1996" s="184"/>
    </row>
    <row r="1997" spans="11:11">
      <c r="K1997" s="184"/>
    </row>
    <row r="1998" spans="11:11">
      <c r="K1998" s="184"/>
    </row>
    <row r="1999" spans="11:11">
      <c r="K1999" s="184"/>
    </row>
    <row r="2000" spans="11:11">
      <c r="K2000" s="184"/>
    </row>
    <row r="2001" spans="11:11">
      <c r="K2001" s="184"/>
    </row>
    <row r="2002" spans="11:11">
      <c r="K2002" s="184"/>
    </row>
    <row r="2003" spans="11:11">
      <c r="K2003" s="184"/>
    </row>
    <row r="2004" spans="11:11">
      <c r="K2004" s="184"/>
    </row>
    <row r="2005" spans="11:11">
      <c r="K2005" s="184"/>
    </row>
    <row r="2006" spans="11:11">
      <c r="K2006" s="184"/>
    </row>
    <row r="2007" spans="11:11">
      <c r="K2007" s="184"/>
    </row>
    <row r="2008" spans="11:11">
      <c r="K2008" s="184"/>
    </row>
    <row r="2009" spans="11:11">
      <c r="K2009" s="184"/>
    </row>
    <row r="2010" spans="11:11">
      <c r="K2010" s="184"/>
    </row>
    <row r="2011" spans="11:11">
      <c r="K2011" s="184"/>
    </row>
    <row r="2012" spans="11:11">
      <c r="K2012" s="184"/>
    </row>
    <row r="2013" spans="11:11">
      <c r="K2013" s="184"/>
    </row>
    <row r="2014" spans="11:11">
      <c r="K2014" s="184"/>
    </row>
    <row r="2015" spans="11:11">
      <c r="K2015" s="184"/>
    </row>
    <row r="2016" spans="11:11">
      <c r="K2016" s="184"/>
    </row>
    <row r="2017" spans="11:11">
      <c r="K2017" s="184"/>
    </row>
    <row r="2018" spans="11:11">
      <c r="K2018" s="184"/>
    </row>
    <row r="2019" spans="11:11">
      <c r="K2019" s="184"/>
    </row>
    <row r="2020" spans="11:11">
      <c r="K2020" s="184"/>
    </row>
    <row r="2021" spans="11:11">
      <c r="K2021" s="184"/>
    </row>
    <row r="2022" spans="11:11">
      <c r="K2022" s="184"/>
    </row>
    <row r="2023" spans="11:11">
      <c r="K2023" s="184"/>
    </row>
    <row r="2024" spans="11:11">
      <c r="K2024" s="184"/>
    </row>
    <row r="2025" spans="11:11">
      <c r="K2025" s="184"/>
    </row>
    <row r="2026" spans="11:11">
      <c r="K2026" s="184"/>
    </row>
    <row r="2027" spans="11:11">
      <c r="K2027" s="184"/>
    </row>
    <row r="2028" spans="11:11">
      <c r="K2028" s="184"/>
    </row>
    <row r="2029" spans="11:11">
      <c r="K2029" s="184"/>
    </row>
    <row r="2030" spans="11:11">
      <c r="K2030" s="184"/>
    </row>
    <row r="2031" spans="11:11">
      <c r="K2031" s="184"/>
    </row>
    <row r="2032" spans="11:11">
      <c r="K2032" s="184"/>
    </row>
    <row r="2033" spans="11:11">
      <c r="K2033" s="184"/>
    </row>
    <row r="2034" spans="11:11">
      <c r="K2034" s="184"/>
    </row>
    <row r="2035" spans="11:11">
      <c r="K2035" s="184"/>
    </row>
    <row r="2036" spans="11:11">
      <c r="K2036" s="184"/>
    </row>
    <row r="2037" spans="11:11">
      <c r="K2037" s="184"/>
    </row>
    <row r="2038" spans="11:11">
      <c r="K2038" s="184"/>
    </row>
    <row r="2039" spans="11:11">
      <c r="K2039" s="184"/>
    </row>
    <row r="2040" spans="11:11">
      <c r="K2040" s="184"/>
    </row>
    <row r="2041" spans="11:11">
      <c r="K2041" s="184"/>
    </row>
    <row r="2042" spans="11:11">
      <c r="K2042" s="184"/>
    </row>
    <row r="2043" spans="11:11">
      <c r="K2043" s="184"/>
    </row>
    <row r="2044" spans="11:11">
      <c r="K2044" s="184"/>
    </row>
    <row r="2045" spans="11:11">
      <c r="K2045" s="184"/>
    </row>
    <row r="2046" spans="11:11">
      <c r="K2046" s="184"/>
    </row>
    <row r="2047" spans="11:11">
      <c r="K2047" s="184"/>
    </row>
    <row r="2048" spans="11:11">
      <c r="K2048" s="184"/>
    </row>
    <row r="2049" spans="11:11">
      <c r="K2049" s="184"/>
    </row>
    <row r="2050" spans="11:11">
      <c r="K2050" s="184"/>
    </row>
    <row r="2051" spans="11:11">
      <c r="K2051" s="184"/>
    </row>
    <row r="2052" spans="11:11">
      <c r="K2052" s="184"/>
    </row>
    <row r="2053" spans="11:11">
      <c r="K2053" s="184"/>
    </row>
    <row r="2054" spans="11:11">
      <c r="K2054" s="184"/>
    </row>
    <row r="2055" spans="11:11">
      <c r="K2055" s="184"/>
    </row>
    <row r="2056" spans="11:11">
      <c r="K2056" s="184"/>
    </row>
    <row r="2057" spans="11:11">
      <c r="K2057" s="184"/>
    </row>
    <row r="2058" spans="11:11">
      <c r="K2058" s="184"/>
    </row>
    <row r="2059" spans="11:11">
      <c r="K2059" s="184"/>
    </row>
    <row r="2060" spans="11:11">
      <c r="K2060" s="184"/>
    </row>
    <row r="2061" spans="11:11">
      <c r="K2061" s="184"/>
    </row>
    <row r="2062" spans="11:11">
      <c r="K2062" s="184"/>
    </row>
    <row r="2063" spans="11:11">
      <c r="K2063" s="184"/>
    </row>
    <row r="2064" spans="11:11">
      <c r="K2064" s="184"/>
    </row>
    <row r="2065" spans="11:11">
      <c r="K2065" s="184"/>
    </row>
    <row r="2066" spans="11:11">
      <c r="K2066" s="184"/>
    </row>
    <row r="2067" spans="11:11">
      <c r="K2067" s="184"/>
    </row>
    <row r="2068" spans="11:11">
      <c r="K2068" s="184"/>
    </row>
    <row r="2069" spans="11:11">
      <c r="K2069" s="184"/>
    </row>
    <row r="2070" spans="11:11">
      <c r="K2070" s="184"/>
    </row>
    <row r="2071" spans="11:11">
      <c r="K2071" s="184"/>
    </row>
    <row r="2072" spans="11:11">
      <c r="K2072" s="184"/>
    </row>
    <row r="2073" spans="11:11">
      <c r="K2073" s="184"/>
    </row>
    <row r="2074" spans="11:11">
      <c r="K2074" s="184"/>
    </row>
    <row r="2075" spans="11:11">
      <c r="K2075" s="184"/>
    </row>
    <row r="2076" spans="11:11">
      <c r="K2076" s="184"/>
    </row>
    <row r="2077" spans="11:11">
      <c r="K2077" s="184"/>
    </row>
    <row r="2078" spans="11:11">
      <c r="K2078" s="184"/>
    </row>
    <row r="2079" spans="11:11">
      <c r="K2079" s="184"/>
    </row>
    <row r="2080" spans="11:11">
      <c r="K2080" s="184"/>
    </row>
    <row r="2081" spans="11:11">
      <c r="K2081" s="184"/>
    </row>
    <row r="2082" spans="11:11">
      <c r="K2082" s="184"/>
    </row>
    <row r="2083" spans="11:11">
      <c r="K2083" s="184"/>
    </row>
    <row r="2084" spans="11:11">
      <c r="K2084" s="184"/>
    </row>
    <row r="2085" spans="11:11">
      <c r="K2085" s="184"/>
    </row>
    <row r="2086" spans="11:11">
      <c r="K2086" s="184"/>
    </row>
    <row r="2087" spans="11:11">
      <c r="K2087" s="184"/>
    </row>
    <row r="2088" spans="11:11">
      <c r="K2088" s="184"/>
    </row>
    <row r="2089" spans="11:11">
      <c r="K2089" s="184"/>
    </row>
    <row r="2090" spans="11:11">
      <c r="K2090" s="184"/>
    </row>
    <row r="2091" spans="11:11">
      <c r="K2091" s="184"/>
    </row>
    <row r="2092" spans="11:11">
      <c r="K2092" s="184"/>
    </row>
    <row r="2093" spans="11:11">
      <c r="K2093" s="184"/>
    </row>
    <row r="2094" spans="11:11">
      <c r="K2094" s="184"/>
    </row>
    <row r="2095" spans="11:11">
      <c r="K2095" s="184"/>
    </row>
    <row r="2096" spans="11:11">
      <c r="K2096" s="184"/>
    </row>
    <row r="2097" spans="11:11">
      <c r="K2097" s="184"/>
    </row>
    <row r="2098" spans="11:11">
      <c r="K2098" s="184"/>
    </row>
    <row r="2099" spans="11:11">
      <c r="K2099" s="184"/>
    </row>
    <row r="2100" spans="11:11">
      <c r="K2100" s="184"/>
    </row>
    <row r="2101" spans="11:11">
      <c r="K2101" s="184"/>
    </row>
    <row r="2102" spans="11:11">
      <c r="K2102" s="184"/>
    </row>
    <row r="2103" spans="11:11">
      <c r="K2103" s="184"/>
    </row>
    <row r="2104" spans="11:11">
      <c r="K2104" s="184"/>
    </row>
    <row r="2105" spans="11:11">
      <c r="K2105" s="184"/>
    </row>
    <row r="2106" spans="11:11">
      <c r="K2106" s="184"/>
    </row>
    <row r="2107" spans="11:11">
      <c r="K2107" s="184"/>
    </row>
    <row r="2108" spans="11:11">
      <c r="K2108" s="184"/>
    </row>
    <row r="2109" spans="11:11">
      <c r="K2109" s="184"/>
    </row>
    <row r="2110" spans="11:11">
      <c r="K2110" s="184"/>
    </row>
    <row r="2111" spans="11:11">
      <c r="K2111" s="184"/>
    </row>
    <row r="2112" spans="11:11">
      <c r="K2112" s="184"/>
    </row>
    <row r="2113" spans="11:11">
      <c r="K2113" s="184"/>
    </row>
    <row r="2114" spans="11:11">
      <c r="K2114" s="184"/>
    </row>
    <row r="2115" spans="11:11">
      <c r="K2115" s="184"/>
    </row>
    <row r="2116" spans="11:11">
      <c r="K2116" s="184"/>
    </row>
    <row r="2117" spans="11:11">
      <c r="K2117" s="184"/>
    </row>
    <row r="2118" spans="11:11">
      <c r="K2118" s="184"/>
    </row>
    <row r="2119" spans="11:11">
      <c r="K2119" s="184"/>
    </row>
    <row r="2120" spans="11:11">
      <c r="K2120" s="184"/>
    </row>
    <row r="2121" spans="11:11">
      <c r="K2121" s="184"/>
    </row>
    <row r="2122" spans="11:11">
      <c r="K2122" s="184"/>
    </row>
    <row r="2123" spans="11:11">
      <c r="K2123" s="184"/>
    </row>
    <row r="2124" spans="11:11">
      <c r="K2124" s="184"/>
    </row>
    <row r="2125" spans="11:11">
      <c r="K2125" s="184"/>
    </row>
    <row r="2126" spans="11:11">
      <c r="K2126" s="184"/>
    </row>
    <row r="2127" spans="11:11">
      <c r="K2127" s="184"/>
    </row>
    <row r="2128" spans="11:11">
      <c r="K2128" s="184"/>
    </row>
    <row r="2129" spans="11:11">
      <c r="K2129" s="184"/>
    </row>
    <row r="2130" spans="11:11">
      <c r="K2130" s="184"/>
    </row>
    <row r="2131" spans="11:11">
      <c r="K2131" s="184"/>
    </row>
    <row r="2132" spans="11:11">
      <c r="K2132" s="184"/>
    </row>
    <row r="2133" spans="11:11">
      <c r="K2133" s="184"/>
    </row>
    <row r="2134" spans="11:11">
      <c r="K2134" s="184"/>
    </row>
    <row r="2135" spans="11:11">
      <c r="K2135" s="184"/>
    </row>
    <row r="2136" spans="11:11">
      <c r="K2136" s="184"/>
    </row>
    <row r="2137" spans="11:11">
      <c r="K2137" s="184"/>
    </row>
    <row r="2138" spans="11:11">
      <c r="K2138" s="184"/>
    </row>
    <row r="2139" spans="11:11">
      <c r="K2139" s="184"/>
    </row>
    <row r="2140" spans="11:11">
      <c r="K2140" s="184"/>
    </row>
    <row r="2141" spans="11:11">
      <c r="K2141" s="184"/>
    </row>
    <row r="2142" spans="11:11">
      <c r="K2142" s="184"/>
    </row>
    <row r="2143" spans="11:11">
      <c r="K2143" s="184"/>
    </row>
    <row r="2144" spans="11:11">
      <c r="K2144" s="184"/>
    </row>
    <row r="2145" spans="11:11">
      <c r="K2145" s="184"/>
    </row>
    <row r="2146" spans="11:11">
      <c r="K2146" s="184"/>
    </row>
    <row r="2147" spans="11:11">
      <c r="K2147" s="184"/>
    </row>
    <row r="2148" spans="11:11">
      <c r="K2148" s="184"/>
    </row>
    <row r="2149" spans="11:11">
      <c r="K2149" s="184"/>
    </row>
    <row r="2150" spans="11:11">
      <c r="K2150" s="184"/>
    </row>
    <row r="2151" spans="11:11">
      <c r="K2151" s="184"/>
    </row>
    <row r="2152" spans="11:11">
      <c r="K2152" s="184"/>
    </row>
    <row r="2153" spans="11:11">
      <c r="K2153" s="184"/>
    </row>
    <row r="2154" spans="11:11">
      <c r="K2154" s="184"/>
    </row>
    <row r="2155" spans="11:11">
      <c r="K2155" s="184"/>
    </row>
    <row r="2156" spans="11:11">
      <c r="K2156" s="184"/>
    </row>
    <row r="2157" spans="11:11">
      <c r="K2157" s="184"/>
    </row>
    <row r="2158" spans="11:11">
      <c r="K2158" s="184"/>
    </row>
    <row r="2159" spans="11:11">
      <c r="K2159" s="184"/>
    </row>
    <row r="2160" spans="11:11">
      <c r="K2160" s="184"/>
    </row>
    <row r="2161" spans="11:11">
      <c r="K2161" s="184"/>
    </row>
    <row r="2162" spans="11:11">
      <c r="K2162" s="184"/>
    </row>
    <row r="2163" spans="11:11">
      <c r="K2163" s="184"/>
    </row>
    <row r="2164" spans="11:11">
      <c r="K2164" s="184"/>
    </row>
    <row r="2165" spans="11:11">
      <c r="K2165" s="184"/>
    </row>
    <row r="2166" spans="11:11">
      <c r="K2166" s="184"/>
    </row>
    <row r="2167" spans="11:11">
      <c r="K2167" s="184"/>
    </row>
    <row r="2168" spans="11:11">
      <c r="K2168" s="184"/>
    </row>
    <row r="2169" spans="11:11">
      <c r="K2169" s="184"/>
    </row>
    <row r="2170" spans="11:11">
      <c r="K2170" s="184"/>
    </row>
    <row r="2171" spans="11:11">
      <c r="K2171" s="184"/>
    </row>
    <row r="2172" spans="11:11">
      <c r="K2172" s="184"/>
    </row>
    <row r="2173" spans="11:11">
      <c r="K2173" s="184"/>
    </row>
    <row r="2174" spans="11:11">
      <c r="K2174" s="184"/>
    </row>
    <row r="2175" spans="11:11">
      <c r="K2175" s="184"/>
    </row>
    <row r="2176" spans="11:11">
      <c r="K2176" s="184"/>
    </row>
    <row r="2177" spans="11:11">
      <c r="K2177" s="184"/>
    </row>
    <row r="2178" spans="11:11">
      <c r="K2178" s="184"/>
    </row>
    <row r="2179" spans="11:11">
      <c r="K2179" s="184"/>
    </row>
    <row r="2180" spans="11:11">
      <c r="K2180" s="184"/>
    </row>
    <row r="2181" spans="11:11">
      <c r="K2181" s="184"/>
    </row>
    <row r="2182" spans="11:11">
      <c r="K2182" s="184"/>
    </row>
    <row r="2183" spans="11:11">
      <c r="K2183" s="184"/>
    </row>
    <row r="2184" spans="11:11">
      <c r="K2184" s="184"/>
    </row>
    <row r="2185" spans="11:11">
      <c r="K2185" s="184"/>
    </row>
    <row r="2186" spans="11:11">
      <c r="K2186" s="184"/>
    </row>
    <row r="2187" spans="11:11">
      <c r="K2187" s="184"/>
    </row>
    <row r="2188" spans="11:11">
      <c r="K2188" s="184"/>
    </row>
    <row r="2189" spans="11:11">
      <c r="K2189" s="184"/>
    </row>
    <row r="2190" spans="11:11">
      <c r="K2190" s="184"/>
    </row>
    <row r="2191" spans="11:11">
      <c r="K2191" s="184"/>
    </row>
    <row r="2192" spans="11:11">
      <c r="K2192" s="184"/>
    </row>
    <row r="2193" spans="11:11">
      <c r="K2193" s="184"/>
    </row>
    <row r="2194" spans="11:11">
      <c r="K2194" s="184"/>
    </row>
    <row r="2195" spans="11:11">
      <c r="K2195" s="184"/>
    </row>
    <row r="2196" spans="11:11">
      <c r="K2196" s="184"/>
    </row>
    <row r="2197" spans="11:11">
      <c r="K2197" s="184"/>
    </row>
    <row r="2198" spans="11:11">
      <c r="K2198" s="184"/>
    </row>
    <row r="2199" spans="11:11">
      <c r="K2199" s="184"/>
    </row>
    <row r="2200" spans="11:11">
      <c r="K2200" s="184"/>
    </row>
    <row r="2201" spans="11:11">
      <c r="K2201" s="184"/>
    </row>
    <row r="2202" spans="11:11">
      <c r="K2202" s="184"/>
    </row>
    <row r="2203" spans="11:11">
      <c r="K2203" s="184"/>
    </row>
    <row r="2204" spans="11:11">
      <c r="K2204" s="184"/>
    </row>
    <row r="2205" spans="11:11">
      <c r="K2205" s="184"/>
    </row>
    <row r="2206" spans="11:11">
      <c r="K2206" s="184"/>
    </row>
    <row r="2207" spans="11:11">
      <c r="K2207" s="184"/>
    </row>
    <row r="2208" spans="11:11">
      <c r="K2208" s="184"/>
    </row>
    <row r="2209" spans="11:11">
      <c r="K2209" s="184"/>
    </row>
    <row r="2210" spans="11:11">
      <c r="K2210" s="184"/>
    </row>
    <row r="2211" spans="11:11">
      <c r="K2211" s="184"/>
    </row>
    <row r="2212" spans="11:11">
      <c r="K2212" s="184"/>
    </row>
    <row r="2213" spans="11:11">
      <c r="K2213" s="184"/>
    </row>
    <row r="2214" spans="11:11">
      <c r="K2214" s="184"/>
    </row>
    <row r="2215" spans="11:11">
      <c r="K2215" s="184"/>
    </row>
    <row r="2216" spans="11:11">
      <c r="K2216" s="184"/>
    </row>
    <row r="2217" spans="11:11">
      <c r="K2217" s="184"/>
    </row>
    <row r="2218" spans="11:11">
      <c r="K2218" s="184"/>
    </row>
    <row r="2219" spans="11:11">
      <c r="K2219" s="184"/>
    </row>
    <row r="2220" spans="11:11">
      <c r="K2220" s="184"/>
    </row>
    <row r="2221" spans="11:11">
      <c r="K2221" s="184"/>
    </row>
    <row r="2222" spans="11:11">
      <c r="K2222" s="184"/>
    </row>
    <row r="2223" spans="11:11">
      <c r="K2223" s="184"/>
    </row>
    <row r="2224" spans="11:11">
      <c r="K2224" s="184"/>
    </row>
    <row r="2225" spans="11:11">
      <c r="K2225" s="184"/>
    </row>
    <row r="2226" spans="11:11">
      <c r="K2226" s="184"/>
    </row>
    <row r="2227" spans="11:11">
      <c r="K2227" s="184"/>
    </row>
    <row r="2228" spans="11:11">
      <c r="K2228" s="184"/>
    </row>
    <row r="2229" spans="11:11">
      <c r="K2229" s="184"/>
    </row>
    <row r="2230" spans="11:11">
      <c r="K2230" s="184"/>
    </row>
    <row r="2231" spans="11:11">
      <c r="K2231" s="184"/>
    </row>
    <row r="2232" spans="11:11">
      <c r="K2232" s="184"/>
    </row>
    <row r="2233" spans="11:11">
      <c r="K2233" s="184"/>
    </row>
    <row r="2234" spans="11:11">
      <c r="K2234" s="184"/>
    </row>
    <row r="2235" spans="11:11">
      <c r="K2235" s="184"/>
    </row>
    <row r="2236" spans="11:11">
      <c r="K2236" s="184"/>
    </row>
    <row r="2237" spans="11:11">
      <c r="K2237" s="184"/>
    </row>
    <row r="2238" spans="11:11">
      <c r="K2238" s="184"/>
    </row>
    <row r="2239" spans="11:11">
      <c r="K2239" s="184"/>
    </row>
    <row r="2240" spans="11:11">
      <c r="K2240" s="184"/>
    </row>
    <row r="2241" spans="11:11">
      <c r="K2241" s="184"/>
    </row>
    <row r="2242" spans="11:11">
      <c r="K2242" s="184"/>
    </row>
    <row r="2243" spans="11:11">
      <c r="K2243" s="184"/>
    </row>
    <row r="2244" spans="11:11">
      <c r="K2244" s="184"/>
    </row>
    <row r="2245" spans="11:11">
      <c r="K2245" s="184"/>
    </row>
    <row r="2246" spans="11:11">
      <c r="K2246" s="184"/>
    </row>
    <row r="2247" spans="11:11">
      <c r="K2247" s="184"/>
    </row>
    <row r="2248" spans="11:11">
      <c r="K2248" s="184"/>
    </row>
    <row r="2249" spans="11:11">
      <c r="K2249" s="184"/>
    </row>
    <row r="2250" spans="11:11">
      <c r="K2250" s="184"/>
    </row>
    <row r="2251" spans="11:11">
      <c r="K2251" s="184"/>
    </row>
    <row r="2252" spans="11:11">
      <c r="K2252" s="184"/>
    </row>
    <row r="2253" spans="11:11">
      <c r="K2253" s="184"/>
    </row>
    <row r="2254" spans="11:11">
      <c r="K2254" s="184"/>
    </row>
    <row r="2255" spans="11:11">
      <c r="K2255" s="184"/>
    </row>
    <row r="2256" spans="11:11">
      <c r="K2256" s="184"/>
    </row>
    <row r="2257" spans="11:11">
      <c r="K2257" s="184"/>
    </row>
    <row r="2258" spans="11:11">
      <c r="K2258" s="184"/>
    </row>
    <row r="2259" spans="11:11">
      <c r="K2259" s="184"/>
    </row>
    <row r="2260" spans="11:11">
      <c r="K2260" s="184"/>
    </row>
    <row r="2261" spans="11:11">
      <c r="K2261" s="184"/>
    </row>
    <row r="2262" spans="11:11">
      <c r="K2262" s="184"/>
    </row>
    <row r="2263" spans="11:11">
      <c r="K2263" s="184"/>
    </row>
    <row r="2264" spans="11:11">
      <c r="K2264" s="184"/>
    </row>
    <row r="2265" spans="11:11">
      <c r="K2265" s="184"/>
    </row>
    <row r="2266" spans="11:11">
      <c r="K2266" s="184"/>
    </row>
    <row r="2267" spans="11:11">
      <c r="K2267" s="184"/>
    </row>
    <row r="2268" spans="11:11">
      <c r="K2268" s="184"/>
    </row>
    <row r="2269" spans="11:11">
      <c r="K2269" s="184"/>
    </row>
    <row r="2270" spans="11:11">
      <c r="K2270" s="184"/>
    </row>
    <row r="2271" spans="11:11">
      <c r="K2271" s="184"/>
    </row>
    <row r="2272" spans="11:11">
      <c r="K2272" s="184"/>
    </row>
    <row r="2273" spans="11:11">
      <c r="K2273" s="184"/>
    </row>
    <row r="2274" spans="11:11">
      <c r="K2274" s="184"/>
    </row>
    <row r="2275" spans="11:11">
      <c r="K2275" s="184"/>
    </row>
    <row r="2276" spans="11:11">
      <c r="K2276" s="184"/>
    </row>
    <row r="2277" spans="11:11">
      <c r="K2277" s="184"/>
    </row>
    <row r="2278" spans="11:11">
      <c r="K2278" s="184"/>
    </row>
    <row r="2279" spans="11:11">
      <c r="K2279" s="184"/>
    </row>
    <row r="2280" spans="11:11">
      <c r="K2280" s="184"/>
    </row>
    <row r="2281" spans="11:11">
      <c r="K2281" s="184"/>
    </row>
    <row r="2282" spans="11:11">
      <c r="K2282" s="184"/>
    </row>
    <row r="2283" spans="11:11">
      <c r="K2283" s="184"/>
    </row>
    <row r="2284" spans="11:11">
      <c r="K2284" s="184"/>
    </row>
    <row r="2285" spans="11:11">
      <c r="K2285" s="184"/>
    </row>
    <row r="2286" spans="11:11">
      <c r="K2286" s="184"/>
    </row>
    <row r="2287" spans="11:11">
      <c r="K2287" s="184"/>
    </row>
    <row r="2288" spans="11:11">
      <c r="K2288" s="184"/>
    </row>
    <row r="2289" spans="11:11">
      <c r="K2289" s="184"/>
    </row>
    <row r="2290" spans="11:11">
      <c r="K2290" s="184"/>
    </row>
    <row r="2291" spans="11:11">
      <c r="K2291" s="184"/>
    </row>
    <row r="2292" spans="11:11">
      <c r="K2292" s="184"/>
    </row>
    <row r="2293" spans="11:11">
      <c r="K2293" s="184"/>
    </row>
    <row r="2294" spans="11:11">
      <c r="K2294" s="184"/>
    </row>
    <row r="2295" spans="11:11">
      <c r="K2295" s="184"/>
    </row>
    <row r="2296" spans="11:11">
      <c r="K2296" s="184"/>
    </row>
    <row r="2297" spans="11:11">
      <c r="K2297" s="184"/>
    </row>
    <row r="2298" spans="11:11">
      <c r="K2298" s="184"/>
    </row>
    <row r="2299" spans="11:11">
      <c r="K2299" s="184"/>
    </row>
    <row r="2300" spans="11:11">
      <c r="K2300" s="184"/>
    </row>
    <row r="2301" spans="11:11">
      <c r="K2301" s="184"/>
    </row>
    <row r="2302" spans="11:11">
      <c r="K2302" s="184"/>
    </row>
    <row r="2303" spans="11:11">
      <c r="K2303" s="184"/>
    </row>
    <row r="2304" spans="11:11">
      <c r="K2304" s="184"/>
    </row>
    <row r="2305" spans="11:11">
      <c r="K2305" s="184"/>
    </row>
    <row r="2306" spans="11:11">
      <c r="K2306" s="184"/>
    </row>
    <row r="2307" spans="11:11">
      <c r="K2307" s="184"/>
    </row>
    <row r="2308" spans="11:11">
      <c r="K2308" s="184"/>
    </row>
    <row r="2309" spans="11:11">
      <c r="K2309" s="184"/>
    </row>
    <row r="2310" spans="11:11">
      <c r="K2310" s="184"/>
    </row>
    <row r="2311" spans="11:11">
      <c r="K2311" s="184"/>
    </row>
    <row r="2312" spans="11:11">
      <c r="K2312" s="184"/>
    </row>
    <row r="2313" spans="11:11">
      <c r="K2313" s="184"/>
    </row>
    <row r="2314" spans="11:11">
      <c r="K2314" s="184"/>
    </row>
    <row r="2315" spans="11:11">
      <c r="K2315" s="184"/>
    </row>
    <row r="2316" spans="11:11">
      <c r="K2316" s="184"/>
    </row>
    <row r="2317" spans="11:11">
      <c r="K2317" s="184"/>
    </row>
    <row r="2318" spans="11:11">
      <c r="K2318" s="184"/>
    </row>
    <row r="2319" spans="11:11">
      <c r="K2319" s="184"/>
    </row>
    <row r="2320" spans="11:11">
      <c r="K2320" s="184"/>
    </row>
    <row r="2321" spans="11:11">
      <c r="K2321" s="184"/>
    </row>
    <row r="2322" spans="11:11">
      <c r="K2322" s="184"/>
    </row>
    <row r="2323" spans="11:11">
      <c r="K2323" s="184"/>
    </row>
    <row r="2324" spans="11:11">
      <c r="K2324" s="184"/>
    </row>
    <row r="2325" spans="11:11">
      <c r="K2325" s="184"/>
    </row>
    <row r="2326" spans="11:11">
      <c r="K2326" s="184"/>
    </row>
    <row r="2327" spans="11:11">
      <c r="K2327" s="184"/>
    </row>
    <row r="2328" spans="11:11">
      <c r="K2328" s="184"/>
    </row>
    <row r="2329" spans="11:11">
      <c r="K2329" s="184"/>
    </row>
    <row r="2330" spans="11:11">
      <c r="K2330" s="184"/>
    </row>
    <row r="2331" spans="11:11">
      <c r="K2331" s="184"/>
    </row>
    <row r="2332" spans="11:11">
      <c r="K2332" s="184"/>
    </row>
    <row r="2333" spans="11:11">
      <c r="K2333" s="184"/>
    </row>
    <row r="2334" spans="11:11">
      <c r="K2334" s="184"/>
    </row>
    <row r="2335" spans="11:11">
      <c r="K2335" s="184"/>
    </row>
    <row r="2336" spans="11:11">
      <c r="K2336" s="184"/>
    </row>
    <row r="2337" spans="11:11">
      <c r="K2337" s="184"/>
    </row>
    <row r="2338" spans="11:11">
      <c r="K2338" s="184"/>
    </row>
    <row r="2339" spans="11:11">
      <c r="K2339" s="184"/>
    </row>
    <row r="2340" spans="11:11">
      <c r="K2340" s="184"/>
    </row>
    <row r="2341" spans="11:11">
      <c r="K2341" s="184"/>
    </row>
    <row r="2342" spans="11:11">
      <c r="K2342" s="184"/>
    </row>
    <row r="2343" spans="11:11">
      <c r="K2343" s="184"/>
    </row>
    <row r="2344" spans="11:11">
      <c r="K2344" s="184"/>
    </row>
    <row r="2345" spans="11:11">
      <c r="K2345" s="184"/>
    </row>
    <row r="2346" spans="11:11">
      <c r="K2346" s="184"/>
    </row>
    <row r="2347" spans="11:11">
      <c r="K2347" s="184"/>
    </row>
    <row r="2348" spans="11:11">
      <c r="K2348" s="184"/>
    </row>
    <row r="2349" spans="11:11">
      <c r="K2349" s="184"/>
    </row>
    <row r="2350" spans="11:11">
      <c r="K2350" s="184"/>
    </row>
    <row r="2351" spans="11:11">
      <c r="K2351" s="184"/>
    </row>
    <row r="2352" spans="11:11">
      <c r="K2352" s="184"/>
    </row>
    <row r="2353" spans="11:11">
      <c r="K2353" s="184"/>
    </row>
    <row r="2354" spans="11:11">
      <c r="K2354" s="184"/>
    </row>
    <row r="2355" spans="11:11">
      <c r="K2355" s="184"/>
    </row>
    <row r="2356" spans="11:11">
      <c r="K2356" s="184"/>
    </row>
    <row r="2357" spans="11:11">
      <c r="K2357" s="184"/>
    </row>
    <row r="2358" spans="11:11">
      <c r="K2358" s="184"/>
    </row>
    <row r="2359" spans="11:11">
      <c r="K2359" s="184"/>
    </row>
    <row r="2360" spans="11:11">
      <c r="K2360" s="184"/>
    </row>
    <row r="2361" spans="11:11">
      <c r="K2361" s="184"/>
    </row>
    <row r="2362" spans="11:11">
      <c r="K2362" s="184"/>
    </row>
    <row r="2363" spans="11:11">
      <c r="K2363" s="184"/>
    </row>
    <row r="2364" spans="11:11">
      <c r="K2364" s="184"/>
    </row>
    <row r="2365" spans="11:11">
      <c r="K2365" s="184"/>
    </row>
    <row r="2366" spans="11:11">
      <c r="K2366" s="184"/>
    </row>
    <row r="2367" spans="11:11">
      <c r="K2367" s="184"/>
    </row>
    <row r="2368" spans="11:11">
      <c r="K2368" s="184"/>
    </row>
    <row r="2369" spans="11:11">
      <c r="K2369" s="184"/>
    </row>
    <row r="2370" spans="11:11">
      <c r="K2370" s="184"/>
    </row>
    <row r="2371" spans="11:11">
      <c r="K2371" s="184"/>
    </row>
    <row r="2372" spans="11:11">
      <c r="K2372" s="184"/>
    </row>
    <row r="2373" spans="11:11">
      <c r="K2373" s="184"/>
    </row>
    <row r="2374" spans="11:11">
      <c r="K2374" s="184"/>
    </row>
    <row r="2375" spans="11:11">
      <c r="K2375" s="184"/>
    </row>
    <row r="2376" spans="11:11">
      <c r="K2376" s="184"/>
    </row>
    <row r="2377" spans="11:11">
      <c r="K2377" s="184"/>
    </row>
    <row r="2378" spans="11:11">
      <c r="K2378" s="184"/>
    </row>
    <row r="2379" spans="11:11">
      <c r="K2379" s="184"/>
    </row>
    <row r="2380" spans="11:11">
      <c r="K2380" s="184"/>
    </row>
    <row r="2381" spans="11:11">
      <c r="K2381" s="184"/>
    </row>
    <row r="2382" spans="11:11">
      <c r="K2382" s="184"/>
    </row>
    <row r="2383" spans="11:11">
      <c r="K2383" s="184"/>
    </row>
    <row r="2384" spans="11:11">
      <c r="K2384" s="184"/>
    </row>
    <row r="2385" spans="11:11">
      <c r="K2385" s="184"/>
    </row>
    <row r="2386" spans="11:11">
      <c r="K2386" s="184"/>
    </row>
    <row r="2387" spans="11:11">
      <c r="K2387" s="184"/>
    </row>
    <row r="2388" spans="11:11">
      <c r="K2388" s="184"/>
    </row>
    <row r="2389" spans="11:11">
      <c r="K2389" s="184"/>
    </row>
    <row r="2390" spans="11:11">
      <c r="K2390" s="184"/>
    </row>
    <row r="2391" spans="11:11">
      <c r="K2391" s="184"/>
    </row>
    <row r="2392" spans="11:11">
      <c r="K2392" s="184"/>
    </row>
    <row r="2393" spans="11:11">
      <c r="K2393" s="184"/>
    </row>
    <row r="2394" spans="11:11">
      <c r="K2394" s="184"/>
    </row>
    <row r="2395" spans="11:11">
      <c r="K2395" s="184"/>
    </row>
    <row r="2396" spans="11:11">
      <c r="K2396" s="184"/>
    </row>
    <row r="2397" spans="11:11">
      <c r="K2397" s="184"/>
    </row>
    <row r="2398" spans="11:11">
      <c r="K2398" s="184"/>
    </row>
    <row r="2399" spans="11:11">
      <c r="K2399" s="184"/>
    </row>
    <row r="2400" spans="11:11">
      <c r="K2400" s="184"/>
    </row>
    <row r="2401" spans="11:11">
      <c r="K2401" s="184"/>
    </row>
    <row r="2402" spans="11:11">
      <c r="K2402" s="184"/>
    </row>
    <row r="2403" spans="11:11">
      <c r="K2403" s="184"/>
    </row>
    <row r="2404" spans="11:11">
      <c r="K2404" s="184"/>
    </row>
    <row r="2405" spans="11:11">
      <c r="K2405" s="184"/>
    </row>
    <row r="2406" spans="11:11">
      <c r="K2406" s="184"/>
    </row>
    <row r="2407" spans="11:11">
      <c r="K2407" s="184"/>
    </row>
    <row r="2408" spans="11:11">
      <c r="K2408" s="184"/>
    </row>
    <row r="2409" spans="11:11">
      <c r="K2409" s="184"/>
    </row>
    <row r="2410" spans="11:11">
      <c r="K2410" s="184"/>
    </row>
    <row r="2411" spans="11:11">
      <c r="K2411" s="184"/>
    </row>
    <row r="2412" spans="11:11">
      <c r="K2412" s="184"/>
    </row>
    <row r="2413" spans="11:11">
      <c r="K2413" s="184"/>
    </row>
    <row r="2414" spans="11:11">
      <c r="K2414" s="184"/>
    </row>
    <row r="2415" spans="11:11">
      <c r="K2415" s="184"/>
    </row>
    <row r="2416" spans="11:11">
      <c r="K2416" s="184"/>
    </row>
    <row r="2417" spans="11:11">
      <c r="K2417" s="184"/>
    </row>
    <row r="2418" spans="11:11">
      <c r="K2418" s="184"/>
    </row>
    <row r="2419" spans="11:11">
      <c r="K2419" s="184"/>
    </row>
    <row r="2420" spans="11:11">
      <c r="K2420" s="184"/>
    </row>
    <row r="2421" spans="11:11">
      <c r="K2421" s="184"/>
    </row>
    <row r="2422" spans="11:11">
      <c r="K2422" s="184"/>
    </row>
    <row r="2423" spans="11:11">
      <c r="K2423" s="184"/>
    </row>
    <row r="2424" spans="11:11">
      <c r="K2424" s="184"/>
    </row>
    <row r="2425" spans="11:11">
      <c r="K2425" s="184"/>
    </row>
    <row r="2426" spans="11:11">
      <c r="K2426" s="184"/>
    </row>
    <row r="2427" spans="11:11">
      <c r="K2427" s="184"/>
    </row>
    <row r="2428" spans="11:11">
      <c r="K2428" s="184"/>
    </row>
    <row r="2429" spans="11:11">
      <c r="K2429" s="184"/>
    </row>
    <row r="2430" spans="11:11">
      <c r="K2430" s="184"/>
    </row>
    <row r="2431" spans="11:11">
      <c r="K2431" s="184"/>
    </row>
    <row r="2432" spans="11:11">
      <c r="K2432" s="184"/>
    </row>
    <row r="2433" spans="11:11">
      <c r="K2433" s="184"/>
    </row>
    <row r="2434" spans="11:11">
      <c r="K2434" s="184"/>
    </row>
    <row r="2435" spans="11:11">
      <c r="K2435" s="184"/>
    </row>
    <row r="2436" spans="11:11">
      <c r="K2436" s="184"/>
    </row>
    <row r="2437" spans="11:11">
      <c r="K2437" s="184"/>
    </row>
    <row r="2438" spans="11:11">
      <c r="K2438" s="184"/>
    </row>
    <row r="2439" spans="11:11">
      <c r="K2439" s="184"/>
    </row>
    <row r="2440" spans="11:11">
      <c r="K2440" s="184"/>
    </row>
    <row r="2441" spans="11:11">
      <c r="K2441" s="184"/>
    </row>
    <row r="2442" spans="11:11">
      <c r="K2442" s="184"/>
    </row>
    <row r="2443" spans="11:11">
      <c r="K2443" s="184"/>
    </row>
    <row r="2444" spans="11:11">
      <c r="K2444" s="184"/>
    </row>
    <row r="2445" spans="11:11">
      <c r="K2445" s="184"/>
    </row>
    <row r="2446" spans="11:11">
      <c r="K2446" s="184"/>
    </row>
    <row r="2447" spans="11:11">
      <c r="K2447" s="184"/>
    </row>
    <row r="2448" spans="11:11">
      <c r="K2448" s="184"/>
    </row>
    <row r="2449" spans="11:11">
      <c r="K2449" s="184"/>
    </row>
    <row r="2450" spans="11:11">
      <c r="K2450" s="184"/>
    </row>
    <row r="2451" spans="11:11">
      <c r="K2451" s="184"/>
    </row>
    <row r="2452" spans="11:11">
      <c r="K2452" s="184"/>
    </row>
    <row r="2453" spans="11:11">
      <c r="K2453" s="184"/>
    </row>
    <row r="2454" spans="11:11">
      <c r="K2454" s="184"/>
    </row>
    <row r="2455" spans="11:11">
      <c r="K2455" s="184"/>
    </row>
    <row r="2456" spans="11:11">
      <c r="K2456" s="184"/>
    </row>
    <row r="2457" spans="11:11">
      <c r="K2457" s="184"/>
    </row>
    <row r="2458" spans="11:11">
      <c r="K2458" s="184"/>
    </row>
    <row r="2459" spans="11:11">
      <c r="K2459" s="184"/>
    </row>
    <row r="2460" spans="11:11">
      <c r="K2460" s="184"/>
    </row>
    <row r="2461" spans="11:11">
      <c r="K2461" s="184"/>
    </row>
    <row r="2462" spans="11:11">
      <c r="K2462" s="184"/>
    </row>
    <row r="2463" spans="11:11">
      <c r="K2463" s="184"/>
    </row>
    <row r="2464" spans="11:11">
      <c r="K2464" s="184"/>
    </row>
    <row r="2465" spans="11:11">
      <c r="K2465" s="184"/>
    </row>
    <row r="2466" spans="11:11">
      <c r="K2466" s="184"/>
    </row>
    <row r="2467" spans="11:11">
      <c r="K2467" s="184"/>
    </row>
    <row r="2468" spans="11:11">
      <c r="K2468" s="184"/>
    </row>
    <row r="2469" spans="11:11">
      <c r="K2469" s="184"/>
    </row>
    <row r="2470" spans="11:11">
      <c r="K2470" s="184"/>
    </row>
    <row r="2471" spans="11:11">
      <c r="K2471" s="184"/>
    </row>
    <row r="2472" spans="11:11">
      <c r="K2472" s="184"/>
    </row>
    <row r="2473" spans="11:11">
      <c r="K2473" s="184"/>
    </row>
    <row r="2474" spans="11:11">
      <c r="K2474" s="184"/>
    </row>
    <row r="2475" spans="11:11">
      <c r="K2475" s="184"/>
    </row>
    <row r="2476" spans="11:11">
      <c r="K2476" s="184"/>
    </row>
    <row r="2477" spans="11:11">
      <c r="K2477" s="184"/>
    </row>
    <row r="2478" spans="11:11">
      <c r="K2478" s="184"/>
    </row>
    <row r="2479" spans="11:11">
      <c r="K2479" s="184"/>
    </row>
    <row r="2480" spans="11:11">
      <c r="K2480" s="184"/>
    </row>
    <row r="2481" spans="11:11">
      <c r="K2481" s="184"/>
    </row>
    <row r="2482" spans="11:11">
      <c r="K2482" s="184"/>
    </row>
    <row r="2483" spans="11:11">
      <c r="K2483" s="184"/>
    </row>
    <row r="2484" spans="11:11">
      <c r="K2484" s="184"/>
    </row>
    <row r="2485" spans="11:11">
      <c r="K2485" s="184"/>
    </row>
    <row r="2486" spans="11:11">
      <c r="K2486" s="184"/>
    </row>
    <row r="2487" spans="11:11">
      <c r="K2487" s="184"/>
    </row>
    <row r="2488" spans="11:11">
      <c r="K2488" s="184"/>
    </row>
    <row r="2489" spans="11:11">
      <c r="K2489" s="184"/>
    </row>
    <row r="2490" spans="11:11">
      <c r="K2490" s="184"/>
    </row>
    <row r="2491" spans="11:11">
      <c r="K2491" s="184"/>
    </row>
    <row r="2492" spans="11:11">
      <c r="K2492" s="184"/>
    </row>
    <row r="2493" spans="11:11">
      <c r="K2493" s="184"/>
    </row>
    <row r="2494" spans="11:11">
      <c r="K2494" s="184"/>
    </row>
    <row r="2495" spans="11:11">
      <c r="K2495" s="184"/>
    </row>
    <row r="2496" spans="11:11">
      <c r="K2496" s="184"/>
    </row>
    <row r="2497" spans="11:11">
      <c r="K2497" s="184"/>
    </row>
    <row r="2498" spans="11:11">
      <c r="K2498" s="184"/>
    </row>
    <row r="2499" spans="11:11">
      <c r="K2499" s="184"/>
    </row>
    <row r="2500" spans="11:11">
      <c r="K2500" s="184"/>
    </row>
    <row r="2501" spans="11:11">
      <c r="K2501" s="184"/>
    </row>
    <row r="2502" spans="11:11">
      <c r="K2502" s="184"/>
    </row>
    <row r="2503" spans="11:11">
      <c r="K2503" s="184"/>
    </row>
    <row r="2504" spans="11:11">
      <c r="K2504" s="184"/>
    </row>
    <row r="2505" spans="11:11">
      <c r="K2505" s="184"/>
    </row>
    <row r="2506" spans="11:11">
      <c r="K2506" s="184"/>
    </row>
    <row r="2507" spans="11:11">
      <c r="K2507" s="184"/>
    </row>
    <row r="2508" spans="11:11">
      <c r="K2508" s="184"/>
    </row>
    <row r="2509" spans="11:11">
      <c r="K2509" s="184"/>
    </row>
    <row r="2510" spans="11:11">
      <c r="K2510" s="184"/>
    </row>
    <row r="2511" spans="11:11">
      <c r="K2511" s="184"/>
    </row>
    <row r="2512" spans="11:11">
      <c r="K2512" s="184"/>
    </row>
    <row r="2513" spans="11:11">
      <c r="K2513" s="184"/>
    </row>
    <row r="2514" spans="11:11">
      <c r="K2514" s="184"/>
    </row>
    <row r="2515" spans="11:11">
      <c r="K2515" s="184"/>
    </row>
    <row r="2516" spans="11:11">
      <c r="K2516" s="184"/>
    </row>
    <row r="2517" spans="11:11">
      <c r="K2517" s="184"/>
    </row>
    <row r="2518" spans="11:11">
      <c r="K2518" s="184"/>
    </row>
    <row r="2519" spans="11:11">
      <c r="K2519" s="184"/>
    </row>
    <row r="2520" spans="11:11">
      <c r="K2520" s="184"/>
    </row>
    <row r="2521" spans="11:11">
      <c r="K2521" s="184"/>
    </row>
    <row r="2522" spans="11:11">
      <c r="K2522" s="184"/>
    </row>
    <row r="2523" spans="11:11">
      <c r="K2523" s="184"/>
    </row>
    <row r="2524" spans="11:11">
      <c r="K2524" s="184"/>
    </row>
    <row r="2525" spans="11:11">
      <c r="K2525" s="184"/>
    </row>
    <row r="2526" spans="11:11">
      <c r="K2526" s="184"/>
    </row>
    <row r="2527" spans="11:11">
      <c r="K2527" s="184"/>
    </row>
    <row r="2528" spans="11:11">
      <c r="K2528" s="184"/>
    </row>
    <row r="2529" spans="11:11">
      <c r="K2529" s="184"/>
    </row>
    <row r="2530" spans="11:11">
      <c r="K2530" s="184"/>
    </row>
    <row r="2531" spans="11:11">
      <c r="K2531" s="184"/>
    </row>
    <row r="2532" spans="11:11">
      <c r="K2532" s="184"/>
    </row>
    <row r="2533" spans="11:11">
      <c r="K2533" s="184"/>
    </row>
    <row r="2534" spans="11:11">
      <c r="K2534" s="184"/>
    </row>
    <row r="2535" spans="11:11">
      <c r="K2535" s="184"/>
    </row>
    <row r="2536" spans="11:11">
      <c r="K2536" s="184"/>
    </row>
    <row r="2537" spans="11:11">
      <c r="K2537" s="184"/>
    </row>
    <row r="2538" spans="11:11">
      <c r="K2538" s="184"/>
    </row>
    <row r="2539" spans="11:11">
      <c r="K2539" s="184"/>
    </row>
    <row r="2540" spans="11:11">
      <c r="K2540" s="184"/>
    </row>
    <row r="2541" spans="11:11">
      <c r="K2541" s="184"/>
    </row>
    <row r="2542" spans="11:11">
      <c r="K2542" s="184"/>
    </row>
    <row r="2543" spans="11:11">
      <c r="K2543" s="184"/>
    </row>
    <row r="2544" spans="11:11">
      <c r="K2544" s="184"/>
    </row>
    <row r="2545" spans="11:11">
      <c r="K2545" s="184"/>
    </row>
    <row r="2546" spans="11:11">
      <c r="K2546" s="184"/>
    </row>
    <row r="2547" spans="11:11">
      <c r="K2547" s="184"/>
    </row>
    <row r="2548" spans="11:11">
      <c r="K2548" s="184"/>
    </row>
    <row r="2549" spans="11:11">
      <c r="K2549" s="184"/>
    </row>
    <row r="2550" spans="11:11">
      <c r="K2550" s="184"/>
    </row>
    <row r="2551" spans="11:11">
      <c r="K2551" s="184"/>
    </row>
    <row r="2552" spans="11:11">
      <c r="K2552" s="184"/>
    </row>
    <row r="2553" spans="11:11">
      <c r="K2553" s="184"/>
    </row>
    <row r="2554" spans="11:11">
      <c r="K2554" s="184"/>
    </row>
    <row r="2555" spans="11:11">
      <c r="K2555" s="184"/>
    </row>
    <row r="2556" spans="11:11">
      <c r="K2556" s="184"/>
    </row>
    <row r="2557" spans="11:11">
      <c r="K2557" s="184"/>
    </row>
    <row r="2558" spans="11:11">
      <c r="K2558" s="184"/>
    </row>
    <row r="2559" spans="11:11">
      <c r="K2559" s="184"/>
    </row>
    <row r="2560" spans="11:11">
      <c r="K2560" s="184"/>
    </row>
    <row r="2561" spans="11:11">
      <c r="K2561" s="184"/>
    </row>
    <row r="2562" spans="11:11">
      <c r="K2562" s="184"/>
    </row>
    <row r="2563" spans="11:11">
      <c r="K2563" s="184"/>
    </row>
    <row r="2564" spans="11:11">
      <c r="K2564" s="184"/>
    </row>
    <row r="2565" spans="11:11">
      <c r="K2565" s="184"/>
    </row>
    <row r="2566" spans="11:11">
      <c r="K2566" s="184"/>
    </row>
    <row r="2567" spans="11:11">
      <c r="K2567" s="184"/>
    </row>
    <row r="2568" spans="11:11">
      <c r="K2568" s="184"/>
    </row>
    <row r="2569" spans="11:11">
      <c r="K2569" s="184"/>
    </row>
    <row r="2570" spans="11:11">
      <c r="K2570" s="184"/>
    </row>
    <row r="2571" spans="11:11">
      <c r="K2571" s="184"/>
    </row>
    <row r="2572" spans="11:11">
      <c r="K2572" s="184"/>
    </row>
    <row r="2573" spans="11:11">
      <c r="K2573" s="184"/>
    </row>
    <row r="2574" spans="11:11">
      <c r="K2574" s="184"/>
    </row>
    <row r="2575" spans="11:11">
      <c r="K2575" s="184"/>
    </row>
    <row r="2576" spans="11:11">
      <c r="K2576" s="184"/>
    </row>
    <row r="2577" spans="11:11">
      <c r="K2577" s="184"/>
    </row>
    <row r="2578" spans="11:11">
      <c r="K2578" s="184"/>
    </row>
    <row r="2579" spans="11:11">
      <c r="K2579" s="184"/>
    </row>
    <row r="2580" spans="11:11">
      <c r="K2580" s="184"/>
    </row>
    <row r="2581" spans="11:11">
      <c r="K2581" s="184"/>
    </row>
    <row r="2582" spans="11:11">
      <c r="K2582" s="184"/>
    </row>
    <row r="2583" spans="11:11">
      <c r="K2583" s="184"/>
    </row>
    <row r="2584" spans="11:11">
      <c r="K2584" s="184"/>
    </row>
    <row r="2585" spans="11:11">
      <c r="K2585" s="184"/>
    </row>
    <row r="2586" spans="11:11">
      <c r="K2586" s="184"/>
    </row>
    <row r="2587" spans="11:11">
      <c r="K2587" s="184"/>
    </row>
    <row r="2588" spans="11:11">
      <c r="K2588" s="184"/>
    </row>
    <row r="2589" spans="11:11">
      <c r="K2589" s="184"/>
    </row>
    <row r="2590" spans="11:11">
      <c r="K2590" s="184"/>
    </row>
    <row r="2591" spans="11:11">
      <c r="K2591" s="184"/>
    </row>
    <row r="2592" spans="11:11">
      <c r="K2592" s="184"/>
    </row>
    <row r="2593" spans="11:11">
      <c r="K2593" s="184"/>
    </row>
    <row r="2594" spans="11:11">
      <c r="K2594" s="184"/>
    </row>
    <row r="2595" spans="11:11">
      <c r="K2595" s="184"/>
    </row>
    <row r="2596" spans="11:11">
      <c r="K2596" s="184"/>
    </row>
    <row r="2597" spans="11:11">
      <c r="K2597" s="184"/>
    </row>
    <row r="2598" spans="11:11">
      <c r="K2598" s="184"/>
    </row>
    <row r="2599" spans="11:11">
      <c r="K2599" s="184"/>
    </row>
    <row r="2600" spans="11:11">
      <c r="K2600" s="184"/>
    </row>
    <row r="2601" spans="11:11">
      <c r="K2601" s="184"/>
    </row>
    <row r="2602" spans="11:11">
      <c r="K2602" s="184"/>
    </row>
    <row r="2603" spans="11:11">
      <c r="K2603" s="184"/>
    </row>
    <row r="2604" spans="11:11">
      <c r="K2604" s="184"/>
    </row>
    <row r="2605" spans="11:11">
      <c r="K2605" s="184"/>
    </row>
    <row r="2606" spans="11:11">
      <c r="K2606" s="184"/>
    </row>
    <row r="2607" spans="11:11">
      <c r="K2607" s="184"/>
    </row>
    <row r="2608" spans="11:11">
      <c r="K2608" s="184"/>
    </row>
    <row r="2609" spans="11:11">
      <c r="K2609" s="184"/>
    </row>
    <row r="2610" spans="11:11">
      <c r="K2610" s="184"/>
    </row>
    <row r="2611" spans="11:11">
      <c r="K2611" s="184"/>
    </row>
    <row r="2612" spans="11:11">
      <c r="K2612" s="184"/>
    </row>
    <row r="2613" spans="11:11">
      <c r="K2613" s="184"/>
    </row>
    <row r="2614" spans="11:11">
      <c r="K2614" s="184"/>
    </row>
    <row r="2615" spans="11:11">
      <c r="K2615" s="184"/>
    </row>
    <row r="2616" spans="11:11">
      <c r="K2616" s="184"/>
    </row>
    <row r="2617" spans="11:11">
      <c r="K2617" s="184"/>
    </row>
    <row r="2618" spans="11:11">
      <c r="K2618" s="184"/>
    </row>
    <row r="2619" spans="11:11">
      <c r="K2619" s="184"/>
    </row>
    <row r="2620" spans="11:11">
      <c r="K2620" s="184"/>
    </row>
    <row r="2621" spans="11:11">
      <c r="K2621" s="184"/>
    </row>
    <row r="2622" spans="11:11">
      <c r="K2622" s="184"/>
    </row>
    <row r="2623" spans="11:11">
      <c r="K2623" s="184"/>
    </row>
    <row r="2624" spans="11:11">
      <c r="K2624" s="184"/>
    </row>
    <row r="2625" spans="11:11">
      <c r="K2625" s="184"/>
    </row>
    <row r="2626" spans="11:11">
      <c r="K2626" s="184"/>
    </row>
    <row r="2627" spans="11:11">
      <c r="K2627" s="184"/>
    </row>
    <row r="2628" spans="11:11">
      <c r="K2628" s="184"/>
    </row>
    <row r="2629" spans="11:11">
      <c r="K2629" s="184"/>
    </row>
    <row r="2630" spans="11:11">
      <c r="K2630" s="184"/>
    </row>
    <row r="2631" spans="11:11">
      <c r="K2631" s="184"/>
    </row>
    <row r="2632" spans="11:11">
      <c r="K2632" s="184"/>
    </row>
    <row r="2633" spans="11:11">
      <c r="K2633" s="184"/>
    </row>
    <row r="2634" spans="11:11">
      <c r="K2634" s="184"/>
    </row>
    <row r="2635" spans="11:11">
      <c r="K2635" s="184"/>
    </row>
    <row r="2636" spans="11:11">
      <c r="K2636" s="184"/>
    </row>
    <row r="2637" spans="11:11">
      <c r="K2637" s="184"/>
    </row>
    <row r="2638" spans="11:11">
      <c r="K2638" s="184"/>
    </row>
    <row r="2639" spans="11:11">
      <c r="K2639" s="184"/>
    </row>
    <row r="2640" spans="11:11">
      <c r="K2640" s="184"/>
    </row>
    <row r="2641" spans="11:11">
      <c r="K2641" s="184"/>
    </row>
    <row r="2642" spans="11:11">
      <c r="K2642" s="184"/>
    </row>
    <row r="2643" spans="11:11">
      <c r="K2643" s="184"/>
    </row>
    <row r="2644" spans="11:11">
      <c r="K2644" s="184"/>
    </row>
    <row r="2645" spans="11:11">
      <c r="K2645" s="184"/>
    </row>
    <row r="2646" spans="11:11">
      <c r="K2646" s="184"/>
    </row>
    <row r="2647" spans="11:11">
      <c r="K2647" s="184"/>
    </row>
    <row r="2648" spans="11:11">
      <c r="K2648" s="184"/>
    </row>
    <row r="2649" spans="11:11">
      <c r="K2649" s="184"/>
    </row>
    <row r="2650" spans="11:11">
      <c r="K2650" s="184"/>
    </row>
    <row r="2651" spans="11:11">
      <c r="K2651" s="184"/>
    </row>
    <row r="2652" spans="11:11">
      <c r="K2652" s="184"/>
    </row>
    <row r="2653" spans="11:11">
      <c r="K2653" s="184"/>
    </row>
    <row r="2654" spans="11:11">
      <c r="K2654" s="184"/>
    </row>
    <row r="2655" spans="11:11">
      <c r="K2655" s="184"/>
    </row>
    <row r="2656" spans="11:11">
      <c r="K2656" s="184"/>
    </row>
    <row r="2657" spans="11:11">
      <c r="K2657" s="184"/>
    </row>
    <row r="2658" spans="11:11">
      <c r="K2658" s="184"/>
    </row>
    <row r="2659" spans="11:11">
      <c r="K2659" s="184"/>
    </row>
    <row r="2660" spans="11:11">
      <c r="K2660" s="184"/>
    </row>
    <row r="2661" spans="11:11">
      <c r="K2661" s="184"/>
    </row>
    <row r="2662" spans="11:11">
      <c r="K2662" s="184"/>
    </row>
    <row r="2663" spans="11:11">
      <c r="K2663" s="184"/>
    </row>
    <row r="2664" spans="11:11">
      <c r="K2664" s="184"/>
    </row>
    <row r="2665" spans="11:11">
      <c r="K2665" s="184"/>
    </row>
    <row r="2666" spans="11:11">
      <c r="K2666" s="184"/>
    </row>
    <row r="2667" spans="11:11">
      <c r="K2667" s="184"/>
    </row>
    <row r="2668" spans="11:11">
      <c r="K2668" s="184"/>
    </row>
    <row r="2669" spans="11:11">
      <c r="K2669" s="184"/>
    </row>
    <row r="2670" spans="11:11">
      <c r="K2670" s="184"/>
    </row>
    <row r="2671" spans="11:11">
      <c r="K2671" s="184"/>
    </row>
    <row r="2672" spans="11:11">
      <c r="K2672" s="184"/>
    </row>
    <row r="2673" spans="11:11">
      <c r="K2673" s="184"/>
    </row>
    <row r="2674" spans="11:11">
      <c r="K2674" s="184"/>
    </row>
    <row r="2675" spans="11:11">
      <c r="K2675" s="184"/>
    </row>
    <row r="2676" spans="11:11">
      <c r="K2676" s="184"/>
    </row>
    <row r="2677" spans="11:11">
      <c r="K2677" s="184"/>
    </row>
    <row r="2678" spans="11:11">
      <c r="K2678" s="184"/>
    </row>
    <row r="2679" spans="11:11">
      <c r="K2679" s="184"/>
    </row>
    <row r="2680" spans="11:11">
      <c r="K2680" s="184"/>
    </row>
    <row r="2681" spans="11:11">
      <c r="K2681" s="184"/>
    </row>
    <row r="2682" spans="11:11">
      <c r="K2682" s="184"/>
    </row>
    <row r="2683" spans="11:11">
      <c r="K2683" s="184"/>
    </row>
    <row r="2684" spans="11:11">
      <c r="K2684" s="184"/>
    </row>
    <row r="2685" spans="11:11">
      <c r="K2685" s="184"/>
    </row>
    <row r="2686" spans="11:11">
      <c r="K2686" s="184"/>
    </row>
    <row r="2687" spans="11:11">
      <c r="K2687" s="184"/>
    </row>
    <row r="2688" spans="11:11">
      <c r="K2688" s="184"/>
    </row>
    <row r="2689" spans="11:11">
      <c r="K2689" s="184"/>
    </row>
    <row r="2690" spans="11:11">
      <c r="K2690" s="184"/>
    </row>
    <row r="2691" spans="11:11">
      <c r="K2691" s="184"/>
    </row>
    <row r="2692" spans="11:11">
      <c r="K2692" s="184"/>
    </row>
    <row r="2693" spans="11:11">
      <c r="K2693" s="184"/>
    </row>
    <row r="2694" spans="11:11">
      <c r="K2694" s="184"/>
    </row>
    <row r="2695" spans="11:11">
      <c r="K2695" s="184"/>
    </row>
    <row r="2696" spans="11:11">
      <c r="K2696" s="184"/>
    </row>
    <row r="2697" spans="11:11">
      <c r="K2697" s="184"/>
    </row>
    <row r="2698" spans="11:11">
      <c r="K2698" s="184"/>
    </row>
    <row r="2699" spans="11:11">
      <c r="K2699" s="184"/>
    </row>
    <row r="2700" spans="11:11">
      <c r="K2700" s="184"/>
    </row>
    <row r="2701" spans="11:11">
      <c r="K2701" s="184"/>
    </row>
    <row r="2702" spans="11:11">
      <c r="K2702" s="184"/>
    </row>
    <row r="2703" spans="11:11">
      <c r="K2703" s="184"/>
    </row>
    <row r="2704" spans="11:11">
      <c r="K2704" s="184"/>
    </row>
    <row r="2705" spans="11:11">
      <c r="K2705" s="184"/>
    </row>
    <row r="2706" spans="11:11">
      <c r="K2706" s="184"/>
    </row>
    <row r="2707" spans="11:11">
      <c r="K2707" s="184"/>
    </row>
    <row r="2708" spans="11:11">
      <c r="K2708" s="184"/>
    </row>
    <row r="2709" spans="11:11">
      <c r="K2709" s="184"/>
    </row>
    <row r="2710" spans="11:11">
      <c r="K2710" s="184"/>
    </row>
    <row r="2711" spans="11:11">
      <c r="K2711" s="184"/>
    </row>
    <row r="2712" spans="11:11">
      <c r="K2712" s="184"/>
    </row>
    <row r="2713" spans="11:11">
      <c r="K2713" s="184"/>
    </row>
    <row r="2714" spans="11:11">
      <c r="K2714" s="184"/>
    </row>
    <row r="2715" spans="11:11">
      <c r="K2715" s="184"/>
    </row>
    <row r="2716" spans="11:11">
      <c r="K2716" s="184"/>
    </row>
    <row r="2717" spans="11:11">
      <c r="K2717" s="184"/>
    </row>
    <row r="2718" spans="11:11">
      <c r="K2718" s="184"/>
    </row>
    <row r="2719" spans="11:11">
      <c r="K2719" s="184"/>
    </row>
    <row r="2720" spans="11:11">
      <c r="K2720" s="184"/>
    </row>
    <row r="2721" spans="11:11">
      <c r="K2721" s="184"/>
    </row>
    <row r="2722" spans="11:11">
      <c r="K2722" s="184"/>
    </row>
    <row r="2723" spans="11:11">
      <c r="K2723" s="184"/>
    </row>
    <row r="2724" spans="11:11">
      <c r="K2724" s="184"/>
    </row>
    <row r="2725" spans="11:11">
      <c r="K2725" s="184"/>
    </row>
    <row r="2726" spans="11:11">
      <c r="K2726" s="184"/>
    </row>
    <row r="2727" spans="11:11">
      <c r="K2727" s="184"/>
    </row>
    <row r="2728" spans="11:11">
      <c r="K2728" s="184"/>
    </row>
    <row r="2729" spans="11:11">
      <c r="K2729" s="184"/>
    </row>
    <row r="2730" spans="11:11">
      <c r="K2730" s="184"/>
    </row>
    <row r="2731" spans="11:11">
      <c r="K2731" s="184"/>
    </row>
    <row r="2732" spans="11:11">
      <c r="K2732" s="184"/>
    </row>
    <row r="2733" spans="11:11">
      <c r="K2733" s="184"/>
    </row>
    <row r="2734" spans="11:11">
      <c r="K2734" s="184"/>
    </row>
    <row r="2735" spans="11:11">
      <c r="K2735" s="184"/>
    </row>
    <row r="2736" spans="11:11">
      <c r="K2736" s="184"/>
    </row>
    <row r="2737" spans="11:11">
      <c r="K2737" s="184"/>
    </row>
    <row r="2738" spans="11:11">
      <c r="K2738" s="184"/>
    </row>
    <row r="2739" spans="11:11">
      <c r="K2739" s="184"/>
    </row>
    <row r="2740" spans="11:11">
      <c r="K2740" s="184"/>
    </row>
    <row r="2741" spans="11:11">
      <c r="K2741" s="184"/>
    </row>
    <row r="2742" spans="11:11">
      <c r="K2742" s="184"/>
    </row>
    <row r="2743" spans="11:11">
      <c r="K2743" s="184"/>
    </row>
    <row r="2744" spans="11:11">
      <c r="K2744" s="184"/>
    </row>
    <row r="2745" spans="11:11">
      <c r="K2745" s="184"/>
    </row>
    <row r="2746" spans="11:11">
      <c r="K2746" s="184"/>
    </row>
    <row r="2747" spans="11:11">
      <c r="K2747" s="184"/>
    </row>
    <row r="2748" spans="11:11">
      <c r="K2748" s="184"/>
    </row>
    <row r="2749" spans="11:11">
      <c r="K2749" s="184"/>
    </row>
    <row r="2750" spans="11:11">
      <c r="K2750" s="184"/>
    </row>
    <row r="2751" spans="11:11">
      <c r="K2751" s="184"/>
    </row>
    <row r="2752" spans="11:11">
      <c r="K2752" s="184"/>
    </row>
    <row r="2753" spans="11:11">
      <c r="K2753" s="184"/>
    </row>
    <row r="2754" spans="11:11">
      <c r="K2754" s="184"/>
    </row>
    <row r="2755" spans="11:11">
      <c r="K2755" s="184"/>
    </row>
    <row r="2756" spans="11:11">
      <c r="K2756" s="184"/>
    </row>
    <row r="2757" spans="11:11">
      <c r="K2757" s="184"/>
    </row>
    <row r="2758" spans="11:11">
      <c r="K2758" s="184"/>
    </row>
    <row r="2759" spans="11:11">
      <c r="K2759" s="184"/>
    </row>
    <row r="2760" spans="11:11">
      <c r="K2760" s="184"/>
    </row>
    <row r="2761" spans="11:11">
      <c r="K2761" s="184"/>
    </row>
    <row r="2762" spans="11:11">
      <c r="K2762" s="184"/>
    </row>
    <row r="2763" spans="11:11">
      <c r="K2763" s="184"/>
    </row>
    <row r="2764" spans="11:11">
      <c r="K2764" s="184"/>
    </row>
    <row r="2765" spans="11:11">
      <c r="K2765" s="184"/>
    </row>
    <row r="2766" spans="11:11">
      <c r="K2766" s="184"/>
    </row>
    <row r="2767" spans="11:11">
      <c r="K2767" s="184"/>
    </row>
    <row r="2768" spans="11:11">
      <c r="K2768" s="184"/>
    </row>
    <row r="2769" spans="11:11">
      <c r="K2769" s="184"/>
    </row>
    <row r="2770" spans="11:11">
      <c r="K2770" s="184"/>
    </row>
    <row r="2771" spans="11:11">
      <c r="K2771" s="184"/>
    </row>
    <row r="2772" spans="11:11">
      <c r="K2772" s="184"/>
    </row>
    <row r="2773" spans="11:11">
      <c r="K2773" s="184"/>
    </row>
    <row r="2774" spans="11:11">
      <c r="K2774" s="184"/>
    </row>
    <row r="2775" spans="11:11">
      <c r="K2775" s="184"/>
    </row>
    <row r="2776" spans="11:11">
      <c r="K2776" s="184"/>
    </row>
    <row r="2777" spans="11:11">
      <c r="K2777" s="184"/>
    </row>
    <row r="2778" spans="11:11">
      <c r="K2778" s="184"/>
    </row>
    <row r="2779" spans="11:11">
      <c r="K2779" s="184"/>
    </row>
    <row r="2780" spans="11:11">
      <c r="K2780" s="184"/>
    </row>
    <row r="2781" spans="11:11">
      <c r="K2781" s="184"/>
    </row>
    <row r="2782" spans="11:11">
      <c r="K2782" s="184"/>
    </row>
    <row r="2783" spans="11:11">
      <c r="K2783" s="184"/>
    </row>
    <row r="2784" spans="11:11">
      <c r="K2784" s="184"/>
    </row>
    <row r="2785" spans="11:11">
      <c r="K2785" s="184"/>
    </row>
    <row r="2786" spans="11:11">
      <c r="K2786" s="184"/>
    </row>
    <row r="2787" spans="11:11">
      <c r="K2787" s="184"/>
    </row>
    <row r="2788" spans="11:11">
      <c r="K2788" s="184"/>
    </row>
    <row r="2789" spans="11:11">
      <c r="K2789" s="184"/>
    </row>
    <row r="2790" spans="11:11">
      <c r="K2790" s="184"/>
    </row>
    <row r="2791" spans="11:11">
      <c r="K2791" s="184"/>
    </row>
    <row r="2792" spans="11:11">
      <c r="K2792" s="184"/>
    </row>
    <row r="2793" spans="11:11">
      <c r="K2793" s="184"/>
    </row>
    <row r="2794" spans="11:11">
      <c r="K2794" s="184"/>
    </row>
    <row r="2795" spans="11:11">
      <c r="K2795" s="184"/>
    </row>
    <row r="2796" spans="11:11">
      <c r="K2796" s="184"/>
    </row>
    <row r="2797" spans="11:11">
      <c r="K2797" s="184"/>
    </row>
    <row r="2798" spans="11:11">
      <c r="K2798" s="184"/>
    </row>
    <row r="2799" spans="11:11">
      <c r="K2799" s="184"/>
    </row>
    <row r="2800" spans="11:11">
      <c r="K2800" s="184"/>
    </row>
    <row r="2801" spans="11:11">
      <c r="K2801" s="184"/>
    </row>
    <row r="2802" spans="11:11">
      <c r="K2802" s="184"/>
    </row>
    <row r="2803" spans="11:11">
      <c r="K2803" s="184"/>
    </row>
    <row r="2804" spans="11:11">
      <c r="K2804" s="184"/>
    </row>
    <row r="2805" spans="11:11">
      <c r="K2805" s="184"/>
    </row>
    <row r="2806" spans="11:11">
      <c r="K2806" s="184"/>
    </row>
    <row r="2807" spans="11:11">
      <c r="K2807" s="184"/>
    </row>
    <row r="2808" spans="11:11">
      <c r="K2808" s="184"/>
    </row>
    <row r="2809" spans="11:11">
      <c r="K2809" s="184"/>
    </row>
    <row r="2810" spans="11:11">
      <c r="K2810" s="184"/>
    </row>
    <row r="2811" spans="11:11">
      <c r="K2811" s="184"/>
    </row>
    <row r="2812" spans="11:11">
      <c r="K2812" s="184"/>
    </row>
    <row r="2813" spans="11:11">
      <c r="K2813" s="184"/>
    </row>
    <row r="2814" spans="11:11">
      <c r="K2814" s="184"/>
    </row>
    <row r="2815" spans="11:11">
      <c r="K2815" s="184"/>
    </row>
    <row r="2816" spans="11:11">
      <c r="K2816" s="184"/>
    </row>
    <row r="2817" spans="11:11">
      <c r="K2817" s="184"/>
    </row>
    <row r="2818" spans="11:11">
      <c r="K2818" s="184"/>
    </row>
    <row r="2819" spans="11:11">
      <c r="K2819" s="184"/>
    </row>
    <row r="2820" spans="11:11">
      <c r="K2820" s="184"/>
    </row>
    <row r="2821" spans="11:11">
      <c r="K2821" s="184"/>
    </row>
    <row r="2822" spans="11:11">
      <c r="K2822" s="184"/>
    </row>
    <row r="2823" spans="11:11">
      <c r="K2823" s="184"/>
    </row>
    <row r="2824" spans="11:11">
      <c r="K2824" s="184"/>
    </row>
    <row r="2825" spans="11:11">
      <c r="K2825" s="184"/>
    </row>
    <row r="2826" spans="11:11">
      <c r="K2826" s="184"/>
    </row>
    <row r="2827" spans="11:11">
      <c r="K2827" s="184"/>
    </row>
    <row r="2828" spans="11:11">
      <c r="K2828" s="184"/>
    </row>
    <row r="2829" spans="11:11">
      <c r="K2829" s="184"/>
    </row>
    <row r="2830" spans="11:11">
      <c r="K2830" s="184"/>
    </row>
    <row r="2831" spans="11:11">
      <c r="K2831" s="184"/>
    </row>
    <row r="2832" spans="11:11">
      <c r="K2832" s="184"/>
    </row>
    <row r="2833" spans="11:11">
      <c r="K2833" s="184"/>
    </row>
    <row r="2834" spans="11:11">
      <c r="K2834" s="184"/>
    </row>
    <row r="2835" spans="11:11">
      <c r="K2835" s="184"/>
    </row>
    <row r="2836" spans="11:11">
      <c r="K2836" s="184"/>
    </row>
    <row r="2837" spans="11:11">
      <c r="K2837" s="184"/>
    </row>
    <row r="2838" spans="11:11">
      <c r="K2838" s="184"/>
    </row>
    <row r="2839" spans="11:11">
      <c r="K2839" s="184"/>
    </row>
    <row r="2840" spans="11:11">
      <c r="K2840" s="184"/>
    </row>
    <row r="2841" spans="11:11">
      <c r="K2841" s="184"/>
    </row>
    <row r="2842" spans="11:11">
      <c r="K2842" s="184"/>
    </row>
    <row r="2843" spans="11:11">
      <c r="K2843" s="184"/>
    </row>
    <row r="2844" spans="11:11">
      <c r="K2844" s="184"/>
    </row>
    <row r="2845" spans="11:11">
      <c r="K2845" s="184"/>
    </row>
    <row r="2846" spans="11:11">
      <c r="K2846" s="184"/>
    </row>
    <row r="2847" spans="11:11">
      <c r="K2847" s="184"/>
    </row>
    <row r="2848" spans="11:11">
      <c r="K2848" s="184"/>
    </row>
    <row r="2849" spans="11:11">
      <c r="K2849" s="184"/>
    </row>
    <row r="2850" spans="11:11">
      <c r="K2850" s="184"/>
    </row>
    <row r="2851" spans="11:11">
      <c r="K2851" s="184"/>
    </row>
    <row r="2852" spans="11:11">
      <c r="K2852" s="184"/>
    </row>
    <row r="2853" spans="11:11">
      <c r="K2853" s="184"/>
    </row>
    <row r="2854" spans="11:11">
      <c r="K2854" s="184"/>
    </row>
    <row r="2855" spans="11:11">
      <c r="K2855" s="184"/>
    </row>
    <row r="2856" spans="11:11">
      <c r="K2856" s="184"/>
    </row>
    <row r="2857" spans="11:11">
      <c r="K2857" s="184"/>
    </row>
    <row r="2858" spans="11:11">
      <c r="K2858" s="184"/>
    </row>
    <row r="2859" spans="11:11">
      <c r="K2859" s="184"/>
    </row>
    <row r="2860" spans="11:11">
      <c r="K2860" s="184"/>
    </row>
    <row r="2861" spans="11:11">
      <c r="K2861" s="184"/>
    </row>
    <row r="2862" spans="11:11">
      <c r="K2862" s="184"/>
    </row>
    <row r="2863" spans="11:11">
      <c r="K2863" s="184"/>
    </row>
    <row r="2864" spans="11:11">
      <c r="K2864" s="184"/>
    </row>
    <row r="2865" spans="11:11">
      <c r="K2865" s="184"/>
    </row>
    <row r="2866" spans="11:11">
      <c r="K2866" s="184"/>
    </row>
    <row r="2867" spans="11:11">
      <c r="K2867" s="184"/>
    </row>
    <row r="2868" spans="11:11">
      <c r="K2868" s="184"/>
    </row>
    <row r="2869" spans="11:11">
      <c r="K2869" s="184"/>
    </row>
    <row r="2870" spans="11:11">
      <c r="K2870" s="184"/>
    </row>
    <row r="2871" spans="11:11">
      <c r="K2871" s="184"/>
    </row>
    <row r="2872" spans="11:11">
      <c r="K2872" s="184"/>
    </row>
    <row r="2873" spans="11:11">
      <c r="K2873" s="184"/>
    </row>
    <row r="2874" spans="11:11">
      <c r="K2874" s="184"/>
    </row>
    <row r="2875" spans="11:11">
      <c r="K2875" s="184"/>
    </row>
    <row r="2876" spans="11:11">
      <c r="K2876" s="184"/>
    </row>
    <row r="2877" spans="11:11">
      <c r="K2877" s="184"/>
    </row>
    <row r="2878" spans="11:11">
      <c r="K2878" s="184"/>
    </row>
    <row r="2879" spans="11:11">
      <c r="K2879" s="184"/>
    </row>
    <row r="2880" spans="11:11">
      <c r="K2880" s="184"/>
    </row>
    <row r="2881" spans="11:11">
      <c r="K2881" s="184"/>
    </row>
    <row r="2882" spans="11:11">
      <c r="K2882" s="184"/>
    </row>
    <row r="2883" spans="11:11">
      <c r="K2883" s="184"/>
    </row>
    <row r="2884" spans="11:11">
      <c r="K2884" s="184"/>
    </row>
    <row r="2885" spans="11:11">
      <c r="K2885" s="184"/>
    </row>
    <row r="2886" spans="11:11">
      <c r="K2886" s="184"/>
    </row>
    <row r="2887" spans="11:11">
      <c r="K2887" s="184"/>
    </row>
    <row r="2888" spans="11:11">
      <c r="K2888" s="184"/>
    </row>
    <row r="2889" spans="11:11">
      <c r="K2889" s="184"/>
    </row>
    <row r="2890" spans="11:11">
      <c r="K2890" s="184"/>
    </row>
    <row r="2891" spans="11:11">
      <c r="K2891" s="184"/>
    </row>
    <row r="2892" spans="11:11">
      <c r="K2892" s="184"/>
    </row>
    <row r="2893" spans="11:11">
      <c r="K2893" s="184"/>
    </row>
    <row r="2894" spans="11:11">
      <c r="K2894" s="184"/>
    </row>
    <row r="2895" spans="11:11">
      <c r="K2895" s="184"/>
    </row>
    <row r="2896" spans="11:11">
      <c r="K2896" s="184"/>
    </row>
    <row r="2897" spans="11:11">
      <c r="K2897" s="184"/>
    </row>
    <row r="2898" spans="11:11">
      <c r="K2898" s="184"/>
    </row>
    <row r="2899" spans="11:11">
      <c r="K2899" s="184"/>
    </row>
    <row r="2900" spans="11:11">
      <c r="K2900" s="184"/>
    </row>
    <row r="2901" spans="11:11">
      <c r="K2901" s="184"/>
    </row>
    <row r="2902" spans="11:11">
      <c r="K2902" s="184"/>
    </row>
    <row r="2903" spans="11:11">
      <c r="K2903" s="184"/>
    </row>
    <row r="2904" spans="11:11">
      <c r="K2904" s="184"/>
    </row>
    <row r="2905" spans="11:11">
      <c r="K2905" s="184"/>
    </row>
    <row r="2906" spans="11:11">
      <c r="K2906" s="184"/>
    </row>
    <row r="2907" spans="11:11">
      <c r="K2907" s="184"/>
    </row>
    <row r="2908" spans="11:11">
      <c r="K2908" s="184"/>
    </row>
    <row r="2909" spans="11:11">
      <c r="K2909" s="184"/>
    </row>
    <row r="2910" spans="11:11">
      <c r="K2910" s="184"/>
    </row>
    <row r="2911" spans="11:11">
      <c r="K2911" s="184"/>
    </row>
    <row r="2912" spans="11:11">
      <c r="K2912" s="184"/>
    </row>
    <row r="2913" spans="11:11">
      <c r="K2913" s="184"/>
    </row>
    <row r="2914" spans="11:11">
      <c r="K2914" s="184"/>
    </row>
    <row r="2915" spans="11:11">
      <c r="K2915" s="184"/>
    </row>
    <row r="2916" spans="11:11">
      <c r="K2916" s="184"/>
    </row>
    <row r="2917" spans="11:11">
      <c r="K2917" s="184"/>
    </row>
    <row r="2918" spans="11:11">
      <c r="K2918" s="184"/>
    </row>
    <row r="2919" spans="11:11">
      <c r="K2919" s="184"/>
    </row>
    <row r="2920" spans="11:11">
      <c r="K2920" s="184"/>
    </row>
    <row r="2921" spans="11:11">
      <c r="K2921" s="184"/>
    </row>
    <row r="2922" spans="11:11">
      <c r="K2922" s="184"/>
    </row>
    <row r="2923" spans="11:11">
      <c r="K2923" s="184"/>
    </row>
    <row r="2924" spans="11:11">
      <c r="K2924" s="184"/>
    </row>
    <row r="2925" spans="11:11">
      <c r="K2925" s="184"/>
    </row>
    <row r="2926" spans="11:11">
      <c r="K2926" s="184"/>
    </row>
    <row r="2927" spans="11:11">
      <c r="K2927" s="184"/>
    </row>
    <row r="2928" spans="11:11">
      <c r="K2928" s="184"/>
    </row>
    <row r="2929" spans="11:11">
      <c r="K2929" s="184"/>
    </row>
    <row r="2930" spans="11:11">
      <c r="K2930" s="184"/>
    </row>
    <row r="2931" spans="11:11">
      <c r="K2931" s="184"/>
    </row>
    <row r="2932" spans="11:11">
      <c r="K2932" s="184"/>
    </row>
    <row r="2933" spans="11:11">
      <c r="K2933" s="184"/>
    </row>
    <row r="2934" spans="11:11">
      <c r="K2934" s="184"/>
    </row>
    <row r="2935" spans="11:11">
      <c r="K2935" s="184"/>
    </row>
    <row r="2936" spans="11:11">
      <c r="K2936" s="184"/>
    </row>
    <row r="2937" spans="11:11">
      <c r="K2937" s="184"/>
    </row>
    <row r="2938" spans="11:11">
      <c r="K2938" s="184"/>
    </row>
    <row r="2939" spans="11:11">
      <c r="K2939" s="184"/>
    </row>
    <row r="2940" spans="11:11">
      <c r="K2940" s="184"/>
    </row>
    <row r="2941" spans="11:11">
      <c r="K2941" s="184"/>
    </row>
    <row r="2942" spans="11:11">
      <c r="K2942" s="184"/>
    </row>
    <row r="2943" spans="11:11">
      <c r="K2943" s="184"/>
    </row>
    <row r="2944" spans="11:11">
      <c r="K2944" s="184"/>
    </row>
    <row r="2945" spans="11:11">
      <c r="K2945" s="184"/>
    </row>
    <row r="2946" spans="11:11">
      <c r="K2946" s="184"/>
    </row>
    <row r="2947" spans="11:11">
      <c r="K2947" s="184"/>
    </row>
    <row r="2948" spans="11:11">
      <c r="K2948" s="184"/>
    </row>
    <row r="2949" spans="11:11">
      <c r="K2949" s="184"/>
    </row>
    <row r="2950" spans="11:11">
      <c r="K2950" s="184"/>
    </row>
    <row r="2951" spans="11:11">
      <c r="K2951" s="184"/>
    </row>
    <row r="2952" spans="11:11">
      <c r="K2952" s="184"/>
    </row>
    <row r="2953" spans="11:11">
      <c r="K2953" s="184"/>
    </row>
    <row r="2954" spans="11:11">
      <c r="K2954" s="184"/>
    </row>
    <row r="2955" spans="11:11">
      <c r="K2955" s="184"/>
    </row>
    <row r="2956" spans="11:11">
      <c r="K2956" s="184"/>
    </row>
    <row r="2957" spans="11:11">
      <c r="K2957" s="184"/>
    </row>
    <row r="2958" spans="11:11">
      <c r="K2958" s="184"/>
    </row>
    <row r="2959" spans="11:11">
      <c r="K2959" s="184"/>
    </row>
    <row r="2960" spans="11:11">
      <c r="K2960" s="184"/>
    </row>
    <row r="2961" spans="11:11">
      <c r="K2961" s="184"/>
    </row>
    <row r="2962" spans="11:11">
      <c r="K2962" s="184"/>
    </row>
    <row r="2963" spans="11:11">
      <c r="K2963" s="184"/>
    </row>
    <row r="2964" spans="11:11">
      <c r="K2964" s="184"/>
    </row>
    <row r="2965" spans="11:11">
      <c r="K2965" s="184"/>
    </row>
    <row r="2966" spans="11:11">
      <c r="K2966" s="184"/>
    </row>
    <row r="2967" spans="11:11">
      <c r="K2967" s="184"/>
    </row>
    <row r="2968" spans="11:11">
      <c r="K2968" s="184"/>
    </row>
    <row r="2969" spans="11:11">
      <c r="K2969" s="184"/>
    </row>
    <row r="2970" spans="11:11">
      <c r="K2970" s="184"/>
    </row>
    <row r="2971" spans="11:11">
      <c r="K2971" s="184"/>
    </row>
    <row r="2972" spans="11:11">
      <c r="K2972" s="184"/>
    </row>
    <row r="2973" spans="11:11">
      <c r="K2973" s="184"/>
    </row>
    <row r="2974" spans="11:11">
      <c r="K2974" s="184"/>
    </row>
    <row r="2975" spans="11:11">
      <c r="K2975" s="184"/>
    </row>
    <row r="2976" spans="11:11">
      <c r="K2976" s="184"/>
    </row>
    <row r="2977" spans="11:11">
      <c r="K2977" s="184"/>
    </row>
    <row r="2978" spans="11:11">
      <c r="K2978" s="184"/>
    </row>
    <row r="2979" spans="11:11">
      <c r="K2979" s="184"/>
    </row>
    <row r="2980" spans="11:11">
      <c r="K2980" s="184"/>
    </row>
    <row r="2981" spans="11:11">
      <c r="K2981" s="184"/>
    </row>
    <row r="2982" spans="11:11">
      <c r="K2982" s="184"/>
    </row>
    <row r="2983" spans="11:11">
      <c r="K2983" s="184"/>
    </row>
    <row r="2984" spans="11:11">
      <c r="K2984" s="184"/>
    </row>
    <row r="2985" spans="11:11">
      <c r="K2985" s="184"/>
    </row>
    <row r="2986" spans="11:11">
      <c r="K2986" s="184"/>
    </row>
    <row r="2987" spans="11:11">
      <c r="K2987" s="184"/>
    </row>
    <row r="2988" spans="11:11">
      <c r="K2988" s="184"/>
    </row>
    <row r="2989" spans="11:11">
      <c r="K2989" s="184"/>
    </row>
    <row r="2990" spans="11:11">
      <c r="K2990" s="184"/>
    </row>
    <row r="2991" spans="11:11">
      <c r="K2991" s="184"/>
    </row>
    <row r="2992" spans="11:11">
      <c r="K2992" s="184"/>
    </row>
    <row r="2993" spans="11:11">
      <c r="K2993" s="184"/>
    </row>
    <row r="2994" spans="11:11">
      <c r="K2994" s="184"/>
    </row>
    <row r="2995" spans="11:11">
      <c r="K2995" s="184"/>
    </row>
    <row r="2996" spans="11:11">
      <c r="K2996" s="184"/>
    </row>
    <row r="2997" spans="11:11">
      <c r="K2997" s="184"/>
    </row>
    <row r="2998" spans="11:11">
      <c r="K2998" s="184"/>
    </row>
    <row r="2999" spans="11:11">
      <c r="K2999" s="184"/>
    </row>
    <row r="3000" spans="11:11">
      <c r="K3000" s="184"/>
    </row>
    <row r="3001" spans="11:11">
      <c r="K3001" s="184"/>
    </row>
    <row r="3002" spans="11:11">
      <c r="K3002" s="184"/>
    </row>
    <row r="3003" spans="11:11">
      <c r="K3003" s="184"/>
    </row>
    <row r="3004" spans="11:11">
      <c r="K3004" s="184"/>
    </row>
    <row r="3005" spans="11:11">
      <c r="K3005" s="184"/>
    </row>
    <row r="3006" spans="11:11">
      <c r="K3006" s="184"/>
    </row>
    <row r="3007" spans="11:11">
      <c r="K3007" s="184"/>
    </row>
    <row r="3008" spans="11:11">
      <c r="K3008" s="184"/>
    </row>
    <row r="3009" spans="11:11">
      <c r="K3009" s="184"/>
    </row>
    <row r="3010" spans="11:11">
      <c r="K3010" s="184"/>
    </row>
    <row r="3011" spans="11:11">
      <c r="K3011" s="184"/>
    </row>
    <row r="3012" spans="11:11">
      <c r="K3012" s="184"/>
    </row>
    <row r="3013" spans="11:11">
      <c r="K3013" s="184"/>
    </row>
    <row r="3014" spans="11:11">
      <c r="K3014" s="184"/>
    </row>
    <row r="3015" spans="11:11">
      <c r="K3015" s="184"/>
    </row>
    <row r="3016" spans="11:11">
      <c r="K3016" s="184"/>
    </row>
    <row r="3017" spans="11:11">
      <c r="K3017" s="184"/>
    </row>
    <row r="3018" spans="11:11">
      <c r="K3018" s="184"/>
    </row>
    <row r="3019" spans="11:11">
      <c r="K3019" s="184"/>
    </row>
    <row r="3020" spans="11:11">
      <c r="K3020" s="184"/>
    </row>
    <row r="3021" spans="11:11">
      <c r="K3021" s="184"/>
    </row>
    <row r="3022" spans="11:11">
      <c r="K3022" s="184"/>
    </row>
    <row r="3023" spans="11:11">
      <c r="K3023" s="184"/>
    </row>
    <row r="3024" spans="11:11">
      <c r="K3024" s="184"/>
    </row>
    <row r="3025" spans="11:11">
      <c r="K3025" s="184"/>
    </row>
    <row r="3026" spans="11:11">
      <c r="K3026" s="184"/>
    </row>
    <row r="3027" spans="11:11">
      <c r="K3027" s="184"/>
    </row>
    <row r="3028" spans="11:11">
      <c r="K3028" s="184"/>
    </row>
    <row r="3029" spans="11:11">
      <c r="K3029" s="184"/>
    </row>
    <row r="3030" spans="11:11">
      <c r="K3030" s="184"/>
    </row>
    <row r="3031" spans="11:11">
      <c r="K3031" s="184"/>
    </row>
    <row r="3032" spans="11:11">
      <c r="K3032" s="184"/>
    </row>
    <row r="3033" spans="11:11">
      <c r="K3033" s="184"/>
    </row>
    <row r="3034" spans="11:11">
      <c r="K3034" s="184"/>
    </row>
    <row r="3035" spans="11:11">
      <c r="K3035" s="184"/>
    </row>
    <row r="3036" spans="11:11">
      <c r="K3036" s="184"/>
    </row>
    <row r="3037" spans="11:11">
      <c r="K3037" s="184"/>
    </row>
    <row r="3038" spans="11:11">
      <c r="K3038" s="184"/>
    </row>
    <row r="3039" spans="11:11">
      <c r="K3039" s="184"/>
    </row>
    <row r="3040" spans="11:11">
      <c r="K3040" s="184"/>
    </row>
    <row r="3041" spans="11:11">
      <c r="K3041" s="184"/>
    </row>
    <row r="3042" spans="11:11">
      <c r="K3042" s="184"/>
    </row>
    <row r="3043" spans="11:11">
      <c r="K3043" s="184"/>
    </row>
    <row r="3044" spans="11:11">
      <c r="K3044" s="184"/>
    </row>
    <row r="3045" spans="11:11">
      <c r="K3045" s="184"/>
    </row>
    <row r="3046" spans="11:11">
      <c r="K3046" s="184"/>
    </row>
    <row r="3047" spans="11:11">
      <c r="K3047" s="184"/>
    </row>
    <row r="3048" spans="11:11">
      <c r="K3048" s="184"/>
    </row>
    <row r="3049" spans="11:11">
      <c r="K3049" s="184"/>
    </row>
    <row r="3050" spans="11:11">
      <c r="K3050" s="184"/>
    </row>
    <row r="3051" spans="11:11">
      <c r="K3051" s="184"/>
    </row>
    <row r="3052" spans="11:11">
      <c r="K3052" s="184"/>
    </row>
    <row r="3053" spans="11:11">
      <c r="K3053" s="184"/>
    </row>
    <row r="3054" spans="11:11">
      <c r="K3054" s="184"/>
    </row>
    <row r="3055" spans="11:11">
      <c r="K3055" s="184"/>
    </row>
    <row r="3056" spans="11:11">
      <c r="K3056" s="184"/>
    </row>
    <row r="3057" spans="11:11">
      <c r="K3057" s="184"/>
    </row>
    <row r="3058" spans="11:11">
      <c r="K3058" s="184"/>
    </row>
    <row r="3059" spans="11:11">
      <c r="K3059" s="184"/>
    </row>
    <row r="3060" spans="11:11">
      <c r="K3060" s="184"/>
    </row>
    <row r="3061" spans="11:11">
      <c r="K3061" s="184"/>
    </row>
    <row r="3062" spans="11:11">
      <c r="K3062" s="184"/>
    </row>
    <row r="3063" spans="11:11">
      <c r="K3063" s="184"/>
    </row>
    <row r="3064" spans="11:11">
      <c r="K3064" s="184"/>
    </row>
    <row r="3065" spans="11:11">
      <c r="K3065" s="184"/>
    </row>
    <row r="3066" spans="11:11">
      <c r="K3066" s="184"/>
    </row>
    <row r="3067" spans="11:11">
      <c r="K3067" s="184"/>
    </row>
    <row r="3068" spans="11:11">
      <c r="K3068" s="184"/>
    </row>
    <row r="3069" spans="11:11">
      <c r="K3069" s="184"/>
    </row>
    <row r="3070" spans="11:11">
      <c r="K3070" s="184"/>
    </row>
    <row r="3071" spans="11:11">
      <c r="K3071" s="184"/>
    </row>
    <row r="3072" spans="11:11">
      <c r="K3072" s="184"/>
    </row>
    <row r="3073" spans="11:11">
      <c r="K3073" s="184"/>
    </row>
    <row r="3074" spans="11:11">
      <c r="K3074" s="184"/>
    </row>
    <row r="3075" spans="11:11">
      <c r="K3075" s="184"/>
    </row>
    <row r="3076" spans="11:11">
      <c r="K3076" s="184"/>
    </row>
    <row r="3077" spans="11:11">
      <c r="K3077" s="184"/>
    </row>
    <row r="3078" spans="11:11">
      <c r="K3078" s="184"/>
    </row>
    <row r="3079" spans="11:11">
      <c r="K3079" s="184"/>
    </row>
    <row r="3080" spans="11:11">
      <c r="K3080" s="184"/>
    </row>
    <row r="3081" spans="11:11">
      <c r="K3081" s="184"/>
    </row>
    <row r="3082" spans="11:11">
      <c r="K3082" s="184"/>
    </row>
    <row r="3083" spans="11:11">
      <c r="K3083" s="184"/>
    </row>
    <row r="3084" spans="11:11">
      <c r="K3084" s="184"/>
    </row>
    <row r="3085" spans="11:11">
      <c r="K3085" s="184"/>
    </row>
    <row r="3086" spans="11:11">
      <c r="K3086" s="184"/>
    </row>
    <row r="3087" spans="11:11">
      <c r="K3087" s="184"/>
    </row>
    <row r="3088" spans="11:11">
      <c r="K3088" s="184"/>
    </row>
    <row r="3089" spans="11:11">
      <c r="K3089" s="184"/>
    </row>
    <row r="3090" spans="11:11">
      <c r="K3090" s="184"/>
    </row>
    <row r="3091" spans="11:11">
      <c r="K3091" s="184"/>
    </row>
    <row r="3092" spans="11:11">
      <c r="K3092" s="184"/>
    </row>
    <row r="3093" spans="11:11">
      <c r="K3093" s="184"/>
    </row>
    <row r="3094" spans="11:11">
      <c r="K3094" s="184"/>
    </row>
    <row r="3095" spans="11:11">
      <c r="K3095" s="184"/>
    </row>
    <row r="3096" spans="11:11">
      <c r="K3096" s="184"/>
    </row>
    <row r="3097" spans="11:11">
      <c r="K3097" s="184"/>
    </row>
    <row r="3098" spans="11:11">
      <c r="K3098" s="184"/>
    </row>
    <row r="3099" spans="11:11">
      <c r="K3099" s="184"/>
    </row>
    <row r="3100" spans="11:11">
      <c r="K3100" s="184"/>
    </row>
    <row r="3101" spans="11:11">
      <c r="K3101" s="184"/>
    </row>
    <row r="3102" spans="11:11">
      <c r="K3102" s="184"/>
    </row>
    <row r="3103" spans="11:11">
      <c r="K3103" s="184"/>
    </row>
    <row r="3104" spans="11:11">
      <c r="K3104" s="184"/>
    </row>
    <row r="3105" spans="11:11">
      <c r="K3105" s="184"/>
    </row>
    <row r="3106" spans="11:11">
      <c r="K3106" s="184"/>
    </row>
    <row r="3107" spans="11:11">
      <c r="K3107" s="184"/>
    </row>
    <row r="3108" spans="11:11">
      <c r="K3108" s="184"/>
    </row>
    <row r="3109" spans="11:11">
      <c r="K3109" s="184"/>
    </row>
    <row r="3110" spans="11:11">
      <c r="K3110" s="184"/>
    </row>
    <row r="3111" spans="11:11">
      <c r="K3111" s="184"/>
    </row>
    <row r="3112" spans="11:11">
      <c r="K3112" s="184"/>
    </row>
    <row r="3113" spans="11:11">
      <c r="K3113" s="184"/>
    </row>
    <row r="3114" spans="11:11">
      <c r="K3114" s="184"/>
    </row>
    <row r="3115" spans="11:11">
      <c r="K3115" s="184"/>
    </row>
    <row r="3116" spans="11:11">
      <c r="K3116" s="184"/>
    </row>
    <row r="3117" spans="11:11">
      <c r="K3117" s="184"/>
    </row>
    <row r="3118" spans="11:11">
      <c r="K3118" s="184"/>
    </row>
    <row r="3119" spans="11:11">
      <c r="K3119" s="184"/>
    </row>
    <row r="3120" spans="11:11">
      <c r="K3120" s="184"/>
    </row>
    <row r="3121" spans="11:11">
      <c r="K3121" s="184"/>
    </row>
    <row r="3122" spans="11:11">
      <c r="K3122" s="184"/>
    </row>
    <row r="3123" spans="11:11">
      <c r="K3123" s="184"/>
    </row>
    <row r="3124" spans="11:11">
      <c r="K3124" s="184"/>
    </row>
    <row r="3125" spans="11:11">
      <c r="K3125" s="184"/>
    </row>
    <row r="3126" spans="11:11">
      <c r="K3126" s="184"/>
    </row>
    <row r="3127" spans="11:11">
      <c r="K3127" s="184"/>
    </row>
    <row r="3128" spans="11:11">
      <c r="K3128" s="184"/>
    </row>
    <row r="3129" spans="11:11">
      <c r="K3129" s="184"/>
    </row>
    <row r="3130" spans="11:11">
      <c r="K3130" s="184"/>
    </row>
    <row r="3131" spans="11:11">
      <c r="K3131" s="184"/>
    </row>
    <row r="3132" spans="11:11">
      <c r="K3132" s="184"/>
    </row>
    <row r="3133" spans="11:11">
      <c r="K3133" s="184"/>
    </row>
    <row r="3134" spans="11:11">
      <c r="K3134" s="184"/>
    </row>
    <row r="3135" spans="11:11">
      <c r="K3135" s="184"/>
    </row>
    <row r="3136" spans="11:11">
      <c r="K3136" s="184"/>
    </row>
    <row r="3137" spans="11:11">
      <c r="K3137" s="184"/>
    </row>
    <row r="3138" spans="11:11">
      <c r="K3138" s="184"/>
    </row>
    <row r="3139" spans="11:11">
      <c r="K3139" s="184"/>
    </row>
    <row r="3140" spans="11:11">
      <c r="K3140" s="184"/>
    </row>
    <row r="3141" spans="11:11">
      <c r="K3141" s="184"/>
    </row>
    <row r="3142" spans="11:11">
      <c r="K3142" s="184"/>
    </row>
    <row r="3143" spans="11:11">
      <c r="K3143" s="184"/>
    </row>
    <row r="3144" spans="11:11">
      <c r="K3144" s="184"/>
    </row>
    <row r="3145" spans="11:11">
      <c r="K3145" s="184"/>
    </row>
    <row r="3146" spans="11:11">
      <c r="K3146" s="184"/>
    </row>
    <row r="3147" spans="11:11">
      <c r="K3147" s="184"/>
    </row>
    <row r="3148" spans="11:11">
      <c r="K3148" s="184"/>
    </row>
    <row r="3149" spans="11:11">
      <c r="K3149" s="184"/>
    </row>
    <row r="3150" spans="11:11">
      <c r="K3150" s="184"/>
    </row>
    <row r="3151" spans="11:11">
      <c r="K3151" s="184"/>
    </row>
    <row r="3152" spans="11:11">
      <c r="K3152" s="184"/>
    </row>
    <row r="3153" spans="11:11">
      <c r="K3153" s="184"/>
    </row>
    <row r="3154" spans="11:11">
      <c r="K3154" s="184"/>
    </row>
    <row r="3155" spans="11:11">
      <c r="K3155" s="184"/>
    </row>
    <row r="3156" spans="11:11">
      <c r="K3156" s="184"/>
    </row>
    <row r="3157" spans="11:11">
      <c r="K3157" s="184"/>
    </row>
    <row r="3158" spans="11:11">
      <c r="K3158" s="184"/>
    </row>
    <row r="3159" spans="11:11">
      <c r="K3159" s="184"/>
    </row>
    <row r="3160" spans="11:11">
      <c r="K3160" s="184"/>
    </row>
    <row r="3161" spans="11:11">
      <c r="K3161" s="184"/>
    </row>
    <row r="3162" spans="11:11">
      <c r="K3162" s="184"/>
    </row>
    <row r="3163" spans="11:11">
      <c r="K3163" s="184"/>
    </row>
    <row r="3164" spans="11:11">
      <c r="K3164" s="184"/>
    </row>
    <row r="3165" spans="11:11">
      <c r="K3165" s="184"/>
    </row>
    <row r="3166" spans="11:11">
      <c r="K3166" s="184"/>
    </row>
    <row r="3167" spans="11:11">
      <c r="K3167" s="184"/>
    </row>
    <row r="3168" spans="11:11">
      <c r="K3168" s="184"/>
    </row>
    <row r="3169" spans="11:11">
      <c r="K3169" s="184"/>
    </row>
    <row r="3170" spans="11:11">
      <c r="K3170" s="184"/>
    </row>
    <row r="3171" spans="11:11">
      <c r="K3171" s="184"/>
    </row>
    <row r="3172" spans="11:11">
      <c r="K3172" s="184"/>
    </row>
    <row r="3173" spans="11:11">
      <c r="K3173" s="184"/>
    </row>
    <row r="3174" spans="11:11">
      <c r="K3174" s="184"/>
    </row>
    <row r="3175" spans="11:11">
      <c r="K3175" s="184"/>
    </row>
    <row r="3176" spans="11:11">
      <c r="K3176" s="184"/>
    </row>
    <row r="3177" spans="11:11">
      <c r="K3177" s="184"/>
    </row>
    <row r="3178" spans="11:11">
      <c r="K3178" s="184"/>
    </row>
    <row r="3179" spans="11:11">
      <c r="K3179" s="184"/>
    </row>
    <row r="3180" spans="11:11">
      <c r="K3180" s="184"/>
    </row>
    <row r="3181" spans="11:11">
      <c r="K3181" s="184"/>
    </row>
    <row r="3182" spans="11:11">
      <c r="K3182" s="184"/>
    </row>
    <row r="3183" spans="11:11">
      <c r="K3183" s="184"/>
    </row>
    <row r="3184" spans="11:11">
      <c r="K3184" s="184"/>
    </row>
    <row r="3185" spans="11:11">
      <c r="K3185" s="184"/>
    </row>
    <row r="3186" spans="11:11">
      <c r="K3186" s="184"/>
    </row>
    <row r="3187" spans="11:11">
      <c r="K3187" s="184"/>
    </row>
    <row r="3188" spans="11:11">
      <c r="K3188" s="184"/>
    </row>
    <row r="3189" spans="11:11">
      <c r="K3189" s="184"/>
    </row>
    <row r="3190" spans="11:11">
      <c r="K3190" s="184"/>
    </row>
    <row r="3191" spans="11:11">
      <c r="K3191" s="184"/>
    </row>
    <row r="3192" spans="11:11">
      <c r="K3192" s="184"/>
    </row>
    <row r="3193" spans="11:11">
      <c r="K3193" s="184"/>
    </row>
    <row r="3194" spans="11:11">
      <c r="K3194" s="184"/>
    </row>
    <row r="3195" spans="11:11">
      <c r="K3195" s="184"/>
    </row>
    <row r="3196" spans="11:11">
      <c r="K3196" s="184"/>
    </row>
    <row r="3197" spans="11:11">
      <c r="K3197" s="184"/>
    </row>
    <row r="3198" spans="11:11">
      <c r="K3198" s="184"/>
    </row>
    <row r="3199" spans="11:11">
      <c r="K3199" s="184"/>
    </row>
    <row r="3200" spans="11:11">
      <c r="K3200" s="184"/>
    </row>
    <row r="3201" spans="11:11">
      <c r="K3201" s="184"/>
    </row>
    <row r="3202" spans="11:11">
      <c r="K3202" s="184"/>
    </row>
    <row r="3203" spans="11:11">
      <c r="K3203" s="184"/>
    </row>
    <row r="3204" spans="11:11">
      <c r="K3204" s="184"/>
    </row>
    <row r="3205" spans="11:11">
      <c r="K3205" s="184"/>
    </row>
    <row r="3206" spans="11:11">
      <c r="K3206" s="184"/>
    </row>
    <row r="3207" spans="11:11">
      <c r="K3207" s="184"/>
    </row>
    <row r="3208" spans="11:11">
      <c r="K3208" s="184"/>
    </row>
    <row r="3209" spans="11:11">
      <c r="K3209" s="184"/>
    </row>
    <row r="3210" spans="11:11">
      <c r="K3210" s="184"/>
    </row>
    <row r="3211" spans="11:11">
      <c r="K3211" s="184"/>
    </row>
    <row r="3212" spans="11:11">
      <c r="K3212" s="184"/>
    </row>
    <row r="3213" spans="11:11">
      <c r="K3213" s="184"/>
    </row>
    <row r="3214" spans="11:11">
      <c r="K3214" s="184"/>
    </row>
    <row r="3215" spans="11:11">
      <c r="K3215" s="184"/>
    </row>
    <row r="3216" spans="11:11">
      <c r="K3216" s="184"/>
    </row>
    <row r="3217" spans="11:11">
      <c r="K3217" s="184"/>
    </row>
    <row r="3218" spans="11:11">
      <c r="K3218" s="184"/>
    </row>
    <row r="3219" spans="11:11">
      <c r="K3219" s="184"/>
    </row>
    <row r="3220" spans="11:11">
      <c r="K3220" s="184"/>
    </row>
    <row r="3221" spans="11:11">
      <c r="K3221" s="184"/>
    </row>
    <row r="3222" spans="11:11">
      <c r="K3222" s="184"/>
    </row>
    <row r="3223" spans="11:11">
      <c r="K3223" s="184"/>
    </row>
    <row r="3224" spans="11:11">
      <c r="K3224" s="184"/>
    </row>
    <row r="3225" spans="11:11">
      <c r="K3225" s="184"/>
    </row>
    <row r="3226" spans="11:11">
      <c r="K3226" s="184"/>
    </row>
    <row r="3227" spans="11:11">
      <c r="K3227" s="184"/>
    </row>
    <row r="3228" spans="11:11">
      <c r="K3228" s="184"/>
    </row>
    <row r="3229" spans="11:11">
      <c r="K3229" s="184"/>
    </row>
    <row r="3230" spans="11:11">
      <c r="K3230" s="184"/>
    </row>
    <row r="3231" spans="11:11">
      <c r="K3231" s="184"/>
    </row>
    <row r="3232" spans="11:11">
      <c r="K3232" s="184"/>
    </row>
    <row r="3233" spans="11:11">
      <c r="K3233" s="184"/>
    </row>
    <row r="3234" spans="11:11">
      <c r="K3234" s="184"/>
    </row>
    <row r="3235" spans="11:11">
      <c r="K3235" s="184"/>
    </row>
    <row r="3236" spans="11:11">
      <c r="K3236" s="184"/>
    </row>
    <row r="3237" spans="11:11">
      <c r="K3237" s="184"/>
    </row>
    <row r="3238" spans="11:11">
      <c r="K3238" s="184"/>
    </row>
    <row r="3239" spans="11:11">
      <c r="K3239" s="184"/>
    </row>
    <row r="3240" spans="11:11">
      <c r="K3240" s="184"/>
    </row>
    <row r="3241" spans="11:11">
      <c r="K3241" s="184"/>
    </row>
    <row r="3242" spans="11:11">
      <c r="K3242" s="184"/>
    </row>
    <row r="3243" spans="11:11">
      <c r="K3243" s="184"/>
    </row>
    <row r="3244" spans="11:11">
      <c r="K3244" s="184"/>
    </row>
    <row r="3245" spans="11:11">
      <c r="K3245" s="184"/>
    </row>
    <row r="3246" spans="11:11">
      <c r="K3246" s="184"/>
    </row>
    <row r="3247" spans="11:11">
      <c r="K3247" s="184"/>
    </row>
    <row r="3248" spans="11:11">
      <c r="K3248" s="184"/>
    </row>
    <row r="3249" spans="11:11">
      <c r="K3249" s="184"/>
    </row>
    <row r="3250" spans="11:11">
      <c r="K3250" s="184"/>
    </row>
    <row r="3251" spans="11:11">
      <c r="K3251" s="184"/>
    </row>
    <row r="3252" spans="11:11">
      <c r="K3252" s="184"/>
    </row>
    <row r="3253" spans="11:11">
      <c r="K3253" s="184"/>
    </row>
    <row r="3254" spans="11:11">
      <c r="K3254" s="184"/>
    </row>
    <row r="3255" spans="11:11">
      <c r="K3255" s="184"/>
    </row>
    <row r="3256" spans="11:11">
      <c r="K3256" s="184"/>
    </row>
    <row r="3257" spans="11:11">
      <c r="K3257" s="184"/>
    </row>
    <row r="3258" spans="11:11">
      <c r="K3258" s="184"/>
    </row>
    <row r="3259" spans="11:11">
      <c r="K3259" s="184"/>
    </row>
    <row r="3260" spans="11:11">
      <c r="K3260" s="184"/>
    </row>
    <row r="3261" spans="11:11">
      <c r="K3261" s="184"/>
    </row>
    <row r="3262" spans="11:11">
      <c r="K3262" s="184"/>
    </row>
    <row r="3263" spans="11:11">
      <c r="K3263" s="184"/>
    </row>
    <row r="3264" spans="11:11">
      <c r="K3264" s="184"/>
    </row>
    <row r="3265" spans="11:11">
      <c r="K3265" s="184"/>
    </row>
    <row r="3266" spans="11:11">
      <c r="K3266" s="184"/>
    </row>
    <row r="3267" spans="11:11">
      <c r="K3267" s="184"/>
    </row>
    <row r="3268" spans="11:11">
      <c r="K3268" s="184"/>
    </row>
    <row r="3269" spans="11:11">
      <c r="K3269" s="184"/>
    </row>
    <row r="3270" spans="11:11">
      <c r="K3270" s="184"/>
    </row>
    <row r="3271" spans="11:11">
      <c r="K3271" s="184"/>
    </row>
    <row r="3272" spans="11:11">
      <c r="K3272" s="184"/>
    </row>
    <row r="3273" spans="11:11">
      <c r="K3273" s="184"/>
    </row>
    <row r="3274" spans="11:11">
      <c r="K3274" s="184"/>
    </row>
    <row r="3275" spans="11:11">
      <c r="K3275" s="184"/>
    </row>
    <row r="3276" spans="11:11">
      <c r="K3276" s="184"/>
    </row>
    <row r="3277" spans="11:11">
      <c r="K3277" s="184"/>
    </row>
    <row r="3278" spans="11:11">
      <c r="K3278" s="184"/>
    </row>
    <row r="3279" spans="11:11">
      <c r="K3279" s="184"/>
    </row>
    <row r="3280" spans="11:11">
      <c r="K3280" s="184"/>
    </row>
    <row r="3281" spans="11:11">
      <c r="K3281" s="184"/>
    </row>
    <row r="3282" spans="11:11">
      <c r="K3282" s="184"/>
    </row>
    <row r="3283" spans="11:11">
      <c r="K3283" s="184"/>
    </row>
    <row r="3284" spans="11:11">
      <c r="K3284" s="184"/>
    </row>
    <row r="3285" spans="11:11">
      <c r="K3285" s="184"/>
    </row>
    <row r="3286" spans="11:11">
      <c r="K3286" s="184"/>
    </row>
    <row r="3287" spans="11:11">
      <c r="K3287" s="184"/>
    </row>
    <row r="3288" spans="11:11">
      <c r="K3288" s="184"/>
    </row>
    <row r="3289" spans="11:11">
      <c r="K3289" s="184"/>
    </row>
    <row r="3290" spans="11:11">
      <c r="K3290" s="184"/>
    </row>
    <row r="3291" spans="11:11">
      <c r="K3291" s="184"/>
    </row>
    <row r="3292" spans="11:11">
      <c r="K3292" s="184"/>
    </row>
    <row r="3293" spans="11:11">
      <c r="K3293" s="184"/>
    </row>
    <row r="3294" spans="11:11">
      <c r="K3294" s="184"/>
    </row>
    <row r="3295" spans="11:11">
      <c r="K3295" s="184"/>
    </row>
    <row r="3296" spans="11:11">
      <c r="K3296" s="184"/>
    </row>
    <row r="3297" spans="11:11">
      <c r="K3297" s="184"/>
    </row>
    <row r="3298" spans="11:11">
      <c r="K3298" s="184"/>
    </row>
    <row r="3299" spans="11:11">
      <c r="K3299" s="184"/>
    </row>
    <row r="3300" spans="11:11">
      <c r="K3300" s="184"/>
    </row>
    <row r="3301" spans="11:11">
      <c r="K3301" s="184"/>
    </row>
    <row r="3302" spans="11:11">
      <c r="K3302" s="184"/>
    </row>
    <row r="3303" spans="11:11">
      <c r="K3303" s="184"/>
    </row>
    <row r="3304" spans="11:11">
      <c r="K3304" s="184"/>
    </row>
    <row r="3305" spans="11:11">
      <c r="K3305" s="184"/>
    </row>
    <row r="3306" spans="11:11">
      <c r="K3306" s="184"/>
    </row>
    <row r="3307" spans="11:11">
      <c r="K3307" s="184"/>
    </row>
    <row r="3308" spans="11:11">
      <c r="K3308" s="184"/>
    </row>
    <row r="3309" spans="11:11">
      <c r="K3309" s="184"/>
    </row>
    <row r="3310" spans="11:11">
      <c r="K3310" s="184"/>
    </row>
    <row r="3311" spans="11:11">
      <c r="K3311" s="184"/>
    </row>
    <row r="3312" spans="11:11">
      <c r="K3312" s="184"/>
    </row>
    <row r="3313" spans="11:11">
      <c r="K3313" s="184"/>
    </row>
    <row r="3314" spans="11:11">
      <c r="K3314" s="184"/>
    </row>
    <row r="3315" spans="11:11">
      <c r="K3315" s="184"/>
    </row>
    <row r="3316" spans="11:11">
      <c r="K3316" s="184"/>
    </row>
    <row r="3317" spans="11:11">
      <c r="K3317" s="184"/>
    </row>
    <row r="3318" spans="11:11">
      <c r="K3318" s="184"/>
    </row>
    <row r="3319" spans="11:11">
      <c r="K3319" s="184"/>
    </row>
    <row r="3320" spans="11:11">
      <c r="K3320" s="184"/>
    </row>
    <row r="3321" spans="11:11">
      <c r="K3321" s="184"/>
    </row>
    <row r="3322" spans="11:11">
      <c r="K3322" s="184"/>
    </row>
    <row r="3323" spans="11:11">
      <c r="K3323" s="184"/>
    </row>
    <row r="3324" spans="11:11">
      <c r="K3324" s="184"/>
    </row>
    <row r="3325" spans="11:11">
      <c r="K3325" s="184"/>
    </row>
    <row r="3326" spans="11:11">
      <c r="K3326" s="184"/>
    </row>
    <row r="3327" spans="11:11">
      <c r="K3327" s="184"/>
    </row>
    <row r="3328" spans="11:11">
      <c r="K3328" s="184"/>
    </row>
    <row r="3329" spans="11:11">
      <c r="K3329" s="184"/>
    </row>
    <row r="3330" spans="11:11">
      <c r="K3330" s="184"/>
    </row>
    <row r="3331" spans="11:11">
      <c r="K3331" s="184"/>
    </row>
    <row r="3332" spans="11:11">
      <c r="K3332" s="184"/>
    </row>
    <row r="3333" spans="11:11">
      <c r="K3333" s="184"/>
    </row>
    <row r="3334" spans="11:11">
      <c r="K3334" s="184"/>
    </row>
    <row r="3335" spans="11:11">
      <c r="K3335" s="184"/>
    </row>
    <row r="3336" spans="11:11">
      <c r="K3336" s="184"/>
    </row>
    <row r="3337" spans="11:11">
      <c r="K3337" s="184"/>
    </row>
    <row r="3338" spans="11:11">
      <c r="K3338" s="184"/>
    </row>
    <row r="3339" spans="11:11">
      <c r="K3339" s="184"/>
    </row>
    <row r="3340" spans="11:11">
      <c r="K3340" s="184"/>
    </row>
    <row r="3341" spans="11:11">
      <c r="K3341" s="184"/>
    </row>
    <row r="3342" spans="11:11">
      <c r="K3342" s="184"/>
    </row>
    <row r="3343" spans="11:11">
      <c r="K3343" s="184"/>
    </row>
    <row r="3344" spans="11:11">
      <c r="K3344" s="184"/>
    </row>
    <row r="3345" spans="11:11">
      <c r="K3345" s="184"/>
    </row>
    <row r="3346" spans="11:11">
      <c r="K3346" s="184"/>
    </row>
    <row r="3347" spans="11:11">
      <c r="K3347" s="184"/>
    </row>
    <row r="3348" spans="11:11">
      <c r="K3348" s="184"/>
    </row>
    <row r="3349" spans="11:11">
      <c r="K3349" s="184"/>
    </row>
    <row r="3350" spans="11:11">
      <c r="K3350" s="184"/>
    </row>
    <row r="3351" spans="11:11">
      <c r="K3351" s="184"/>
    </row>
    <row r="3352" spans="11:11">
      <c r="K3352" s="184"/>
    </row>
    <row r="3353" spans="11:11">
      <c r="K3353" s="184"/>
    </row>
    <row r="3354" spans="11:11">
      <c r="K3354" s="184"/>
    </row>
    <row r="3355" spans="11:11">
      <c r="K3355" s="184"/>
    </row>
    <row r="3356" spans="11:11">
      <c r="K3356" s="184"/>
    </row>
    <row r="3357" spans="11:11">
      <c r="K3357" s="184"/>
    </row>
    <row r="3358" spans="11:11">
      <c r="K3358" s="184"/>
    </row>
    <row r="3359" spans="11:11">
      <c r="K3359" s="184"/>
    </row>
    <row r="3360" spans="11:11">
      <c r="K3360" s="184"/>
    </row>
    <row r="3361" spans="11:11">
      <c r="K3361" s="184"/>
    </row>
    <row r="3362" spans="11:11">
      <c r="K3362" s="184"/>
    </row>
    <row r="3363" spans="11:11">
      <c r="K3363" s="184"/>
    </row>
    <row r="3364" spans="11:11">
      <c r="K3364" s="184"/>
    </row>
    <row r="3365" spans="11:11">
      <c r="K3365" s="184"/>
    </row>
    <row r="3366" spans="11:11">
      <c r="K3366" s="184"/>
    </row>
    <row r="3367" spans="11:11">
      <c r="K3367" s="184"/>
    </row>
    <row r="3368" spans="11:11">
      <c r="K3368" s="184"/>
    </row>
    <row r="3369" spans="11:11">
      <c r="K3369" s="184"/>
    </row>
    <row r="3370" spans="11:11">
      <c r="K3370" s="184"/>
    </row>
    <row r="3371" spans="11:11">
      <c r="K3371" s="184"/>
    </row>
    <row r="3372" spans="11:11">
      <c r="K3372" s="184"/>
    </row>
    <row r="3373" spans="11:11">
      <c r="K3373" s="184"/>
    </row>
    <row r="3374" spans="11:11">
      <c r="K3374" s="184"/>
    </row>
    <row r="3375" spans="11:11">
      <c r="K3375" s="184"/>
    </row>
    <row r="3376" spans="11:11">
      <c r="K3376" s="184"/>
    </row>
    <row r="3377" spans="11:11">
      <c r="K3377" s="184"/>
    </row>
    <row r="3378" spans="11:11">
      <c r="K3378" s="184"/>
    </row>
    <row r="3379" spans="11:11">
      <c r="K3379" s="184"/>
    </row>
    <row r="3380" spans="11:11">
      <c r="K3380" s="184"/>
    </row>
    <row r="3381" spans="11:11">
      <c r="K3381" s="184"/>
    </row>
    <row r="3382" spans="11:11">
      <c r="K3382" s="184"/>
    </row>
    <row r="3383" spans="11:11">
      <c r="K3383" s="184"/>
    </row>
    <row r="3384" spans="11:11">
      <c r="K3384" s="184"/>
    </row>
    <row r="3385" spans="11:11">
      <c r="K3385" s="184"/>
    </row>
    <row r="3386" spans="11:11">
      <c r="K3386" s="184"/>
    </row>
    <row r="3387" spans="11:11">
      <c r="K3387" s="184"/>
    </row>
    <row r="3388" spans="11:11">
      <c r="K3388" s="184"/>
    </row>
    <row r="3389" spans="11:11">
      <c r="K3389" s="184"/>
    </row>
    <row r="3390" spans="11:11">
      <c r="K3390" s="184"/>
    </row>
    <row r="3391" spans="11:11">
      <c r="K3391" s="184"/>
    </row>
    <row r="3392" spans="11:11">
      <c r="K3392" s="184"/>
    </row>
    <row r="3393" spans="11:11">
      <c r="K3393" s="184"/>
    </row>
    <row r="3394" spans="11:11">
      <c r="K3394" s="184"/>
    </row>
    <row r="3395" spans="11:11">
      <c r="K3395" s="184"/>
    </row>
    <row r="3396" spans="11:11">
      <c r="K3396" s="184"/>
    </row>
    <row r="3397" spans="11:11">
      <c r="K3397" s="184"/>
    </row>
    <row r="3398" spans="11:11">
      <c r="K3398" s="184"/>
    </row>
    <row r="3399" spans="11:11">
      <c r="K3399" s="184"/>
    </row>
    <row r="3400" spans="11:11">
      <c r="K3400" s="184"/>
    </row>
    <row r="3401" spans="11:11">
      <c r="K3401" s="184"/>
    </row>
    <row r="3402" spans="11:11">
      <c r="K3402" s="184"/>
    </row>
    <row r="3403" spans="11:11">
      <c r="K3403" s="184"/>
    </row>
    <row r="3404" spans="11:11">
      <c r="K3404" s="184"/>
    </row>
    <row r="3405" spans="11:11">
      <c r="K3405" s="184"/>
    </row>
    <row r="3406" spans="11:11">
      <c r="K3406" s="184"/>
    </row>
    <row r="3407" spans="11:11">
      <c r="K3407" s="184"/>
    </row>
    <row r="3408" spans="11:11">
      <c r="K3408" s="184"/>
    </row>
    <row r="3409" spans="11:11">
      <c r="K3409" s="184"/>
    </row>
    <row r="3410" spans="11:11">
      <c r="K3410" s="184"/>
    </row>
    <row r="3411" spans="11:11">
      <c r="K3411" s="184"/>
    </row>
    <row r="3412" spans="11:11">
      <c r="K3412" s="184"/>
    </row>
    <row r="3413" spans="11:11">
      <c r="K3413" s="184"/>
    </row>
    <row r="3414" spans="11:11">
      <c r="K3414" s="184"/>
    </row>
    <row r="3415" spans="11:11">
      <c r="K3415" s="184"/>
    </row>
    <row r="3416" spans="11:11">
      <c r="K3416" s="184"/>
    </row>
    <row r="3417" spans="11:11">
      <c r="K3417" s="184"/>
    </row>
    <row r="3418" spans="11:11">
      <c r="K3418" s="184"/>
    </row>
    <row r="3419" spans="11:11">
      <c r="K3419" s="184"/>
    </row>
    <row r="3420" spans="11:11">
      <c r="K3420" s="184"/>
    </row>
    <row r="3421" spans="11:11">
      <c r="K3421" s="184"/>
    </row>
    <row r="3422" spans="11:11">
      <c r="K3422" s="184"/>
    </row>
    <row r="3423" spans="11:11">
      <c r="K3423" s="184"/>
    </row>
    <row r="3424" spans="11:11">
      <c r="K3424" s="184"/>
    </row>
    <row r="3425" spans="11:11">
      <c r="K3425" s="184"/>
    </row>
    <row r="3426" spans="11:11">
      <c r="K3426" s="184"/>
    </row>
    <row r="3427" spans="11:11">
      <c r="K3427" s="184"/>
    </row>
    <row r="3428" spans="11:11">
      <c r="K3428" s="184"/>
    </row>
    <row r="3429" spans="11:11">
      <c r="K3429" s="184"/>
    </row>
    <row r="3430" spans="11:11">
      <c r="K3430" s="184"/>
    </row>
    <row r="3431" spans="11:11">
      <c r="K3431" s="184"/>
    </row>
    <row r="3432" spans="11:11">
      <c r="K3432" s="184"/>
    </row>
    <row r="3433" spans="11:11">
      <c r="K3433" s="184"/>
    </row>
    <row r="3434" spans="11:11">
      <c r="K3434" s="184"/>
    </row>
    <row r="3435" spans="11:11">
      <c r="K3435" s="184"/>
    </row>
    <row r="3436" spans="11:11">
      <c r="K3436" s="184"/>
    </row>
    <row r="3437" spans="11:11">
      <c r="K3437" s="184"/>
    </row>
    <row r="3438" spans="11:11">
      <c r="K3438" s="184"/>
    </row>
    <row r="3439" spans="11:11">
      <c r="K3439" s="184"/>
    </row>
    <row r="3440" spans="11:11">
      <c r="K3440" s="184"/>
    </row>
    <row r="3441" spans="11:11">
      <c r="K3441" s="184"/>
    </row>
    <row r="3442" spans="11:11">
      <c r="K3442" s="184"/>
    </row>
    <row r="3443" spans="11:11">
      <c r="K3443" s="184"/>
    </row>
    <row r="3444" spans="11:11">
      <c r="K3444" s="184"/>
    </row>
    <row r="3445" spans="11:11">
      <c r="K3445" s="184"/>
    </row>
    <row r="3446" spans="11:11">
      <c r="K3446" s="184"/>
    </row>
    <row r="3447" spans="11:11">
      <c r="K3447" s="184"/>
    </row>
    <row r="3448" spans="11:11">
      <c r="K3448" s="184"/>
    </row>
    <row r="3449" spans="11:11">
      <c r="K3449" s="184"/>
    </row>
    <row r="3450" spans="11:11">
      <c r="K3450" s="184"/>
    </row>
    <row r="3451" spans="11:11">
      <c r="K3451" s="184"/>
    </row>
    <row r="3452" spans="11:11">
      <c r="K3452" s="184"/>
    </row>
    <row r="3453" spans="11:11">
      <c r="K3453" s="184"/>
    </row>
    <row r="3454" spans="11:11">
      <c r="K3454" s="184"/>
    </row>
    <row r="3455" spans="11:11">
      <c r="K3455" s="184"/>
    </row>
    <row r="3456" spans="11:11">
      <c r="K3456" s="184"/>
    </row>
    <row r="3457" spans="11:11">
      <c r="K3457" s="184"/>
    </row>
    <row r="3458" spans="11:11">
      <c r="K3458" s="184"/>
    </row>
    <row r="3459" spans="11:11">
      <c r="K3459" s="184"/>
    </row>
    <row r="3460" spans="11:11">
      <c r="K3460" s="184"/>
    </row>
    <row r="3461" spans="11:11">
      <c r="K3461" s="184"/>
    </row>
    <row r="3462" spans="11:11">
      <c r="K3462" s="184"/>
    </row>
    <row r="3463" spans="11:11">
      <c r="K3463" s="184"/>
    </row>
    <row r="3464" spans="11:11">
      <c r="K3464" s="184"/>
    </row>
    <row r="3465" spans="11:11">
      <c r="K3465" s="184"/>
    </row>
    <row r="3466" spans="11:11">
      <c r="K3466" s="184"/>
    </row>
    <row r="3467" spans="11:11">
      <c r="K3467" s="184"/>
    </row>
    <row r="3468" spans="11:11">
      <c r="K3468" s="184"/>
    </row>
    <row r="3469" spans="11:11">
      <c r="K3469" s="184"/>
    </row>
    <row r="3470" spans="11:11">
      <c r="K3470" s="184"/>
    </row>
    <row r="3471" spans="11:11">
      <c r="K3471" s="184"/>
    </row>
    <row r="3472" spans="11:11">
      <c r="K3472" s="184"/>
    </row>
    <row r="3473" spans="11:11">
      <c r="K3473" s="184"/>
    </row>
    <row r="3474" spans="11:11">
      <c r="K3474" s="184"/>
    </row>
    <row r="3475" spans="11:11">
      <c r="K3475" s="184"/>
    </row>
    <row r="3476" spans="11:11">
      <c r="K3476" s="184"/>
    </row>
    <row r="3477" spans="11:11">
      <c r="K3477" s="184"/>
    </row>
    <row r="3478" spans="11:11">
      <c r="K3478" s="184"/>
    </row>
    <row r="3479" spans="11:11">
      <c r="K3479" s="184"/>
    </row>
    <row r="3480" spans="11:11">
      <c r="K3480" s="184"/>
    </row>
    <row r="3481" spans="11:11">
      <c r="K3481" s="184"/>
    </row>
    <row r="3482" spans="11:11">
      <c r="K3482" s="184"/>
    </row>
    <row r="3483" spans="11:11">
      <c r="K3483" s="184"/>
    </row>
    <row r="3484" spans="11:11">
      <c r="K3484" s="184"/>
    </row>
    <row r="3485" spans="11:11">
      <c r="K3485" s="184"/>
    </row>
    <row r="3486" spans="11:11">
      <c r="K3486" s="184"/>
    </row>
    <row r="3487" spans="11:11">
      <c r="K3487" s="184"/>
    </row>
    <row r="3488" spans="11:11">
      <c r="K3488" s="184"/>
    </row>
    <row r="3489" spans="11:11">
      <c r="K3489" s="184"/>
    </row>
    <row r="3490" spans="11:11">
      <c r="K3490" s="184"/>
    </row>
    <row r="3491" spans="11:11">
      <c r="K3491" s="184"/>
    </row>
    <row r="3492" spans="11:11">
      <c r="K3492" s="184"/>
    </row>
    <row r="3493" spans="11:11">
      <c r="K3493" s="184"/>
    </row>
    <row r="3494" spans="11:11">
      <c r="K3494" s="184"/>
    </row>
    <row r="3495" spans="11:11">
      <c r="K3495" s="184"/>
    </row>
    <row r="3496" spans="11:11">
      <c r="K3496" s="184"/>
    </row>
    <row r="3497" spans="11:11">
      <c r="K3497" s="184"/>
    </row>
    <row r="3498" spans="11:11">
      <c r="K3498" s="184"/>
    </row>
    <row r="3499" spans="11:11">
      <c r="K3499" s="184"/>
    </row>
    <row r="3500" spans="11:11">
      <c r="K3500" s="184"/>
    </row>
    <row r="3501" spans="11:11">
      <c r="K3501" s="184"/>
    </row>
    <row r="3502" spans="11:11">
      <c r="K3502" s="184"/>
    </row>
    <row r="3503" spans="11:11">
      <c r="K3503" s="184"/>
    </row>
    <row r="3504" spans="11:11">
      <c r="K3504" s="184"/>
    </row>
    <row r="3505" spans="11:11">
      <c r="K3505" s="184"/>
    </row>
    <row r="3506" spans="11:11">
      <c r="K3506" s="184"/>
    </row>
    <row r="3507" spans="11:11">
      <c r="K3507" s="184"/>
    </row>
    <row r="3508" spans="11:11">
      <c r="K3508" s="184"/>
    </row>
    <row r="3509" spans="11:11">
      <c r="K3509" s="184"/>
    </row>
    <row r="3510" spans="11:11">
      <c r="K3510" s="184"/>
    </row>
    <row r="3511" spans="11:11">
      <c r="K3511" s="184"/>
    </row>
    <row r="3512" spans="11:11">
      <c r="K3512" s="184"/>
    </row>
    <row r="3513" spans="11:11">
      <c r="K3513" s="184"/>
    </row>
    <row r="3514" spans="11:11">
      <c r="K3514" s="184"/>
    </row>
    <row r="3515" spans="11:11">
      <c r="K3515" s="184"/>
    </row>
    <row r="3516" spans="11:11">
      <c r="K3516" s="184"/>
    </row>
    <row r="3517" spans="11:11">
      <c r="K3517" s="184"/>
    </row>
    <row r="3518" spans="11:11">
      <c r="K3518" s="184"/>
    </row>
    <row r="3519" spans="11:11">
      <c r="K3519" s="184"/>
    </row>
    <row r="3520" spans="11:11">
      <c r="K3520" s="184"/>
    </row>
    <row r="3521" spans="11:11">
      <c r="K3521" s="184"/>
    </row>
    <row r="3522" spans="11:11">
      <c r="K3522" s="184"/>
    </row>
    <row r="3523" spans="11:11">
      <c r="K3523" s="184"/>
    </row>
    <row r="3524" spans="11:11">
      <c r="K3524" s="184"/>
    </row>
    <row r="3525" spans="11:11">
      <c r="K3525" s="184"/>
    </row>
    <row r="3526" spans="11:11">
      <c r="K3526" s="184"/>
    </row>
    <row r="3527" spans="11:11">
      <c r="K3527" s="184"/>
    </row>
    <row r="3528" spans="11:11">
      <c r="K3528" s="184"/>
    </row>
    <row r="3529" spans="11:11">
      <c r="K3529" s="184"/>
    </row>
    <row r="3530" spans="11:11">
      <c r="K3530" s="184"/>
    </row>
    <row r="3531" spans="11:11">
      <c r="K3531" s="184"/>
    </row>
    <row r="3532" spans="11:11">
      <c r="K3532" s="184"/>
    </row>
    <row r="3533" spans="11:11">
      <c r="K3533" s="184"/>
    </row>
    <row r="3534" spans="11:11">
      <c r="K3534" s="184"/>
    </row>
    <row r="3535" spans="11:11">
      <c r="K3535" s="184"/>
    </row>
    <row r="3536" spans="11:11">
      <c r="K3536" s="184"/>
    </row>
    <row r="3537" spans="11:11">
      <c r="K3537" s="184"/>
    </row>
    <row r="3538" spans="11:11">
      <c r="K3538" s="184"/>
    </row>
    <row r="3539" spans="11:11">
      <c r="K3539" s="184"/>
    </row>
    <row r="3540" spans="11:11">
      <c r="K3540" s="184"/>
    </row>
    <row r="3541" spans="11:11">
      <c r="K3541" s="184"/>
    </row>
    <row r="3542" spans="11:11">
      <c r="K3542" s="184"/>
    </row>
    <row r="3543" spans="11:11">
      <c r="K3543" s="184"/>
    </row>
    <row r="3544" spans="11:11">
      <c r="K3544" s="184"/>
    </row>
    <row r="3545" spans="11:11">
      <c r="K3545" s="184"/>
    </row>
    <row r="3546" spans="11:11">
      <c r="K3546" s="184"/>
    </row>
    <row r="3547" spans="11:11">
      <c r="K3547" s="184"/>
    </row>
    <row r="3548" spans="11:11">
      <c r="K3548" s="184"/>
    </row>
    <row r="3549" spans="11:11">
      <c r="K3549" s="184"/>
    </row>
    <row r="3550" spans="11:11">
      <c r="K3550" s="184"/>
    </row>
    <row r="3551" spans="11:11">
      <c r="K3551" s="184"/>
    </row>
    <row r="3552" spans="11:11">
      <c r="K3552" s="184"/>
    </row>
    <row r="3553" spans="11:11">
      <c r="K3553" s="184"/>
    </row>
    <row r="3554" spans="11:11">
      <c r="K3554" s="184"/>
    </row>
    <row r="3555" spans="11:11">
      <c r="K3555" s="184"/>
    </row>
    <row r="3556" spans="11:11">
      <c r="K3556" s="184"/>
    </row>
    <row r="3557" spans="11:11">
      <c r="K3557" s="184"/>
    </row>
    <row r="3558" spans="11:11">
      <c r="K3558" s="184"/>
    </row>
    <row r="3559" spans="11:11">
      <c r="K3559" s="184"/>
    </row>
    <row r="3560" spans="11:11">
      <c r="K3560" s="184"/>
    </row>
    <row r="3561" spans="11:11">
      <c r="K3561" s="184"/>
    </row>
    <row r="3562" spans="11:11">
      <c r="K3562" s="184"/>
    </row>
    <row r="3563" spans="11:11">
      <c r="K3563" s="184"/>
    </row>
    <row r="3564" spans="11:11">
      <c r="K3564" s="184"/>
    </row>
    <row r="3565" spans="11:11">
      <c r="K3565" s="184"/>
    </row>
    <row r="3566" spans="11:11">
      <c r="K3566" s="184"/>
    </row>
    <row r="3567" spans="11:11">
      <c r="K3567" s="184"/>
    </row>
    <row r="3568" spans="11:11">
      <c r="K3568" s="184"/>
    </row>
    <row r="3569" spans="11:11">
      <c r="K3569" s="184"/>
    </row>
    <row r="3570" spans="11:11">
      <c r="K3570" s="184"/>
    </row>
    <row r="3571" spans="11:11">
      <c r="K3571" s="184"/>
    </row>
    <row r="3572" spans="11:11">
      <c r="K3572" s="184"/>
    </row>
    <row r="3573" spans="11:11">
      <c r="K3573" s="184"/>
    </row>
    <row r="3574" spans="11:11">
      <c r="K3574" s="184"/>
    </row>
    <row r="3575" spans="11:11">
      <c r="K3575" s="184"/>
    </row>
    <row r="3576" spans="11:11">
      <c r="K3576" s="184"/>
    </row>
    <row r="3577" spans="11:11">
      <c r="K3577" s="184"/>
    </row>
    <row r="3578" spans="11:11">
      <c r="K3578" s="184"/>
    </row>
    <row r="3579" spans="11:11">
      <c r="K3579" s="184"/>
    </row>
    <row r="3580" spans="11:11">
      <c r="K3580" s="184"/>
    </row>
    <row r="3581" spans="11:11">
      <c r="K3581" s="184"/>
    </row>
    <row r="3582" spans="11:11">
      <c r="K3582" s="184"/>
    </row>
    <row r="3583" spans="11:11">
      <c r="K3583" s="184"/>
    </row>
    <row r="3584" spans="11:11">
      <c r="K3584" s="184"/>
    </row>
    <row r="3585" spans="11:11">
      <c r="K3585" s="184"/>
    </row>
    <row r="3586" spans="11:11">
      <c r="K3586" s="184"/>
    </row>
    <row r="3587" spans="11:11">
      <c r="K3587" s="184"/>
    </row>
    <row r="3588" spans="11:11">
      <c r="K3588" s="184"/>
    </row>
    <row r="3589" spans="11:11">
      <c r="K3589" s="184"/>
    </row>
    <row r="3590" spans="11:11">
      <c r="K3590" s="184"/>
    </row>
    <row r="3591" spans="11:11">
      <c r="K3591" s="184"/>
    </row>
    <row r="3592" spans="11:11">
      <c r="K3592" s="184"/>
    </row>
    <row r="3593" spans="11:11">
      <c r="K3593" s="184"/>
    </row>
    <row r="3594" spans="11:11">
      <c r="K3594" s="184"/>
    </row>
    <row r="3595" spans="11:11">
      <c r="K3595" s="184"/>
    </row>
    <row r="3596" spans="11:11">
      <c r="K3596" s="184"/>
    </row>
    <row r="3597" spans="11:11">
      <c r="K3597" s="184"/>
    </row>
    <row r="3598" spans="11:11">
      <c r="K3598" s="184"/>
    </row>
    <row r="3599" spans="11:11">
      <c r="K3599" s="184"/>
    </row>
    <row r="3600" spans="11:11">
      <c r="K3600" s="184"/>
    </row>
    <row r="3601" spans="11:11">
      <c r="K3601" s="184"/>
    </row>
    <row r="3602" spans="11:11">
      <c r="K3602" s="184"/>
    </row>
    <row r="3603" spans="11:11">
      <c r="K3603" s="184"/>
    </row>
    <row r="3604" spans="11:11">
      <c r="K3604" s="184"/>
    </row>
    <row r="3605" spans="11:11">
      <c r="K3605" s="184"/>
    </row>
    <row r="3606" spans="11:11">
      <c r="K3606" s="184"/>
    </row>
    <row r="3607" spans="11:11">
      <c r="K3607" s="184"/>
    </row>
    <row r="3608" spans="11:11">
      <c r="K3608" s="184"/>
    </row>
    <row r="3609" spans="11:11">
      <c r="K3609" s="184"/>
    </row>
    <row r="3610" spans="11:11">
      <c r="K3610" s="184"/>
    </row>
    <row r="3611" spans="11:11">
      <c r="K3611" s="184"/>
    </row>
    <row r="3612" spans="11:11">
      <c r="K3612" s="184"/>
    </row>
    <row r="3613" spans="11:11">
      <c r="K3613" s="184"/>
    </row>
    <row r="3614" spans="11:11">
      <c r="K3614" s="184"/>
    </row>
    <row r="3615" spans="11:11">
      <c r="K3615" s="184"/>
    </row>
    <row r="3616" spans="11:11">
      <c r="K3616" s="184"/>
    </row>
    <row r="3617" spans="11:11">
      <c r="K3617" s="184"/>
    </row>
    <row r="3618" spans="11:11">
      <c r="K3618" s="184"/>
    </row>
    <row r="3619" spans="11:11">
      <c r="K3619" s="184"/>
    </row>
    <row r="3620" spans="11:11">
      <c r="K3620" s="184"/>
    </row>
    <row r="3621" spans="11:11">
      <c r="K3621" s="184"/>
    </row>
    <row r="3622" spans="11:11">
      <c r="K3622" s="184"/>
    </row>
    <row r="3623" spans="11:11">
      <c r="K3623" s="184"/>
    </row>
    <row r="3624" spans="11:11">
      <c r="K3624" s="184"/>
    </row>
    <row r="3625" spans="11:11">
      <c r="K3625" s="184"/>
    </row>
    <row r="3626" spans="11:11">
      <c r="K3626" s="184"/>
    </row>
    <row r="3627" spans="11:11">
      <c r="K3627" s="184"/>
    </row>
    <row r="3628" spans="11:11">
      <c r="K3628" s="184"/>
    </row>
    <row r="3629" spans="11:11">
      <c r="K3629" s="184"/>
    </row>
    <row r="3630" spans="11:11">
      <c r="K3630" s="184"/>
    </row>
    <row r="3631" spans="11:11">
      <c r="K3631" s="184"/>
    </row>
    <row r="3632" spans="11:11">
      <c r="K3632" s="184"/>
    </row>
    <row r="3633" spans="11:11">
      <c r="K3633" s="184"/>
    </row>
    <row r="3634" spans="11:11">
      <c r="K3634" s="184"/>
    </row>
    <row r="3635" spans="11:11">
      <c r="K3635" s="184"/>
    </row>
    <row r="3636" spans="11:11">
      <c r="K3636" s="184"/>
    </row>
    <row r="3637" spans="11:11">
      <c r="K3637" s="184"/>
    </row>
    <row r="3638" spans="11:11">
      <c r="K3638" s="184"/>
    </row>
    <row r="3639" spans="11:11">
      <c r="K3639" s="184"/>
    </row>
    <row r="3640" spans="11:11">
      <c r="K3640" s="184"/>
    </row>
    <row r="3641" spans="11:11">
      <c r="K3641" s="184"/>
    </row>
    <row r="3642" spans="11:11">
      <c r="K3642" s="184"/>
    </row>
    <row r="3643" spans="11:11">
      <c r="K3643" s="184"/>
    </row>
    <row r="3644" spans="11:11">
      <c r="K3644" s="184"/>
    </row>
    <row r="3645" spans="11:11">
      <c r="K3645" s="184"/>
    </row>
    <row r="3646" spans="11:11">
      <c r="K3646" s="184"/>
    </row>
    <row r="3647" spans="11:11">
      <c r="K3647" s="184"/>
    </row>
    <row r="3648" spans="11:11">
      <c r="K3648" s="184"/>
    </row>
    <row r="3649" spans="11:11">
      <c r="K3649" s="184"/>
    </row>
    <row r="3650" spans="11:11">
      <c r="K3650" s="184"/>
    </row>
    <row r="3651" spans="11:11">
      <c r="K3651" s="184"/>
    </row>
    <row r="3652" spans="11:11">
      <c r="K3652" s="184"/>
    </row>
    <row r="3653" spans="11:11">
      <c r="K3653" s="184"/>
    </row>
    <row r="3654" spans="11:11">
      <c r="K3654" s="184"/>
    </row>
    <row r="3655" spans="11:11">
      <c r="K3655" s="184"/>
    </row>
    <row r="3656" spans="11:11">
      <c r="K3656" s="184"/>
    </row>
    <row r="3657" spans="11:11">
      <c r="K3657" s="184"/>
    </row>
    <row r="3658" spans="11:11">
      <c r="K3658" s="184"/>
    </row>
    <row r="3659" spans="11:11">
      <c r="K3659" s="184"/>
    </row>
    <row r="3660" spans="11:11">
      <c r="K3660" s="184"/>
    </row>
    <row r="3661" spans="11:11">
      <c r="K3661" s="184"/>
    </row>
    <row r="3662" spans="11:11">
      <c r="K3662" s="184"/>
    </row>
    <row r="3663" spans="11:11">
      <c r="K3663" s="184"/>
    </row>
    <row r="3664" spans="11:11">
      <c r="K3664" s="184"/>
    </row>
    <row r="3665" spans="11:11">
      <c r="K3665" s="184"/>
    </row>
    <row r="3666" spans="11:11">
      <c r="K3666" s="184"/>
    </row>
    <row r="3667" spans="11:11">
      <c r="K3667" s="184"/>
    </row>
    <row r="3668" spans="11:11">
      <c r="K3668" s="184"/>
    </row>
    <row r="3669" spans="11:11">
      <c r="K3669" s="184"/>
    </row>
    <row r="3670" spans="11:11">
      <c r="K3670" s="184"/>
    </row>
    <row r="3671" spans="11:11">
      <c r="K3671" s="184"/>
    </row>
    <row r="3672" spans="11:11">
      <c r="K3672" s="184"/>
    </row>
    <row r="3673" spans="11:11">
      <c r="K3673" s="184"/>
    </row>
    <row r="3674" spans="11:11">
      <c r="K3674" s="184"/>
    </row>
    <row r="3675" spans="11:11">
      <c r="K3675" s="184"/>
    </row>
    <row r="3676" spans="11:11">
      <c r="K3676" s="184"/>
    </row>
    <row r="3677" spans="11:11">
      <c r="K3677" s="184"/>
    </row>
    <row r="3678" spans="11:11">
      <c r="K3678" s="184"/>
    </row>
    <row r="3679" spans="11:11">
      <c r="K3679" s="184"/>
    </row>
    <row r="3680" spans="11:11">
      <c r="K3680" s="184"/>
    </row>
    <row r="3681" spans="11:11">
      <c r="K3681" s="184"/>
    </row>
    <row r="3682" spans="11:11">
      <c r="K3682" s="184"/>
    </row>
    <row r="3683" spans="11:11">
      <c r="K3683" s="184"/>
    </row>
    <row r="3684" spans="11:11">
      <c r="K3684" s="184"/>
    </row>
    <row r="3685" spans="11:11">
      <c r="K3685" s="184"/>
    </row>
    <row r="3686" spans="11:11">
      <c r="K3686" s="184"/>
    </row>
    <row r="3687" spans="11:11">
      <c r="K3687" s="184"/>
    </row>
    <row r="3688" spans="11:11">
      <c r="K3688" s="184"/>
    </row>
    <row r="3689" spans="11:11">
      <c r="K3689" s="184"/>
    </row>
    <row r="3690" spans="11:11">
      <c r="K3690" s="184"/>
    </row>
    <row r="3691" spans="11:11">
      <c r="K3691" s="184"/>
    </row>
    <row r="3692" spans="11:11">
      <c r="K3692" s="184"/>
    </row>
    <row r="3693" spans="11:11">
      <c r="K3693" s="184"/>
    </row>
    <row r="3694" spans="11:11">
      <c r="K3694" s="184"/>
    </row>
    <row r="3695" spans="11:11">
      <c r="K3695" s="184"/>
    </row>
    <row r="3696" spans="11:11">
      <c r="K3696" s="184"/>
    </row>
    <row r="3697" spans="11:11">
      <c r="K3697" s="184"/>
    </row>
    <row r="3698" spans="11:11">
      <c r="K3698" s="184"/>
    </row>
    <row r="3699" spans="11:11">
      <c r="K3699" s="184"/>
    </row>
    <row r="3700" spans="11:11">
      <c r="K3700" s="184"/>
    </row>
    <row r="3701" spans="11:11">
      <c r="K3701" s="184"/>
    </row>
    <row r="3702" spans="11:11">
      <c r="K3702" s="184"/>
    </row>
    <row r="3703" spans="11:11">
      <c r="K3703" s="184"/>
    </row>
    <row r="3704" spans="11:11">
      <c r="K3704" s="184"/>
    </row>
    <row r="3705" spans="11:11">
      <c r="K3705" s="184"/>
    </row>
    <row r="3706" spans="11:11">
      <c r="K3706" s="184"/>
    </row>
    <row r="3707" spans="11:11">
      <c r="K3707" s="184"/>
    </row>
    <row r="3708" spans="11:11">
      <c r="K3708" s="184"/>
    </row>
    <row r="3709" spans="11:11">
      <c r="K3709" s="184"/>
    </row>
    <row r="3710" spans="11:11">
      <c r="K3710" s="184"/>
    </row>
    <row r="3711" spans="11:11">
      <c r="K3711" s="184"/>
    </row>
    <row r="3712" spans="11:11">
      <c r="K3712" s="184"/>
    </row>
    <row r="3713" spans="11:11">
      <c r="K3713" s="184"/>
    </row>
    <row r="3714" spans="11:11">
      <c r="K3714" s="184"/>
    </row>
    <row r="3715" spans="11:11">
      <c r="K3715" s="184"/>
    </row>
    <row r="3716" spans="11:11">
      <c r="K3716" s="184"/>
    </row>
    <row r="3717" spans="11:11">
      <c r="K3717" s="184"/>
    </row>
    <row r="3718" spans="11:11">
      <c r="K3718" s="184"/>
    </row>
    <row r="3719" spans="11:11">
      <c r="K3719" s="184"/>
    </row>
    <row r="3720" spans="11:11">
      <c r="K3720" s="184"/>
    </row>
    <row r="3721" spans="11:11">
      <c r="K3721" s="184"/>
    </row>
    <row r="3722" spans="11:11">
      <c r="K3722" s="184"/>
    </row>
    <row r="3723" spans="11:11">
      <c r="K3723" s="184"/>
    </row>
    <row r="3724" spans="11:11">
      <c r="K3724" s="184"/>
    </row>
    <row r="3725" spans="11:11">
      <c r="K3725" s="184"/>
    </row>
    <row r="3726" spans="11:11">
      <c r="K3726" s="184"/>
    </row>
    <row r="3727" spans="11:11">
      <c r="K3727" s="184"/>
    </row>
    <row r="3728" spans="11:11">
      <c r="K3728" s="184"/>
    </row>
    <row r="3729" spans="11:11">
      <c r="K3729" s="184"/>
    </row>
    <row r="3730" spans="11:11">
      <c r="K3730" s="184"/>
    </row>
    <row r="3731" spans="11:11">
      <c r="K3731" s="184"/>
    </row>
    <row r="3732" spans="11:11">
      <c r="K3732" s="184"/>
    </row>
    <row r="3733" spans="11:11">
      <c r="K3733" s="184"/>
    </row>
    <row r="3734" spans="11:11">
      <c r="K3734" s="184"/>
    </row>
    <row r="3735" spans="11:11">
      <c r="K3735" s="184"/>
    </row>
    <row r="3736" spans="11:11">
      <c r="K3736" s="184"/>
    </row>
    <row r="3737" spans="11:11">
      <c r="K3737" s="184"/>
    </row>
    <row r="3738" spans="11:11">
      <c r="K3738" s="184"/>
    </row>
    <row r="3739" spans="11:11">
      <c r="K3739" s="184"/>
    </row>
    <row r="3740" spans="11:11">
      <c r="K3740" s="184"/>
    </row>
    <row r="3741" spans="11:11">
      <c r="K3741" s="184"/>
    </row>
    <row r="3742" spans="11:11">
      <c r="K3742" s="184"/>
    </row>
    <row r="3743" spans="11:11">
      <c r="K3743" s="184"/>
    </row>
    <row r="3744" spans="11:11">
      <c r="K3744" s="184"/>
    </row>
    <row r="3745" spans="11:11">
      <c r="K3745" s="184"/>
    </row>
    <row r="3746" spans="11:11">
      <c r="K3746" s="184"/>
    </row>
    <row r="3747" spans="11:11">
      <c r="K3747" s="184"/>
    </row>
    <row r="3748" spans="11:11">
      <c r="K3748" s="184"/>
    </row>
    <row r="3749" spans="11:11">
      <c r="K3749" s="184"/>
    </row>
    <row r="3750" spans="11:11">
      <c r="K3750" s="184"/>
    </row>
    <row r="3751" spans="11:11">
      <c r="K3751" s="184"/>
    </row>
    <row r="3752" spans="11:11">
      <c r="K3752" s="184"/>
    </row>
    <row r="3753" spans="11:11">
      <c r="K3753" s="184"/>
    </row>
    <row r="3754" spans="11:11">
      <c r="K3754" s="184"/>
    </row>
    <row r="3755" spans="11:11">
      <c r="K3755" s="184"/>
    </row>
    <row r="3756" spans="11:11">
      <c r="K3756" s="184"/>
    </row>
    <row r="3757" spans="11:11">
      <c r="K3757" s="184"/>
    </row>
    <row r="3758" spans="11:11">
      <c r="K3758" s="184"/>
    </row>
    <row r="3759" spans="11:11">
      <c r="K3759" s="184"/>
    </row>
    <row r="3760" spans="11:11">
      <c r="K3760" s="184"/>
    </row>
    <row r="3761" spans="11:11">
      <c r="K3761" s="184"/>
    </row>
    <row r="3762" spans="11:11">
      <c r="K3762" s="184"/>
    </row>
    <row r="3763" spans="11:11">
      <c r="K3763" s="184"/>
    </row>
    <row r="3764" spans="11:11">
      <c r="K3764" s="184"/>
    </row>
    <row r="3765" spans="11:11">
      <c r="K3765" s="184"/>
    </row>
    <row r="3766" spans="11:11">
      <c r="K3766" s="184"/>
    </row>
    <row r="3767" spans="11:11">
      <c r="K3767" s="184"/>
    </row>
    <row r="3768" spans="11:11">
      <c r="K3768" s="184"/>
    </row>
    <row r="3769" spans="11:11">
      <c r="K3769" s="184"/>
    </row>
    <row r="3770" spans="11:11">
      <c r="K3770" s="184"/>
    </row>
    <row r="3771" spans="11:11">
      <c r="K3771" s="184"/>
    </row>
    <row r="3772" spans="11:11">
      <c r="K3772" s="184"/>
    </row>
    <row r="3773" spans="11:11">
      <c r="K3773" s="184"/>
    </row>
    <row r="3774" spans="11:11">
      <c r="K3774" s="184"/>
    </row>
    <row r="3775" spans="11:11">
      <c r="K3775" s="184"/>
    </row>
    <row r="3776" spans="11:11">
      <c r="K3776" s="184"/>
    </row>
    <row r="3777" spans="11:11">
      <c r="K3777" s="184"/>
    </row>
    <row r="3778" spans="11:11">
      <c r="K3778" s="184"/>
    </row>
    <row r="3779" spans="11:11">
      <c r="K3779" s="184"/>
    </row>
    <row r="3780" spans="11:11">
      <c r="K3780" s="184"/>
    </row>
    <row r="3781" spans="11:11">
      <c r="K3781" s="184"/>
    </row>
    <row r="3782" spans="11:11">
      <c r="K3782" s="184"/>
    </row>
    <row r="3783" spans="11:11">
      <c r="K3783" s="184"/>
    </row>
    <row r="3784" spans="11:11">
      <c r="K3784" s="184"/>
    </row>
    <row r="3785" spans="11:11">
      <c r="K3785" s="184"/>
    </row>
    <row r="3786" spans="11:11">
      <c r="K3786" s="184"/>
    </row>
    <row r="3787" spans="11:11">
      <c r="K3787" s="184"/>
    </row>
    <row r="3788" spans="11:11">
      <c r="K3788" s="184"/>
    </row>
    <row r="3789" spans="11:11">
      <c r="K3789" s="184"/>
    </row>
    <row r="3790" spans="11:11">
      <c r="K3790" s="184"/>
    </row>
    <row r="3791" spans="11:11">
      <c r="K3791" s="184"/>
    </row>
    <row r="3792" spans="11:11">
      <c r="K3792" s="184"/>
    </row>
    <row r="3793" spans="11:11">
      <c r="K3793" s="184"/>
    </row>
    <row r="3794" spans="11:11">
      <c r="K3794" s="184"/>
    </row>
    <row r="3795" spans="11:11">
      <c r="K3795" s="184"/>
    </row>
    <row r="3796" spans="11:11">
      <c r="K3796" s="184"/>
    </row>
    <row r="3797" spans="11:11">
      <c r="K3797" s="184"/>
    </row>
    <row r="3798" spans="11:11">
      <c r="K3798" s="184"/>
    </row>
    <row r="3799" spans="11:11">
      <c r="K3799" s="184"/>
    </row>
    <row r="3800" spans="11:11">
      <c r="K3800" s="184"/>
    </row>
    <row r="3801" spans="11:11">
      <c r="K3801" s="184"/>
    </row>
    <row r="3802" spans="11:11">
      <c r="K3802" s="184"/>
    </row>
    <row r="3803" spans="11:11">
      <c r="K3803" s="184"/>
    </row>
    <row r="3804" spans="11:11">
      <c r="K3804" s="184"/>
    </row>
    <row r="3805" spans="11:11">
      <c r="K3805" s="184"/>
    </row>
    <row r="3806" spans="11:11">
      <c r="K3806" s="184"/>
    </row>
    <row r="3807" spans="11:11">
      <c r="K3807" s="184"/>
    </row>
    <row r="3808" spans="11:11">
      <c r="K3808" s="184"/>
    </row>
    <row r="3809" spans="11:11">
      <c r="K3809" s="184"/>
    </row>
    <row r="3810" spans="11:11">
      <c r="K3810" s="184"/>
    </row>
    <row r="3811" spans="11:11">
      <c r="K3811" s="184"/>
    </row>
    <row r="3812" spans="11:11">
      <c r="K3812" s="184"/>
    </row>
    <row r="3813" spans="11:11">
      <c r="K3813" s="184"/>
    </row>
    <row r="3814" spans="11:11">
      <c r="K3814" s="184"/>
    </row>
    <row r="3815" spans="11:11">
      <c r="K3815" s="184"/>
    </row>
    <row r="3816" spans="11:11">
      <c r="K3816" s="184"/>
    </row>
    <row r="3817" spans="11:11">
      <c r="K3817" s="184"/>
    </row>
    <row r="3818" spans="11:11">
      <c r="K3818" s="184"/>
    </row>
    <row r="3819" spans="11:11">
      <c r="K3819" s="184"/>
    </row>
    <row r="3820" spans="11:11">
      <c r="K3820" s="184"/>
    </row>
    <row r="3821" spans="11:11">
      <c r="K3821" s="184"/>
    </row>
    <row r="3822" spans="11:11">
      <c r="K3822" s="184"/>
    </row>
    <row r="3823" spans="11:11">
      <c r="K3823" s="184"/>
    </row>
    <row r="3824" spans="11:11">
      <c r="K3824" s="184"/>
    </row>
    <row r="3825" spans="11:11">
      <c r="K3825" s="184"/>
    </row>
    <row r="3826" spans="11:11">
      <c r="K3826" s="184"/>
    </row>
    <row r="3827" spans="11:11">
      <c r="K3827" s="184"/>
    </row>
    <row r="3828" spans="11:11">
      <c r="K3828" s="184"/>
    </row>
    <row r="3829" spans="11:11">
      <c r="K3829" s="184"/>
    </row>
    <row r="3830" spans="11:11">
      <c r="K3830" s="184"/>
    </row>
    <row r="3831" spans="11:11">
      <c r="K3831" s="184"/>
    </row>
    <row r="3832" spans="11:11">
      <c r="K3832" s="184"/>
    </row>
    <row r="3833" spans="11:11">
      <c r="K3833" s="184"/>
    </row>
    <row r="3834" spans="11:11">
      <c r="K3834" s="184"/>
    </row>
    <row r="3835" spans="11:11">
      <c r="K3835" s="184"/>
    </row>
    <row r="3836" spans="11:11">
      <c r="K3836" s="184"/>
    </row>
    <row r="3837" spans="11:11">
      <c r="K3837" s="184"/>
    </row>
    <row r="3838" spans="11:11">
      <c r="K3838" s="184"/>
    </row>
    <row r="3839" spans="11:11">
      <c r="K3839" s="184"/>
    </row>
    <row r="3840" spans="11:11">
      <c r="K3840" s="184"/>
    </row>
    <row r="3841" spans="11:11">
      <c r="K3841" s="184"/>
    </row>
    <row r="3842" spans="11:11">
      <c r="K3842" s="184"/>
    </row>
    <row r="3843" spans="11:11">
      <c r="K3843" s="184"/>
    </row>
    <row r="3844" spans="11:11">
      <c r="K3844" s="184"/>
    </row>
    <row r="3845" spans="11:11">
      <c r="K3845" s="184"/>
    </row>
    <row r="3846" spans="11:11">
      <c r="K3846" s="184"/>
    </row>
    <row r="3847" spans="11:11">
      <c r="K3847" s="184"/>
    </row>
    <row r="3848" spans="11:11">
      <c r="K3848" s="184"/>
    </row>
    <row r="3849" spans="11:11">
      <c r="K3849" s="184"/>
    </row>
    <row r="3850" spans="11:11">
      <c r="K3850" s="184"/>
    </row>
    <row r="3851" spans="11:11">
      <c r="K3851" s="184"/>
    </row>
    <row r="3852" spans="11:11">
      <c r="K3852" s="184"/>
    </row>
    <row r="3853" spans="11:11">
      <c r="K3853" s="184"/>
    </row>
    <row r="3854" spans="11:11">
      <c r="K3854" s="184"/>
    </row>
    <row r="3855" spans="11:11">
      <c r="K3855" s="184"/>
    </row>
    <row r="3856" spans="11:11">
      <c r="K3856" s="184"/>
    </row>
    <row r="3857" spans="11:11">
      <c r="K3857" s="184"/>
    </row>
    <row r="3858" spans="11:11">
      <c r="K3858" s="184"/>
    </row>
    <row r="3859" spans="11:11">
      <c r="K3859" s="184"/>
    </row>
    <row r="3860" spans="11:11">
      <c r="K3860" s="184"/>
    </row>
    <row r="3861" spans="11:11">
      <c r="K3861" s="184"/>
    </row>
    <row r="3862" spans="11:11">
      <c r="K3862" s="184"/>
    </row>
    <row r="3863" spans="11:11">
      <c r="K3863" s="184"/>
    </row>
    <row r="3864" spans="11:11">
      <c r="K3864" s="184"/>
    </row>
    <row r="3865" spans="11:11">
      <c r="K3865" s="184"/>
    </row>
    <row r="3866" spans="11:11">
      <c r="K3866" s="184"/>
    </row>
    <row r="3867" spans="11:11">
      <c r="K3867" s="184"/>
    </row>
    <row r="3868" spans="11:11">
      <c r="K3868" s="184"/>
    </row>
    <row r="3869" spans="11:11">
      <c r="K3869" s="184"/>
    </row>
    <row r="3870" spans="11:11">
      <c r="K3870" s="184"/>
    </row>
    <row r="3871" spans="11:11">
      <c r="K3871" s="184"/>
    </row>
    <row r="3872" spans="11:11">
      <c r="K3872" s="184"/>
    </row>
    <row r="3873" spans="11:11">
      <c r="K3873" s="184"/>
    </row>
    <row r="3874" spans="11:11">
      <c r="K3874" s="184"/>
    </row>
    <row r="3875" spans="11:11">
      <c r="K3875" s="184"/>
    </row>
    <row r="3876" spans="11:11">
      <c r="K3876" s="184"/>
    </row>
    <row r="3877" spans="11:11">
      <c r="K3877" s="184"/>
    </row>
    <row r="3878" spans="11:11">
      <c r="K3878" s="184"/>
    </row>
    <row r="3879" spans="11:11">
      <c r="K3879" s="184"/>
    </row>
    <row r="3880" spans="11:11">
      <c r="K3880" s="184"/>
    </row>
    <row r="3881" spans="11:11">
      <c r="K3881" s="184"/>
    </row>
    <row r="3882" spans="11:11">
      <c r="K3882" s="184"/>
    </row>
    <row r="3883" spans="11:11">
      <c r="K3883" s="184"/>
    </row>
    <row r="3884" spans="11:11">
      <c r="K3884" s="184"/>
    </row>
    <row r="3885" spans="11:11">
      <c r="K3885" s="184"/>
    </row>
    <row r="3886" spans="11:11">
      <c r="K3886" s="184"/>
    </row>
    <row r="3887" spans="11:11">
      <c r="K3887" s="184"/>
    </row>
    <row r="3888" spans="11:11">
      <c r="K3888" s="184"/>
    </row>
    <row r="3889" spans="11:11">
      <c r="K3889" s="184"/>
    </row>
    <row r="3890" spans="11:11">
      <c r="K3890" s="184"/>
    </row>
    <row r="3891" spans="11:11">
      <c r="K3891" s="184"/>
    </row>
    <row r="3892" spans="11:11">
      <c r="K3892" s="184"/>
    </row>
    <row r="3893" spans="11:11">
      <c r="K3893" s="184"/>
    </row>
    <row r="3894" spans="11:11">
      <c r="K3894" s="184"/>
    </row>
    <row r="3895" spans="11:11">
      <c r="K3895" s="184"/>
    </row>
    <row r="3896" spans="11:11">
      <c r="K3896" s="184"/>
    </row>
    <row r="3897" spans="11:11">
      <c r="K3897" s="184"/>
    </row>
    <row r="3898" spans="11:11">
      <c r="K3898" s="184"/>
    </row>
    <row r="3899" spans="11:11">
      <c r="K3899" s="184"/>
    </row>
    <row r="3900" spans="11:11">
      <c r="K3900" s="184"/>
    </row>
    <row r="3901" spans="11:11">
      <c r="K3901" s="184"/>
    </row>
    <row r="3902" spans="11:11">
      <c r="K3902" s="184"/>
    </row>
    <row r="3903" spans="11:11">
      <c r="K3903" s="184"/>
    </row>
    <row r="3904" spans="11:11">
      <c r="K3904" s="184"/>
    </row>
    <row r="3905" spans="11:11">
      <c r="K3905" s="184"/>
    </row>
    <row r="3906" spans="11:11">
      <c r="K3906" s="184"/>
    </row>
    <row r="3907" spans="11:11">
      <c r="K3907" s="184"/>
    </row>
    <row r="3908" spans="11:11">
      <c r="K3908" s="184"/>
    </row>
    <row r="3909" spans="11:11">
      <c r="K3909" s="184"/>
    </row>
    <row r="3910" spans="11:11">
      <c r="K3910" s="184"/>
    </row>
    <row r="3911" spans="11:11">
      <c r="K3911" s="184"/>
    </row>
    <row r="3912" spans="11:11">
      <c r="K3912" s="184"/>
    </row>
    <row r="3913" spans="11:11">
      <c r="K3913" s="184"/>
    </row>
    <row r="3914" spans="11:11">
      <c r="K3914" s="184"/>
    </row>
    <row r="3915" spans="11:11">
      <c r="K3915" s="184"/>
    </row>
    <row r="3916" spans="11:11">
      <c r="K3916" s="184"/>
    </row>
    <row r="3917" spans="11:11">
      <c r="K3917" s="184"/>
    </row>
    <row r="3918" spans="11:11">
      <c r="K3918" s="184"/>
    </row>
    <row r="3919" spans="11:11">
      <c r="K3919" s="184"/>
    </row>
    <row r="3920" spans="11:11">
      <c r="K3920" s="184"/>
    </row>
    <row r="3921" spans="11:11">
      <c r="K3921" s="184"/>
    </row>
    <row r="3922" spans="11:11">
      <c r="K3922" s="184"/>
    </row>
    <row r="3923" spans="11:11">
      <c r="K3923" s="184"/>
    </row>
    <row r="3924" spans="11:11">
      <c r="K3924" s="184"/>
    </row>
    <row r="3925" spans="11:11">
      <c r="K3925" s="184"/>
    </row>
    <row r="3926" spans="11:11">
      <c r="K3926" s="184"/>
    </row>
    <row r="3927" spans="11:11">
      <c r="K3927" s="184"/>
    </row>
    <row r="3928" spans="11:11">
      <c r="K3928" s="184"/>
    </row>
    <row r="3929" spans="11:11">
      <c r="K3929" s="184"/>
    </row>
    <row r="3930" spans="11:11">
      <c r="K3930" s="184"/>
    </row>
    <row r="3931" spans="11:11">
      <c r="K3931" s="184"/>
    </row>
    <row r="3932" spans="11:11">
      <c r="K3932" s="184"/>
    </row>
    <row r="3933" spans="11:11">
      <c r="K3933" s="184"/>
    </row>
    <row r="3934" spans="11:11">
      <c r="K3934" s="184"/>
    </row>
    <row r="3935" spans="11:11">
      <c r="K3935" s="184"/>
    </row>
    <row r="3936" spans="11:11">
      <c r="K3936" s="184"/>
    </row>
    <row r="3937" spans="11:11">
      <c r="K3937" s="184"/>
    </row>
    <row r="3938" spans="11:11">
      <c r="K3938" s="184"/>
    </row>
    <row r="3939" spans="11:11">
      <c r="K3939" s="184"/>
    </row>
    <row r="3940" spans="11:11">
      <c r="K3940" s="184"/>
    </row>
    <row r="3941" spans="11:11">
      <c r="K3941" s="184"/>
    </row>
    <row r="3942" spans="11:11">
      <c r="K3942" s="184"/>
    </row>
    <row r="3943" spans="11:11">
      <c r="K3943" s="184"/>
    </row>
    <row r="3944" spans="11:11">
      <c r="K3944" s="184"/>
    </row>
    <row r="3945" spans="11:11">
      <c r="K3945" s="184"/>
    </row>
    <row r="3946" spans="11:11">
      <c r="K3946" s="184"/>
    </row>
    <row r="3947" spans="11:11">
      <c r="K3947" s="184"/>
    </row>
    <row r="3948" spans="11:11">
      <c r="K3948" s="184"/>
    </row>
    <row r="3949" spans="11:11">
      <c r="K3949" s="184"/>
    </row>
    <row r="3950" spans="11:11">
      <c r="K3950" s="184"/>
    </row>
    <row r="3951" spans="11:11">
      <c r="K3951" s="184"/>
    </row>
    <row r="3952" spans="11:11">
      <c r="K3952" s="184"/>
    </row>
    <row r="3953" spans="11:11">
      <c r="K3953" s="184"/>
    </row>
    <row r="3954" spans="11:11">
      <c r="K3954" s="184"/>
    </row>
    <row r="3955" spans="11:11">
      <c r="K3955" s="184"/>
    </row>
    <row r="3956" spans="11:11">
      <c r="K3956" s="184"/>
    </row>
    <row r="3957" spans="11:11">
      <c r="K3957" s="184"/>
    </row>
    <row r="3958" spans="11:11">
      <c r="K3958" s="184"/>
    </row>
    <row r="3959" spans="11:11">
      <c r="K3959" s="184"/>
    </row>
    <row r="3960" spans="11:11">
      <c r="K3960" s="184"/>
    </row>
    <row r="3961" spans="11:11">
      <c r="K3961" s="184"/>
    </row>
    <row r="3962" spans="11:11">
      <c r="K3962" s="184"/>
    </row>
    <row r="3963" spans="11:11">
      <c r="K3963" s="184"/>
    </row>
    <row r="3964" spans="11:11">
      <c r="K3964" s="184"/>
    </row>
    <row r="3965" spans="11:11">
      <c r="K3965" s="184"/>
    </row>
    <row r="3966" spans="11:11">
      <c r="K3966" s="184"/>
    </row>
    <row r="3967" spans="11:11">
      <c r="K3967" s="184"/>
    </row>
    <row r="3968" spans="11:11">
      <c r="K3968" s="184"/>
    </row>
    <row r="3969" spans="11:11">
      <c r="K3969" s="184"/>
    </row>
    <row r="3970" spans="11:11">
      <c r="K3970" s="184"/>
    </row>
    <row r="3971" spans="11:11">
      <c r="K3971" s="184"/>
    </row>
    <row r="3972" spans="11:11">
      <c r="K3972" s="184"/>
    </row>
    <row r="3973" spans="11:11">
      <c r="K3973" s="184"/>
    </row>
    <row r="3974" spans="11:11">
      <c r="K3974" s="184"/>
    </row>
    <row r="3975" spans="11:11">
      <c r="K3975" s="184"/>
    </row>
    <row r="3976" spans="11:11">
      <c r="K3976" s="184"/>
    </row>
    <row r="3977" spans="11:11">
      <c r="K3977" s="184"/>
    </row>
    <row r="3978" spans="11:11">
      <c r="K3978" s="184"/>
    </row>
    <row r="3979" spans="11:11">
      <c r="K3979" s="184"/>
    </row>
    <row r="3980" spans="11:11">
      <c r="K3980" s="184"/>
    </row>
    <row r="3981" spans="11:11">
      <c r="K3981" s="184"/>
    </row>
    <row r="3982" spans="11:11">
      <c r="K3982" s="184"/>
    </row>
    <row r="3983" spans="11:11">
      <c r="K3983" s="184"/>
    </row>
    <row r="3984" spans="11:11">
      <c r="K3984" s="184"/>
    </row>
    <row r="3985" spans="11:11">
      <c r="K3985" s="184"/>
    </row>
    <row r="3986" spans="11:11">
      <c r="K3986" s="184"/>
    </row>
    <row r="3987" spans="11:11">
      <c r="K3987" s="184"/>
    </row>
    <row r="3988" spans="11:11">
      <c r="K3988" s="184"/>
    </row>
    <row r="3989" spans="11:11">
      <c r="K3989" s="184"/>
    </row>
    <row r="3990" spans="11:11">
      <c r="K3990" s="184"/>
    </row>
    <row r="3991" spans="11:11">
      <c r="K3991" s="184"/>
    </row>
    <row r="3992" spans="11:11">
      <c r="K3992" s="184"/>
    </row>
    <row r="3993" spans="11:11">
      <c r="K3993" s="184"/>
    </row>
    <row r="3994" spans="11:11">
      <c r="K3994" s="184"/>
    </row>
    <row r="3995" spans="11:11">
      <c r="K3995" s="184"/>
    </row>
    <row r="3996" spans="11:11">
      <c r="K3996" s="184"/>
    </row>
    <row r="3997" spans="11:11">
      <c r="K3997" s="184"/>
    </row>
    <row r="3998" spans="11:11">
      <c r="K3998" s="184"/>
    </row>
    <row r="3999" spans="11:11">
      <c r="K3999" s="184"/>
    </row>
    <row r="4000" spans="11:11">
      <c r="K4000" s="184"/>
    </row>
    <row r="4001" spans="11:11">
      <c r="K4001" s="184"/>
    </row>
    <row r="4002" spans="11:11">
      <c r="K4002" s="184"/>
    </row>
    <row r="4003" spans="11:11">
      <c r="K4003" s="184"/>
    </row>
    <row r="4004" spans="11:11">
      <c r="K4004" s="184"/>
    </row>
    <row r="4005" spans="11:11">
      <c r="K4005" s="184"/>
    </row>
    <row r="4006" spans="11:11">
      <c r="K4006" s="184"/>
    </row>
    <row r="4007" spans="11:11">
      <c r="K4007" s="184"/>
    </row>
    <row r="4008" spans="11:11">
      <c r="K4008" s="184"/>
    </row>
    <row r="4009" spans="11:11">
      <c r="K4009" s="184"/>
    </row>
    <row r="4010" spans="11:11">
      <c r="K4010" s="184"/>
    </row>
    <row r="4011" spans="11:11">
      <c r="K4011" s="184"/>
    </row>
    <row r="4012" spans="11:11">
      <c r="K4012" s="184"/>
    </row>
    <row r="4013" spans="11:11">
      <c r="K4013" s="184"/>
    </row>
    <row r="4014" spans="11:11">
      <c r="K4014" s="184"/>
    </row>
    <row r="4015" spans="11:11">
      <c r="K4015" s="184"/>
    </row>
    <row r="4016" spans="11:11">
      <c r="K4016" s="184"/>
    </row>
    <row r="4017" spans="11:11">
      <c r="K4017" s="184"/>
    </row>
    <row r="4018" spans="11:11">
      <c r="K4018" s="184"/>
    </row>
    <row r="4019" spans="11:11">
      <c r="K4019" s="184"/>
    </row>
    <row r="4020" spans="11:11">
      <c r="K4020" s="184"/>
    </row>
    <row r="4021" spans="11:11">
      <c r="K4021" s="184"/>
    </row>
    <row r="4022" spans="11:11">
      <c r="K4022" s="184"/>
    </row>
    <row r="4023" spans="11:11">
      <c r="K4023" s="184"/>
    </row>
    <row r="4024" spans="11:11">
      <c r="K4024" s="184"/>
    </row>
    <row r="4025" spans="11:11">
      <c r="K4025" s="184"/>
    </row>
    <row r="4026" spans="11:11">
      <c r="K4026" s="184"/>
    </row>
    <row r="4027" spans="11:11">
      <c r="K4027" s="184"/>
    </row>
    <row r="4028" spans="11:11">
      <c r="K4028" s="184"/>
    </row>
    <row r="4029" spans="11:11">
      <c r="K4029" s="184"/>
    </row>
    <row r="4030" spans="11:11">
      <c r="K4030" s="184"/>
    </row>
    <row r="4031" spans="11:11">
      <c r="K4031" s="184"/>
    </row>
    <row r="4032" spans="11:11">
      <c r="K4032" s="184"/>
    </row>
    <row r="4033" spans="11:11">
      <c r="K4033" s="184"/>
    </row>
    <row r="4034" spans="11:11">
      <c r="K4034" s="184"/>
    </row>
    <row r="4035" spans="11:11">
      <c r="K4035" s="184"/>
    </row>
    <row r="4036" spans="11:11">
      <c r="K4036" s="184"/>
    </row>
    <row r="4037" spans="11:11">
      <c r="K4037" s="184"/>
    </row>
    <row r="4038" spans="11:11">
      <c r="K4038" s="184"/>
    </row>
    <row r="4039" spans="11:11">
      <c r="K4039" s="184"/>
    </row>
    <row r="4040" spans="11:11">
      <c r="K4040" s="184"/>
    </row>
    <row r="4041" spans="11:11">
      <c r="K4041" s="184"/>
    </row>
    <row r="4042" spans="11:11">
      <c r="K4042" s="184"/>
    </row>
    <row r="4043" spans="11:11">
      <c r="K4043" s="184"/>
    </row>
    <row r="4044" spans="11:11">
      <c r="K4044" s="184"/>
    </row>
    <row r="4045" spans="11:11">
      <c r="K4045" s="184"/>
    </row>
    <row r="4046" spans="11:11">
      <c r="K4046" s="184"/>
    </row>
    <row r="4047" spans="11:11">
      <c r="K4047" s="184"/>
    </row>
    <row r="4048" spans="11:11">
      <c r="K4048" s="184"/>
    </row>
    <row r="4049" spans="11:11">
      <c r="K4049" s="184"/>
    </row>
    <row r="4050" spans="11:11">
      <c r="K4050" s="184"/>
    </row>
    <row r="4051" spans="11:11">
      <c r="K4051" s="184"/>
    </row>
    <row r="4052" spans="11:11">
      <c r="K4052" s="184"/>
    </row>
    <row r="4053" spans="11:11">
      <c r="K4053" s="184"/>
    </row>
    <row r="4054" spans="11:11">
      <c r="K4054" s="184"/>
    </row>
    <row r="4055" spans="11:11">
      <c r="K4055" s="184"/>
    </row>
    <row r="4056" spans="11:11">
      <c r="K4056" s="184"/>
    </row>
    <row r="4057" spans="11:11">
      <c r="K4057" s="184"/>
    </row>
    <row r="4058" spans="11:11">
      <c r="K4058" s="184"/>
    </row>
    <row r="4059" spans="11:11">
      <c r="K4059" s="184"/>
    </row>
    <row r="4060" spans="11:11">
      <c r="K4060" s="184"/>
    </row>
    <row r="4061" spans="11:11">
      <c r="K4061" s="184"/>
    </row>
    <row r="4062" spans="11:11">
      <c r="K4062" s="184"/>
    </row>
    <row r="4063" spans="11:11">
      <c r="K4063" s="184"/>
    </row>
    <row r="4064" spans="11:11">
      <c r="K4064" s="184"/>
    </row>
    <row r="4065" spans="11:11">
      <c r="K4065" s="184"/>
    </row>
    <row r="4066" spans="11:11">
      <c r="K4066" s="184"/>
    </row>
    <row r="4067" spans="11:11">
      <c r="K4067" s="184"/>
    </row>
    <row r="4068" spans="11:11">
      <c r="K4068" s="184"/>
    </row>
    <row r="4069" spans="11:11">
      <c r="K4069" s="184"/>
    </row>
    <row r="4070" spans="11:11">
      <c r="K4070" s="184"/>
    </row>
    <row r="4071" spans="11:11">
      <c r="K4071" s="184"/>
    </row>
    <row r="4072" spans="11:11">
      <c r="K4072" s="184"/>
    </row>
    <row r="4073" spans="11:11">
      <c r="K4073" s="184"/>
    </row>
    <row r="4074" spans="11:11">
      <c r="K4074" s="184"/>
    </row>
    <row r="4075" spans="11:11">
      <c r="K4075" s="184"/>
    </row>
    <row r="4076" spans="11:11">
      <c r="K4076" s="184"/>
    </row>
    <row r="4077" spans="11:11">
      <c r="K4077" s="184"/>
    </row>
    <row r="4078" spans="11:11">
      <c r="K4078" s="184"/>
    </row>
    <row r="4079" spans="11:11">
      <c r="K4079" s="184"/>
    </row>
    <row r="4080" spans="11:11">
      <c r="K4080" s="184"/>
    </row>
    <row r="4081" spans="11:11">
      <c r="K4081" s="184"/>
    </row>
    <row r="4082" spans="11:11">
      <c r="K4082" s="184"/>
    </row>
    <row r="4083" spans="11:11">
      <c r="K4083" s="184"/>
    </row>
    <row r="4084" spans="11:11">
      <c r="K4084" s="184"/>
    </row>
    <row r="4085" spans="11:11">
      <c r="K4085" s="184"/>
    </row>
    <row r="4086" spans="11:11">
      <c r="K4086" s="184"/>
    </row>
    <row r="4087" spans="11:11">
      <c r="K4087" s="184"/>
    </row>
    <row r="4088" spans="11:11">
      <c r="K4088" s="184"/>
    </row>
    <row r="4089" spans="11:11">
      <c r="K4089" s="184"/>
    </row>
    <row r="4090" spans="11:11">
      <c r="K4090" s="184"/>
    </row>
    <row r="4091" spans="11:11">
      <c r="K4091" s="184"/>
    </row>
    <row r="4092" spans="11:11">
      <c r="K4092" s="184"/>
    </row>
    <row r="4093" spans="11:11">
      <c r="K4093" s="184"/>
    </row>
    <row r="4094" spans="11:11">
      <c r="K4094" s="184"/>
    </row>
    <row r="4095" spans="11:11">
      <c r="K4095" s="184"/>
    </row>
    <row r="4096" spans="11:11">
      <c r="K4096" s="184"/>
    </row>
    <row r="4097" spans="11:11">
      <c r="K4097" s="184"/>
    </row>
    <row r="4098" spans="11:11">
      <c r="K4098" s="184"/>
    </row>
    <row r="4099" spans="11:11">
      <c r="K4099" s="184"/>
    </row>
    <row r="4100" spans="11:11">
      <c r="K4100" s="184"/>
    </row>
    <row r="4101" spans="11:11">
      <c r="K4101" s="184"/>
    </row>
    <row r="4102" spans="11:11">
      <c r="K4102" s="184"/>
    </row>
    <row r="4103" spans="11:11">
      <c r="K4103" s="184"/>
    </row>
    <row r="4104" spans="11:11">
      <c r="K4104" s="184"/>
    </row>
    <row r="4105" spans="11:11">
      <c r="K4105" s="184"/>
    </row>
    <row r="4106" spans="11:11">
      <c r="K4106" s="184"/>
    </row>
    <row r="4107" spans="11:11">
      <c r="K4107" s="184"/>
    </row>
    <row r="4108" spans="11:11">
      <c r="K4108" s="184"/>
    </row>
    <row r="4109" spans="11:11">
      <c r="K4109" s="184"/>
    </row>
    <row r="4110" spans="11:11">
      <c r="K4110" s="184"/>
    </row>
    <row r="4111" spans="11:11">
      <c r="K4111" s="184"/>
    </row>
    <row r="4112" spans="11:11">
      <c r="K4112" s="184"/>
    </row>
    <row r="4113" spans="11:11">
      <c r="K4113" s="184"/>
    </row>
    <row r="4114" spans="11:11">
      <c r="K4114" s="184"/>
    </row>
    <row r="4115" spans="11:11">
      <c r="K4115" s="184"/>
    </row>
    <row r="4116" spans="11:11">
      <c r="K4116" s="184"/>
    </row>
    <row r="4117" spans="11:11">
      <c r="K4117" s="184"/>
    </row>
    <row r="4118" spans="11:11">
      <c r="K4118" s="184"/>
    </row>
    <row r="4119" spans="11:11">
      <c r="K4119" s="184"/>
    </row>
    <row r="4120" spans="11:11">
      <c r="K4120" s="184"/>
    </row>
    <row r="4121" spans="11:11">
      <c r="K4121" s="184"/>
    </row>
    <row r="4122" spans="11:11">
      <c r="K4122" s="184"/>
    </row>
    <row r="4123" spans="11:11">
      <c r="K4123" s="184"/>
    </row>
    <row r="4124" spans="11:11">
      <c r="K4124" s="184"/>
    </row>
    <row r="4125" spans="11:11">
      <c r="K4125" s="184"/>
    </row>
    <row r="4126" spans="11:11">
      <c r="K4126" s="184"/>
    </row>
    <row r="4127" spans="11:11">
      <c r="K4127" s="184"/>
    </row>
    <row r="4128" spans="11:11">
      <c r="K4128" s="184"/>
    </row>
    <row r="4129" spans="11:11">
      <c r="K4129" s="184"/>
    </row>
    <row r="4130" spans="11:11">
      <c r="K4130" s="184"/>
    </row>
    <row r="4131" spans="11:11">
      <c r="K4131" s="184"/>
    </row>
    <row r="4132" spans="11:11">
      <c r="K4132" s="184"/>
    </row>
    <row r="4133" spans="11:11">
      <c r="K4133" s="184"/>
    </row>
    <row r="4134" spans="11:11">
      <c r="K4134" s="184"/>
    </row>
    <row r="4135" spans="11:11">
      <c r="K4135" s="184"/>
    </row>
    <row r="4136" spans="11:11">
      <c r="K4136" s="184"/>
    </row>
    <row r="4137" spans="11:11">
      <c r="K4137" s="184"/>
    </row>
    <row r="4138" spans="11:11">
      <c r="K4138" s="184"/>
    </row>
    <row r="4139" spans="11:11">
      <c r="K4139" s="184"/>
    </row>
    <row r="4140" spans="11:11">
      <c r="K4140" s="184"/>
    </row>
    <row r="4141" spans="11:11">
      <c r="K4141" s="184"/>
    </row>
    <row r="4142" spans="11:11">
      <c r="K4142" s="184"/>
    </row>
    <row r="4143" spans="11:11">
      <c r="K4143" s="184"/>
    </row>
    <row r="4144" spans="11:11">
      <c r="K4144" s="184"/>
    </row>
    <row r="4145" spans="11:11">
      <c r="K4145" s="184"/>
    </row>
    <row r="4146" spans="11:11">
      <c r="K4146" s="184"/>
    </row>
    <row r="4147" spans="11:11">
      <c r="K4147" s="184"/>
    </row>
    <row r="4148" spans="11:11">
      <c r="K4148" s="184"/>
    </row>
    <row r="4149" spans="11:11">
      <c r="K4149" s="184"/>
    </row>
    <row r="4150" spans="11:11">
      <c r="K4150" s="184"/>
    </row>
    <row r="4151" spans="11:11">
      <c r="K4151" s="184"/>
    </row>
    <row r="4152" spans="11:11">
      <c r="K4152" s="184"/>
    </row>
    <row r="4153" spans="11:11">
      <c r="K4153" s="184"/>
    </row>
    <row r="4154" spans="11:11">
      <c r="K4154" s="184"/>
    </row>
    <row r="4155" spans="11:11">
      <c r="K4155" s="184"/>
    </row>
    <row r="4156" spans="11:11">
      <c r="K4156" s="184"/>
    </row>
    <row r="4157" spans="11:11">
      <c r="K4157" s="184"/>
    </row>
    <row r="4158" spans="11:11">
      <c r="K4158" s="184"/>
    </row>
    <row r="4159" spans="11:11">
      <c r="K4159" s="184"/>
    </row>
    <row r="4160" spans="11:11">
      <c r="K4160" s="184"/>
    </row>
    <row r="4161" spans="11:11">
      <c r="K4161" s="184"/>
    </row>
    <row r="4162" spans="11:11">
      <c r="K4162" s="184"/>
    </row>
    <row r="4163" spans="11:11">
      <c r="K4163" s="184"/>
    </row>
    <row r="4164" spans="11:11">
      <c r="K4164" s="184"/>
    </row>
    <row r="4165" spans="11:11">
      <c r="K4165" s="184"/>
    </row>
    <row r="4166" spans="11:11">
      <c r="K4166" s="184"/>
    </row>
    <row r="4167" spans="11:11">
      <c r="K4167" s="184"/>
    </row>
    <row r="4168" spans="11:11">
      <c r="K4168" s="184"/>
    </row>
    <row r="4169" spans="11:11">
      <c r="K4169" s="184"/>
    </row>
    <row r="4170" spans="11:11">
      <c r="K4170" s="184"/>
    </row>
    <row r="4171" spans="11:11">
      <c r="K4171" s="184"/>
    </row>
    <row r="4172" spans="11:11">
      <c r="K4172" s="184"/>
    </row>
    <row r="4173" spans="11:11">
      <c r="K4173" s="184"/>
    </row>
    <row r="4174" spans="11:11">
      <c r="K4174" s="184"/>
    </row>
    <row r="4175" spans="11:11">
      <c r="K4175" s="184"/>
    </row>
    <row r="4176" spans="11:11">
      <c r="K4176" s="184"/>
    </row>
    <row r="4177" spans="11:11">
      <c r="K4177" s="184"/>
    </row>
    <row r="4178" spans="11:11">
      <c r="K4178" s="184"/>
    </row>
    <row r="4179" spans="11:11">
      <c r="K4179" s="184"/>
    </row>
    <row r="4180" spans="11:11">
      <c r="K4180" s="184"/>
    </row>
    <row r="4181" spans="11:11">
      <c r="K4181" s="184"/>
    </row>
    <row r="4182" spans="11:11">
      <c r="K4182" s="184"/>
    </row>
    <row r="4183" spans="11:11">
      <c r="K4183" s="184"/>
    </row>
    <row r="4184" spans="11:11">
      <c r="K4184" s="184"/>
    </row>
    <row r="4185" spans="11:11">
      <c r="K4185" s="184"/>
    </row>
    <row r="4186" spans="11:11">
      <c r="K4186" s="184"/>
    </row>
    <row r="4187" spans="11:11">
      <c r="K4187" s="184"/>
    </row>
    <row r="4188" spans="11:11">
      <c r="K4188" s="184"/>
    </row>
    <row r="4189" spans="11:11">
      <c r="K4189" s="184"/>
    </row>
    <row r="4190" spans="11:11">
      <c r="K4190" s="184"/>
    </row>
    <row r="4191" spans="11:11">
      <c r="K4191" s="184"/>
    </row>
    <row r="4192" spans="11:11">
      <c r="K4192" s="184"/>
    </row>
    <row r="4193" spans="11:11">
      <c r="K4193" s="184"/>
    </row>
    <row r="4194" spans="11:11">
      <c r="K4194" s="184"/>
    </row>
    <row r="4195" spans="11:11">
      <c r="K4195" s="184"/>
    </row>
    <row r="4196" spans="11:11">
      <c r="K4196" s="184"/>
    </row>
    <row r="4197" spans="11:11">
      <c r="K4197" s="184"/>
    </row>
    <row r="4198" spans="11:11">
      <c r="K4198" s="184"/>
    </row>
    <row r="4199" spans="11:11">
      <c r="K4199" s="184"/>
    </row>
    <row r="4200" spans="11:11">
      <c r="K4200" s="184"/>
    </row>
    <row r="4201" spans="11:11">
      <c r="K4201" s="184"/>
    </row>
    <row r="4202" spans="11:11">
      <c r="K4202" s="184"/>
    </row>
    <row r="4203" spans="11:11">
      <c r="K4203" s="184"/>
    </row>
    <row r="4204" spans="11:11">
      <c r="K4204" s="184"/>
    </row>
    <row r="4205" spans="11:11">
      <c r="K4205" s="184"/>
    </row>
    <row r="4206" spans="11:11">
      <c r="K4206" s="184"/>
    </row>
    <row r="4207" spans="11:11">
      <c r="K4207" s="184"/>
    </row>
    <row r="4208" spans="11:11">
      <c r="K4208" s="184"/>
    </row>
    <row r="4209" spans="11:11">
      <c r="K4209" s="184"/>
    </row>
    <row r="4210" spans="11:11">
      <c r="K4210" s="184"/>
    </row>
    <row r="4211" spans="11:11">
      <c r="K4211" s="184"/>
    </row>
    <row r="4212" spans="11:11">
      <c r="K4212" s="184"/>
    </row>
    <row r="4213" spans="11:11">
      <c r="K4213" s="184"/>
    </row>
    <row r="4214" spans="11:11">
      <c r="K4214" s="184"/>
    </row>
    <row r="4215" spans="11:11">
      <c r="K4215" s="184"/>
    </row>
    <row r="4216" spans="11:11">
      <c r="K4216" s="184"/>
    </row>
    <row r="4217" spans="11:11">
      <c r="K4217" s="184"/>
    </row>
    <row r="4218" spans="11:11">
      <c r="K4218" s="184"/>
    </row>
    <row r="4219" spans="11:11">
      <c r="K4219" s="184"/>
    </row>
    <row r="4220" spans="11:11">
      <c r="K4220" s="184"/>
    </row>
    <row r="4221" spans="11:11">
      <c r="K4221" s="184"/>
    </row>
    <row r="4222" spans="11:11">
      <c r="K4222" s="184"/>
    </row>
    <row r="4223" spans="11:11">
      <c r="K4223" s="184"/>
    </row>
    <row r="4224" spans="11:11">
      <c r="K4224" s="184"/>
    </row>
    <row r="4225" spans="11:11">
      <c r="K4225" s="184"/>
    </row>
    <row r="4226" spans="11:11">
      <c r="K4226" s="184"/>
    </row>
    <row r="4227" spans="11:11">
      <c r="K4227" s="184"/>
    </row>
    <row r="4228" spans="11:11">
      <c r="K4228" s="184"/>
    </row>
    <row r="4229" spans="11:11">
      <c r="K4229" s="184"/>
    </row>
    <row r="4230" spans="11:11">
      <c r="K4230" s="184"/>
    </row>
    <row r="4231" spans="11:11">
      <c r="K4231" s="184"/>
    </row>
    <row r="4232" spans="11:11">
      <c r="K4232" s="184"/>
    </row>
    <row r="4233" spans="11:11">
      <c r="K4233" s="184"/>
    </row>
    <row r="4234" spans="11:11">
      <c r="K4234" s="184"/>
    </row>
    <row r="4235" spans="11:11">
      <c r="K4235" s="184"/>
    </row>
    <row r="4236" spans="11:11">
      <c r="K4236" s="184"/>
    </row>
    <row r="4237" spans="11:11">
      <c r="K4237" s="184"/>
    </row>
    <row r="4238" spans="11:11">
      <c r="K4238" s="184"/>
    </row>
    <row r="4239" spans="11:11">
      <c r="K4239" s="184"/>
    </row>
    <row r="4240" spans="11:11">
      <c r="K4240" s="184"/>
    </row>
    <row r="4241" spans="11:11">
      <c r="K4241" s="184"/>
    </row>
    <row r="4242" spans="11:11">
      <c r="K4242" s="184"/>
    </row>
    <row r="4243" spans="11:11">
      <c r="K4243" s="184"/>
    </row>
    <row r="4244" spans="11:11">
      <c r="K4244" s="184"/>
    </row>
    <row r="4245" spans="11:11">
      <c r="K4245" s="184"/>
    </row>
    <row r="4246" spans="11:11">
      <c r="K4246" s="184"/>
    </row>
    <row r="4247" spans="11:11">
      <c r="K4247" s="184"/>
    </row>
    <row r="4248" spans="11:11">
      <c r="K4248" s="184"/>
    </row>
    <row r="4249" spans="11:11">
      <c r="K4249" s="184"/>
    </row>
    <row r="4250" spans="11:11">
      <c r="K4250" s="184"/>
    </row>
    <row r="4251" spans="11:11">
      <c r="K4251" s="184"/>
    </row>
    <row r="4252" spans="11:11">
      <c r="K4252" s="184"/>
    </row>
    <row r="4253" spans="11:11">
      <c r="K4253" s="184"/>
    </row>
    <row r="4254" spans="11:11">
      <c r="K4254" s="184"/>
    </row>
    <row r="4255" spans="11:11">
      <c r="K4255" s="184"/>
    </row>
    <row r="4256" spans="11:11">
      <c r="K4256" s="184"/>
    </row>
    <row r="4257" spans="11:11">
      <c r="K4257" s="184"/>
    </row>
    <row r="4258" spans="11:11">
      <c r="K4258" s="184"/>
    </row>
    <row r="4259" spans="11:11">
      <c r="K4259" s="184"/>
    </row>
    <row r="4260" spans="11:11">
      <c r="K4260" s="184"/>
    </row>
    <row r="4261" spans="11:11">
      <c r="K4261" s="184"/>
    </row>
    <row r="4262" spans="11:11">
      <c r="K4262" s="184"/>
    </row>
    <row r="4263" spans="11:11">
      <c r="K4263" s="184"/>
    </row>
    <row r="4264" spans="11:11">
      <c r="K4264" s="184"/>
    </row>
    <row r="4265" spans="11:11">
      <c r="K4265" s="184"/>
    </row>
    <row r="4266" spans="11:11">
      <c r="K4266" s="184"/>
    </row>
    <row r="4267" spans="11:11">
      <c r="K4267" s="184"/>
    </row>
    <row r="4268" spans="11:11">
      <c r="K4268" s="184"/>
    </row>
    <row r="4269" spans="11:11">
      <c r="K4269" s="184"/>
    </row>
    <row r="4270" spans="11:11">
      <c r="K4270" s="184"/>
    </row>
    <row r="4271" spans="11:11">
      <c r="K4271" s="184"/>
    </row>
    <row r="4272" spans="11:11">
      <c r="K4272" s="184"/>
    </row>
    <row r="4273" spans="11:11">
      <c r="K4273" s="184"/>
    </row>
    <row r="4274" spans="11:11">
      <c r="K4274" s="184"/>
    </row>
    <row r="4275" spans="11:11">
      <c r="K4275" s="184"/>
    </row>
    <row r="4276" spans="11:11">
      <c r="K4276" s="184"/>
    </row>
    <row r="4277" spans="11:11">
      <c r="K4277" s="184"/>
    </row>
    <row r="4278" spans="11:11">
      <c r="K4278" s="184"/>
    </row>
    <row r="4279" spans="11:11">
      <c r="K4279" s="184"/>
    </row>
    <row r="4280" spans="11:11">
      <c r="K4280" s="184"/>
    </row>
    <row r="4281" spans="11:11">
      <c r="K4281" s="184"/>
    </row>
    <row r="4282" spans="11:11">
      <c r="K4282" s="184"/>
    </row>
    <row r="4283" spans="11:11">
      <c r="K4283" s="184"/>
    </row>
    <row r="4284" spans="11:11">
      <c r="K4284" s="184"/>
    </row>
    <row r="4285" spans="11:11">
      <c r="K4285" s="184"/>
    </row>
    <row r="4286" spans="11:11">
      <c r="K4286" s="184"/>
    </row>
    <row r="4287" spans="11:11">
      <c r="K4287" s="184"/>
    </row>
    <row r="4288" spans="11:11">
      <c r="K4288" s="184"/>
    </row>
    <row r="4289" spans="11:11">
      <c r="K4289" s="184"/>
    </row>
    <row r="4290" spans="11:11">
      <c r="K4290" s="184"/>
    </row>
    <row r="4291" spans="11:11">
      <c r="K4291" s="184"/>
    </row>
    <row r="4292" spans="11:11">
      <c r="K4292" s="184"/>
    </row>
    <row r="4293" spans="11:11">
      <c r="K4293" s="184"/>
    </row>
    <row r="4294" spans="11:11">
      <c r="K4294" s="184"/>
    </row>
    <row r="4295" spans="11:11">
      <c r="K4295" s="184"/>
    </row>
    <row r="4296" spans="11:11">
      <c r="K4296" s="184"/>
    </row>
    <row r="4297" spans="11:11">
      <c r="K4297" s="184"/>
    </row>
    <row r="4298" spans="11:11">
      <c r="K4298" s="184"/>
    </row>
    <row r="4299" spans="11:11">
      <c r="K4299" s="184"/>
    </row>
    <row r="4300" spans="11:11">
      <c r="K4300" s="184"/>
    </row>
    <row r="4301" spans="11:11">
      <c r="K4301" s="184"/>
    </row>
    <row r="4302" spans="11:11">
      <c r="K4302" s="184"/>
    </row>
    <row r="4303" spans="11:11">
      <c r="K4303" s="184"/>
    </row>
    <row r="4304" spans="11:11">
      <c r="K4304" s="184"/>
    </row>
    <row r="4305" spans="11:11">
      <c r="K4305" s="184"/>
    </row>
    <row r="4306" spans="11:11">
      <c r="K4306" s="184"/>
    </row>
    <row r="4307" spans="11:11">
      <c r="K4307" s="184"/>
    </row>
    <row r="4308" spans="11:11">
      <c r="K4308" s="184"/>
    </row>
    <row r="4309" spans="11:11">
      <c r="K4309" s="184"/>
    </row>
    <row r="4310" spans="11:11">
      <c r="K4310" s="184"/>
    </row>
    <row r="4311" spans="11:11">
      <c r="K4311" s="184"/>
    </row>
    <row r="4312" spans="11:11">
      <c r="K4312" s="184"/>
    </row>
    <row r="4313" spans="11:11">
      <c r="K4313" s="184"/>
    </row>
    <row r="4314" spans="11:11">
      <c r="K4314" s="184"/>
    </row>
    <row r="4315" spans="11:11">
      <c r="K4315" s="184"/>
    </row>
    <row r="4316" spans="11:11">
      <c r="K4316" s="184"/>
    </row>
    <row r="4317" spans="11:11">
      <c r="K4317" s="184"/>
    </row>
    <row r="4318" spans="11:11">
      <c r="K4318" s="184"/>
    </row>
    <row r="4319" spans="11:11">
      <c r="K4319" s="184"/>
    </row>
    <row r="4320" spans="11:11">
      <c r="K4320" s="184"/>
    </row>
    <row r="4321" spans="11:11">
      <c r="K4321" s="184"/>
    </row>
    <row r="4322" spans="11:11">
      <c r="K4322" s="184"/>
    </row>
    <row r="4323" spans="11:11">
      <c r="K4323" s="184"/>
    </row>
    <row r="4324" spans="11:11">
      <c r="K4324" s="184"/>
    </row>
    <row r="4325" spans="11:11">
      <c r="K4325" s="184"/>
    </row>
    <row r="4326" spans="11:11">
      <c r="K4326" s="184"/>
    </row>
    <row r="4327" spans="11:11">
      <c r="K4327" s="184"/>
    </row>
    <row r="4328" spans="11:11">
      <c r="K4328" s="184"/>
    </row>
    <row r="4329" spans="11:11">
      <c r="K4329" s="184"/>
    </row>
    <row r="4330" spans="11:11">
      <c r="K4330" s="184"/>
    </row>
    <row r="4331" spans="11:11">
      <c r="K4331" s="184"/>
    </row>
    <row r="4332" spans="11:11">
      <c r="K4332" s="184"/>
    </row>
    <row r="4333" spans="11:11">
      <c r="K4333" s="184"/>
    </row>
    <row r="4334" spans="11:11">
      <c r="K4334" s="184"/>
    </row>
    <row r="4335" spans="11:11">
      <c r="K4335" s="184"/>
    </row>
    <row r="4336" spans="11:11">
      <c r="K4336" s="184"/>
    </row>
    <row r="4337" spans="11:11">
      <c r="K4337" s="184"/>
    </row>
    <row r="4338" spans="11:11">
      <c r="K4338" s="184"/>
    </row>
    <row r="4339" spans="11:11">
      <c r="K4339" s="184"/>
    </row>
    <row r="4340" spans="11:11">
      <c r="K4340" s="184"/>
    </row>
    <row r="4341" spans="11:11">
      <c r="K4341" s="184"/>
    </row>
    <row r="4342" spans="11:11">
      <c r="K4342" s="184"/>
    </row>
    <row r="4343" spans="11:11">
      <c r="K4343" s="184"/>
    </row>
    <row r="4344" spans="11:11">
      <c r="K4344" s="184"/>
    </row>
    <row r="4345" spans="11:11">
      <c r="K4345" s="184"/>
    </row>
    <row r="4346" spans="11:11">
      <c r="K4346" s="184"/>
    </row>
    <row r="4347" spans="11:11">
      <c r="K4347" s="184"/>
    </row>
    <row r="4348" spans="11:11">
      <c r="K4348" s="184"/>
    </row>
    <row r="4349" spans="11:11">
      <c r="K4349" s="184"/>
    </row>
    <row r="4350" spans="11:11">
      <c r="K4350" s="184"/>
    </row>
    <row r="4351" spans="11:11">
      <c r="K4351" s="184"/>
    </row>
    <row r="4352" spans="11:11">
      <c r="K4352" s="184"/>
    </row>
    <row r="4353" spans="11:11">
      <c r="K4353" s="184"/>
    </row>
    <row r="4354" spans="11:11">
      <c r="K4354" s="184"/>
    </row>
    <row r="4355" spans="11:11">
      <c r="K4355" s="184"/>
    </row>
    <row r="4356" spans="11:11">
      <c r="K4356" s="184"/>
    </row>
    <row r="4357" spans="11:11">
      <c r="K4357" s="184"/>
    </row>
    <row r="4358" spans="11:11">
      <c r="K4358" s="184"/>
    </row>
    <row r="4359" spans="11:11">
      <c r="K4359" s="184"/>
    </row>
    <row r="4360" spans="11:11">
      <c r="K4360" s="184"/>
    </row>
    <row r="4361" spans="11:11">
      <c r="K4361" s="184"/>
    </row>
    <row r="4362" spans="11:11">
      <c r="K4362" s="184"/>
    </row>
    <row r="4363" spans="11:11">
      <c r="K4363" s="184"/>
    </row>
    <row r="4364" spans="11:11">
      <c r="K4364" s="184"/>
    </row>
    <row r="4365" spans="11:11">
      <c r="K4365" s="184"/>
    </row>
    <row r="4366" spans="11:11">
      <c r="K4366" s="184"/>
    </row>
    <row r="4367" spans="11:11">
      <c r="K4367" s="184"/>
    </row>
    <row r="4368" spans="11:11">
      <c r="K4368" s="184"/>
    </row>
    <row r="4369" spans="11:11">
      <c r="K4369" s="184"/>
    </row>
    <row r="4370" spans="11:11">
      <c r="K4370" s="184"/>
    </row>
    <row r="4371" spans="11:11">
      <c r="K4371" s="184"/>
    </row>
    <row r="4372" spans="11:11">
      <c r="K4372" s="184"/>
    </row>
    <row r="4373" spans="11:11">
      <c r="K4373" s="184"/>
    </row>
    <row r="4374" spans="11:11">
      <c r="K4374" s="184"/>
    </row>
    <row r="4375" spans="11:11">
      <c r="K4375" s="184"/>
    </row>
    <row r="4376" spans="11:11">
      <c r="K4376" s="184"/>
    </row>
    <row r="4377" spans="11:11">
      <c r="K4377" s="184"/>
    </row>
    <row r="4378" spans="11:11">
      <c r="K4378" s="184"/>
    </row>
    <row r="4379" spans="11:11">
      <c r="K4379" s="184"/>
    </row>
    <row r="4380" spans="11:11">
      <c r="K4380" s="184"/>
    </row>
    <row r="4381" spans="11:11">
      <c r="K4381" s="184"/>
    </row>
    <row r="4382" spans="11:11">
      <c r="K4382" s="184"/>
    </row>
    <row r="4383" spans="11:11">
      <c r="K4383" s="184"/>
    </row>
    <row r="4384" spans="11:11">
      <c r="K4384" s="184"/>
    </row>
    <row r="4385" spans="11:11">
      <c r="K4385" s="184"/>
    </row>
    <row r="4386" spans="11:11">
      <c r="K4386" s="184"/>
    </row>
    <row r="4387" spans="11:11">
      <c r="K4387" s="184"/>
    </row>
    <row r="4388" spans="11:11">
      <c r="K4388" s="184"/>
    </row>
    <row r="4389" spans="11:11">
      <c r="K4389" s="184"/>
    </row>
    <row r="4390" spans="11:11">
      <c r="K4390" s="184"/>
    </row>
    <row r="4391" spans="11:11">
      <c r="K4391" s="184"/>
    </row>
    <row r="4392" spans="11:11">
      <c r="K4392" s="184"/>
    </row>
    <row r="4393" spans="11:11">
      <c r="K4393" s="184"/>
    </row>
    <row r="4394" spans="11:11">
      <c r="K4394" s="184"/>
    </row>
    <row r="4395" spans="11:11">
      <c r="K4395" s="184"/>
    </row>
    <row r="4396" spans="11:11">
      <c r="K4396" s="184"/>
    </row>
    <row r="4397" spans="11:11">
      <c r="K4397" s="184"/>
    </row>
    <row r="4398" spans="11:11">
      <c r="K4398" s="184"/>
    </row>
    <row r="4399" spans="11:11">
      <c r="K4399" s="184"/>
    </row>
    <row r="4400" spans="11:11">
      <c r="K4400" s="184"/>
    </row>
    <row r="4401" spans="11:11">
      <c r="K4401" s="184"/>
    </row>
    <row r="4402" spans="11:11">
      <c r="K4402" s="184"/>
    </row>
    <row r="4403" spans="11:11">
      <c r="K4403" s="184"/>
    </row>
    <row r="4404" spans="11:11">
      <c r="K4404" s="184"/>
    </row>
    <row r="4405" spans="11:11">
      <c r="K4405" s="184"/>
    </row>
    <row r="4406" spans="11:11">
      <c r="K4406" s="184"/>
    </row>
    <row r="4407" spans="11:11">
      <c r="K4407" s="184"/>
    </row>
    <row r="4408" spans="11:11">
      <c r="K4408" s="184"/>
    </row>
    <row r="4409" spans="11:11">
      <c r="K4409" s="184"/>
    </row>
    <row r="4410" spans="11:11">
      <c r="K4410" s="184"/>
    </row>
    <row r="4411" spans="11:11">
      <c r="K4411" s="184"/>
    </row>
    <row r="4412" spans="11:11">
      <c r="K4412" s="184"/>
    </row>
    <row r="4413" spans="11:11">
      <c r="K4413" s="184"/>
    </row>
    <row r="4414" spans="11:11">
      <c r="K4414" s="184"/>
    </row>
    <row r="4415" spans="11:11">
      <c r="K4415" s="184"/>
    </row>
    <row r="4416" spans="11:11">
      <c r="K4416" s="184"/>
    </row>
    <row r="4417" spans="11:11">
      <c r="K4417" s="184"/>
    </row>
    <row r="4418" spans="11:11">
      <c r="K4418" s="184"/>
    </row>
    <row r="4419" spans="11:11">
      <c r="K4419" s="184"/>
    </row>
    <row r="4420" spans="11:11">
      <c r="K4420" s="184"/>
    </row>
    <row r="4421" spans="11:11">
      <c r="K4421" s="184"/>
    </row>
    <row r="4422" spans="11:11">
      <c r="K4422" s="184"/>
    </row>
    <row r="4423" spans="11:11">
      <c r="K4423" s="184"/>
    </row>
    <row r="4424" spans="11:11">
      <c r="K4424" s="184"/>
    </row>
    <row r="4425" spans="11:11">
      <c r="K4425" s="184"/>
    </row>
    <row r="4426" spans="11:11">
      <c r="K4426" s="184"/>
    </row>
    <row r="4427" spans="11:11">
      <c r="K4427" s="184"/>
    </row>
    <row r="4428" spans="11:11">
      <c r="K4428" s="184"/>
    </row>
    <row r="4429" spans="11:11">
      <c r="K4429" s="184"/>
    </row>
    <row r="4430" spans="11:11">
      <c r="K4430" s="184"/>
    </row>
    <row r="4431" spans="11:11">
      <c r="K4431" s="184"/>
    </row>
    <row r="4432" spans="11:11">
      <c r="K4432" s="184"/>
    </row>
    <row r="4433" spans="11:11">
      <c r="K4433" s="184"/>
    </row>
    <row r="4434" spans="11:11">
      <c r="K4434" s="184"/>
    </row>
    <row r="4435" spans="11:11">
      <c r="K4435" s="184"/>
    </row>
    <row r="4436" spans="11:11">
      <c r="K4436" s="184"/>
    </row>
    <row r="4437" spans="11:11">
      <c r="K4437" s="184"/>
    </row>
    <row r="4438" spans="11:11">
      <c r="K4438" s="184"/>
    </row>
    <row r="4439" spans="11:11">
      <c r="K4439" s="184"/>
    </row>
    <row r="4440" spans="11:11">
      <c r="K4440" s="184"/>
    </row>
    <row r="4441" spans="11:11">
      <c r="K4441" s="184"/>
    </row>
    <row r="4442" spans="11:11">
      <c r="K4442" s="184"/>
    </row>
    <row r="4443" spans="11:11">
      <c r="K4443" s="184"/>
    </row>
    <row r="4444" spans="11:11">
      <c r="K4444" s="184"/>
    </row>
    <row r="4445" spans="11:11">
      <c r="K4445" s="184"/>
    </row>
    <row r="4446" spans="11:11">
      <c r="K4446" s="184"/>
    </row>
    <row r="4447" spans="11:11">
      <c r="K4447" s="184"/>
    </row>
    <row r="4448" spans="11:11">
      <c r="K4448" s="184"/>
    </row>
    <row r="4449" spans="11:11">
      <c r="K4449" s="184"/>
    </row>
    <row r="4450" spans="11:11">
      <c r="K4450" s="184"/>
    </row>
    <row r="4451" spans="11:11">
      <c r="K4451" s="184"/>
    </row>
    <row r="4452" spans="11:11">
      <c r="K4452" s="184"/>
    </row>
    <row r="4453" spans="11:11">
      <c r="K4453" s="184"/>
    </row>
    <row r="4454" spans="11:11">
      <c r="K4454" s="184"/>
    </row>
    <row r="4455" spans="11:11">
      <c r="K4455" s="184"/>
    </row>
    <row r="4456" spans="11:11">
      <c r="K4456" s="184"/>
    </row>
    <row r="4457" spans="11:11">
      <c r="K4457" s="184"/>
    </row>
    <row r="4458" spans="11:11">
      <c r="K4458" s="184"/>
    </row>
    <row r="4459" spans="11:11">
      <c r="K4459" s="184"/>
    </row>
    <row r="4460" spans="11:11">
      <c r="K4460" s="184"/>
    </row>
    <row r="4461" spans="11:11">
      <c r="K4461" s="184"/>
    </row>
    <row r="4462" spans="11:11">
      <c r="K4462" s="184"/>
    </row>
    <row r="4463" spans="11:11">
      <c r="K4463" s="184"/>
    </row>
    <row r="4464" spans="11:11">
      <c r="K4464" s="184"/>
    </row>
    <row r="4465" spans="11:11">
      <c r="K4465" s="184"/>
    </row>
    <row r="4466" spans="11:11">
      <c r="K4466" s="184"/>
    </row>
    <row r="4467" spans="11:11">
      <c r="K4467" s="184"/>
    </row>
    <row r="4468" spans="11:11">
      <c r="K4468" s="184"/>
    </row>
    <row r="4469" spans="11:11">
      <c r="K4469" s="184"/>
    </row>
    <row r="4470" spans="11:11">
      <c r="K4470" s="184"/>
    </row>
    <row r="4471" spans="11:11">
      <c r="K4471" s="184"/>
    </row>
    <row r="4472" spans="11:11">
      <c r="K4472" s="184"/>
    </row>
    <row r="4473" spans="11:11">
      <c r="K4473" s="184"/>
    </row>
    <row r="4474" spans="11:11">
      <c r="K4474" s="184"/>
    </row>
    <row r="4475" spans="11:11">
      <c r="K4475" s="184"/>
    </row>
    <row r="4476" spans="11:11">
      <c r="K4476" s="184"/>
    </row>
    <row r="4477" spans="11:11">
      <c r="K4477" s="184"/>
    </row>
    <row r="4478" spans="11:11">
      <c r="K4478" s="184"/>
    </row>
    <row r="4479" spans="11:11">
      <c r="K4479" s="184"/>
    </row>
    <row r="4480" spans="11:11">
      <c r="K4480" s="184"/>
    </row>
    <row r="4481" spans="11:11">
      <c r="K4481" s="184"/>
    </row>
    <row r="4482" spans="11:11">
      <c r="K4482" s="184"/>
    </row>
    <row r="4483" spans="11:11">
      <c r="K4483" s="184"/>
    </row>
    <row r="4484" spans="11:11">
      <c r="K4484" s="184"/>
    </row>
    <row r="4485" spans="11:11">
      <c r="K4485" s="184"/>
    </row>
    <row r="4486" spans="11:11">
      <c r="K4486" s="184"/>
    </row>
    <row r="4487" spans="11:11">
      <c r="K4487" s="184"/>
    </row>
    <row r="4488" spans="11:11">
      <c r="K4488" s="184"/>
    </row>
    <row r="4489" spans="11:11">
      <c r="K4489" s="184"/>
    </row>
    <row r="4490" spans="11:11">
      <c r="K4490" s="184"/>
    </row>
    <row r="4491" spans="11:11">
      <c r="K4491" s="184"/>
    </row>
    <row r="4492" spans="11:11">
      <c r="K4492" s="184"/>
    </row>
    <row r="4493" spans="11:11">
      <c r="K4493" s="184"/>
    </row>
    <row r="4494" spans="11:11">
      <c r="K4494" s="184"/>
    </row>
    <row r="4495" spans="11:11">
      <c r="K4495" s="184"/>
    </row>
    <row r="4496" spans="11:11">
      <c r="K4496" s="184"/>
    </row>
    <row r="4497" spans="11:11">
      <c r="K4497" s="184"/>
    </row>
    <row r="4498" spans="11:11">
      <c r="K4498" s="184"/>
    </row>
    <row r="4499" spans="11:11">
      <c r="K4499" s="184"/>
    </row>
    <row r="4500" spans="11:11">
      <c r="K4500" s="184"/>
    </row>
    <row r="4501" spans="11:11">
      <c r="K4501" s="184"/>
    </row>
    <row r="4502" spans="11:11">
      <c r="K4502" s="184"/>
    </row>
    <row r="4503" spans="11:11">
      <c r="K4503" s="184"/>
    </row>
    <row r="4504" spans="11:11">
      <c r="K4504" s="184"/>
    </row>
    <row r="4505" spans="11:11">
      <c r="K4505" s="184"/>
    </row>
    <row r="4506" spans="11:11">
      <c r="K4506" s="184"/>
    </row>
    <row r="4507" spans="11:11">
      <c r="K4507" s="184"/>
    </row>
    <row r="4508" spans="11:11">
      <c r="K4508" s="184"/>
    </row>
    <row r="4509" spans="11:11">
      <c r="K4509" s="184"/>
    </row>
    <row r="4510" spans="11:11">
      <c r="K4510" s="184"/>
    </row>
    <row r="4511" spans="11:11">
      <c r="K4511" s="184"/>
    </row>
    <row r="4512" spans="11:11">
      <c r="K4512" s="184"/>
    </row>
    <row r="4513" spans="11:11">
      <c r="K4513" s="184"/>
    </row>
    <row r="4514" spans="11:11">
      <c r="K4514" s="184"/>
    </row>
    <row r="4515" spans="11:11">
      <c r="K4515" s="184"/>
    </row>
    <row r="4516" spans="11:11">
      <c r="K4516" s="184"/>
    </row>
    <row r="4517" spans="11:11">
      <c r="K4517" s="184"/>
    </row>
    <row r="4518" spans="11:11">
      <c r="K4518" s="184"/>
    </row>
    <row r="4519" spans="11:11">
      <c r="K4519" s="184"/>
    </row>
    <row r="4520" spans="11:11">
      <c r="K4520" s="184"/>
    </row>
    <row r="4521" spans="11:11">
      <c r="K4521" s="184"/>
    </row>
    <row r="4522" spans="11:11">
      <c r="K4522" s="184"/>
    </row>
    <row r="4523" spans="11:11">
      <c r="K4523" s="184"/>
    </row>
    <row r="4524" spans="11:11">
      <c r="K4524" s="184"/>
    </row>
    <row r="4525" spans="11:11">
      <c r="K4525" s="184"/>
    </row>
    <row r="4526" spans="11:11">
      <c r="K4526" s="184"/>
    </row>
    <row r="4527" spans="11:11">
      <c r="K4527" s="184"/>
    </row>
    <row r="4528" spans="11:11">
      <c r="K4528" s="184"/>
    </row>
    <row r="4529" spans="11:11">
      <c r="K4529" s="184"/>
    </row>
    <row r="4530" spans="11:11">
      <c r="K4530" s="184"/>
    </row>
    <row r="4531" spans="11:11">
      <c r="K4531" s="184"/>
    </row>
    <row r="4532" spans="11:11">
      <c r="K4532" s="184"/>
    </row>
    <row r="4533" spans="11:11">
      <c r="K4533" s="184"/>
    </row>
    <row r="4534" spans="11:11">
      <c r="K4534" s="184"/>
    </row>
    <row r="4535" spans="11:11">
      <c r="K4535" s="184"/>
    </row>
    <row r="4536" spans="11:11">
      <c r="K4536" s="184"/>
    </row>
    <row r="4537" spans="11:11">
      <c r="K4537" s="184"/>
    </row>
    <row r="4538" spans="11:11">
      <c r="K4538" s="184"/>
    </row>
    <row r="4539" spans="11:11">
      <c r="K4539" s="184"/>
    </row>
    <row r="4540" spans="11:11">
      <c r="K4540" s="184"/>
    </row>
    <row r="4541" spans="11:11">
      <c r="K4541" s="184"/>
    </row>
    <row r="4542" spans="11:11">
      <c r="K4542" s="184"/>
    </row>
    <row r="4543" spans="11:11">
      <c r="K4543" s="184"/>
    </row>
    <row r="4544" spans="11:11">
      <c r="K4544" s="184"/>
    </row>
    <row r="4545" spans="11:11">
      <c r="K4545" s="184"/>
    </row>
    <row r="4546" spans="11:11">
      <c r="K4546" s="184"/>
    </row>
    <row r="4547" spans="11:11">
      <c r="K4547" s="184"/>
    </row>
    <row r="4548" spans="11:11">
      <c r="K4548" s="184"/>
    </row>
    <row r="4549" spans="11:11">
      <c r="K4549" s="184"/>
    </row>
    <row r="4550" spans="11:11">
      <c r="K4550" s="184"/>
    </row>
    <row r="4551" spans="11:11">
      <c r="K4551" s="184"/>
    </row>
    <row r="4552" spans="11:11">
      <c r="K4552" s="184"/>
    </row>
    <row r="4553" spans="11:11">
      <c r="K4553" s="184"/>
    </row>
    <row r="4554" spans="11:11">
      <c r="K4554" s="184"/>
    </row>
    <row r="4555" spans="11:11">
      <c r="K4555" s="184"/>
    </row>
    <row r="4556" spans="11:11">
      <c r="K4556" s="184"/>
    </row>
    <row r="4557" spans="11:11">
      <c r="K4557" s="184"/>
    </row>
    <row r="4558" spans="11:11">
      <c r="K4558" s="184"/>
    </row>
    <row r="4559" spans="11:11">
      <c r="K4559" s="184"/>
    </row>
    <row r="4560" spans="11:11">
      <c r="K4560" s="184"/>
    </row>
    <row r="4561" spans="11:11">
      <c r="K4561" s="184"/>
    </row>
    <row r="4562" spans="11:11">
      <c r="K4562" s="184"/>
    </row>
    <row r="4563" spans="11:11">
      <c r="K4563" s="184"/>
    </row>
    <row r="4564" spans="11:11">
      <c r="K4564" s="184"/>
    </row>
    <row r="4565" spans="11:11">
      <c r="K4565" s="184"/>
    </row>
    <row r="4566" spans="11:11">
      <c r="K4566" s="184"/>
    </row>
    <row r="4567" spans="11:11">
      <c r="K4567" s="184"/>
    </row>
    <row r="4568" spans="11:11">
      <c r="K4568" s="184"/>
    </row>
    <row r="4569" spans="11:11">
      <c r="K4569" s="184"/>
    </row>
    <row r="4570" spans="11:11">
      <c r="K4570" s="184"/>
    </row>
    <row r="4571" spans="11:11">
      <c r="K4571" s="184"/>
    </row>
    <row r="4572" spans="11:11">
      <c r="K4572" s="184"/>
    </row>
    <row r="4573" spans="11:11">
      <c r="K4573" s="184"/>
    </row>
    <row r="4574" spans="11:11">
      <c r="K4574" s="184"/>
    </row>
    <row r="4575" spans="11:11">
      <c r="K4575" s="184"/>
    </row>
    <row r="4576" spans="11:11">
      <c r="K4576" s="184"/>
    </row>
    <row r="4577" spans="11:11">
      <c r="K4577" s="184"/>
    </row>
    <row r="4578" spans="11:11">
      <c r="K4578" s="184"/>
    </row>
    <row r="4579" spans="11:11">
      <c r="K4579" s="184"/>
    </row>
    <row r="4580" spans="11:11">
      <c r="K4580" s="184"/>
    </row>
    <row r="4581" spans="11:11">
      <c r="K4581" s="184"/>
    </row>
    <row r="4582" spans="11:11">
      <c r="K4582" s="184"/>
    </row>
    <row r="4583" spans="11:11">
      <c r="K4583" s="184"/>
    </row>
    <row r="4584" spans="11:11">
      <c r="K4584" s="184"/>
    </row>
    <row r="4585" spans="11:11">
      <c r="K4585" s="184"/>
    </row>
    <row r="4586" spans="11:11">
      <c r="K4586" s="184"/>
    </row>
    <row r="4587" spans="11:11">
      <c r="K4587" s="184"/>
    </row>
    <row r="4588" spans="11:11">
      <c r="K4588" s="184"/>
    </row>
    <row r="4589" spans="11:11">
      <c r="K4589" s="184"/>
    </row>
    <row r="4590" spans="11:11">
      <c r="K4590" s="184"/>
    </row>
    <row r="4591" spans="11:11">
      <c r="K4591" s="184"/>
    </row>
    <row r="4592" spans="11:11">
      <c r="K4592" s="184"/>
    </row>
    <row r="4593" spans="11:11">
      <c r="K4593" s="184"/>
    </row>
    <row r="4594" spans="11:11">
      <c r="K4594" s="184"/>
    </row>
    <row r="4595" spans="11:11">
      <c r="K4595" s="184"/>
    </row>
    <row r="4596" spans="11:11">
      <c r="K4596" s="184"/>
    </row>
    <row r="4597" spans="11:11">
      <c r="K4597" s="184"/>
    </row>
    <row r="4598" spans="11:11">
      <c r="K4598" s="184"/>
    </row>
    <row r="4599" spans="11:11">
      <c r="K4599" s="184"/>
    </row>
    <row r="4600" spans="11:11">
      <c r="K4600" s="184"/>
    </row>
    <row r="4601" spans="11:11">
      <c r="K4601" s="184"/>
    </row>
    <row r="4602" spans="11:11">
      <c r="K4602" s="184"/>
    </row>
    <row r="4603" spans="11:11">
      <c r="K4603" s="184"/>
    </row>
    <row r="4604" spans="11:11">
      <c r="K4604" s="184"/>
    </row>
    <row r="4605" spans="11:11">
      <c r="K4605" s="184"/>
    </row>
    <row r="4606" spans="11:11">
      <c r="K4606" s="184"/>
    </row>
    <row r="4607" spans="11:11">
      <c r="K4607" s="184"/>
    </row>
    <row r="4608" spans="11:11">
      <c r="K4608" s="184"/>
    </row>
    <row r="4609" spans="11:11">
      <c r="K4609" s="184"/>
    </row>
    <row r="4610" spans="11:11">
      <c r="K4610" s="184"/>
    </row>
    <row r="4611" spans="11:11">
      <c r="K4611" s="184"/>
    </row>
    <row r="4612" spans="11:11">
      <c r="K4612" s="184"/>
    </row>
    <row r="4613" spans="11:11">
      <c r="K4613" s="184"/>
    </row>
    <row r="4614" spans="11:11">
      <c r="K4614" s="184"/>
    </row>
    <row r="4615" spans="11:11">
      <c r="K4615" s="184"/>
    </row>
    <row r="4616" spans="11:11">
      <c r="K4616" s="184"/>
    </row>
    <row r="4617" spans="11:11">
      <c r="K4617" s="184"/>
    </row>
    <row r="4618" spans="11:11">
      <c r="K4618" s="184"/>
    </row>
    <row r="4619" spans="11:11">
      <c r="K4619" s="184"/>
    </row>
    <row r="4620" spans="11:11">
      <c r="K4620" s="184"/>
    </row>
    <row r="4621" spans="11:11">
      <c r="K4621" s="184"/>
    </row>
    <row r="4622" spans="11:11">
      <c r="K4622" s="184"/>
    </row>
    <row r="4623" spans="11:11">
      <c r="K4623" s="184"/>
    </row>
    <row r="4624" spans="11:11">
      <c r="K4624" s="184"/>
    </row>
    <row r="4625" spans="11:11">
      <c r="K4625" s="184"/>
    </row>
    <row r="4626" spans="11:11">
      <c r="K4626" s="184"/>
    </row>
    <row r="4627" spans="11:11">
      <c r="K4627" s="184"/>
    </row>
    <row r="4628" spans="11:11">
      <c r="K4628" s="184"/>
    </row>
    <row r="4629" spans="11:11">
      <c r="K4629" s="184"/>
    </row>
    <row r="4630" spans="11:11">
      <c r="K4630" s="184"/>
    </row>
    <row r="4631" spans="11:11">
      <c r="K4631" s="184"/>
    </row>
    <row r="4632" spans="11:11">
      <c r="K4632" s="184"/>
    </row>
    <row r="4633" spans="11:11">
      <c r="K4633" s="184"/>
    </row>
    <row r="4634" spans="11:11">
      <c r="K4634" s="184"/>
    </row>
    <row r="4635" spans="11:11">
      <c r="K4635" s="184"/>
    </row>
    <row r="4636" spans="11:11">
      <c r="K4636" s="184"/>
    </row>
    <row r="4637" spans="11:11">
      <c r="K4637" s="184"/>
    </row>
    <row r="4638" spans="11:11">
      <c r="K4638" s="184"/>
    </row>
    <row r="4639" spans="11:11">
      <c r="K4639" s="184"/>
    </row>
    <row r="4640" spans="11:11">
      <c r="K4640" s="184"/>
    </row>
    <row r="4641" spans="11:11">
      <c r="K4641" s="184"/>
    </row>
    <row r="4642" spans="11:11">
      <c r="K4642" s="184"/>
    </row>
    <row r="4643" spans="11:11">
      <c r="K4643" s="184"/>
    </row>
    <row r="4644" spans="11:11">
      <c r="K4644" s="184"/>
    </row>
    <row r="4645" spans="11:11">
      <c r="K4645" s="184"/>
    </row>
    <row r="4646" spans="11:11">
      <c r="K4646" s="184"/>
    </row>
    <row r="4647" spans="11:11">
      <c r="K4647" s="184"/>
    </row>
    <row r="4648" spans="11:11">
      <c r="K4648" s="184"/>
    </row>
    <row r="4649" spans="11:11">
      <c r="K4649" s="184"/>
    </row>
    <row r="4650" spans="11:11">
      <c r="K4650" s="184"/>
    </row>
    <row r="4651" spans="11:11">
      <c r="K4651" s="184"/>
    </row>
    <row r="4652" spans="11:11">
      <c r="K4652" s="184"/>
    </row>
    <row r="4653" spans="11:11">
      <c r="K4653" s="184"/>
    </row>
    <row r="4654" spans="11:11">
      <c r="K4654" s="184"/>
    </row>
    <row r="4655" spans="11:11">
      <c r="K4655" s="184"/>
    </row>
    <row r="4656" spans="11:11">
      <c r="K4656" s="184"/>
    </row>
    <row r="4657" spans="11:11">
      <c r="K4657" s="184"/>
    </row>
    <row r="4658" spans="11:11">
      <c r="K4658" s="184"/>
    </row>
    <row r="4659" spans="11:11">
      <c r="K4659" s="184"/>
    </row>
    <row r="4660" spans="11:11">
      <c r="K4660" s="184"/>
    </row>
    <row r="4661" spans="11:11">
      <c r="K4661" s="184"/>
    </row>
    <row r="4662" spans="11:11">
      <c r="K4662" s="184"/>
    </row>
    <row r="4663" spans="11:11">
      <c r="K4663" s="184"/>
    </row>
    <row r="4664" spans="11:11">
      <c r="K4664" s="184"/>
    </row>
    <row r="4665" spans="11:11">
      <c r="K4665" s="184"/>
    </row>
    <row r="4666" spans="11:11">
      <c r="K4666" s="184"/>
    </row>
    <row r="4667" spans="11:11">
      <c r="K4667" s="184"/>
    </row>
    <row r="4668" spans="11:11">
      <c r="K4668" s="184"/>
    </row>
    <row r="4669" spans="11:11">
      <c r="K4669" s="184"/>
    </row>
    <row r="4670" spans="11:11">
      <c r="K4670" s="184"/>
    </row>
    <row r="4671" spans="11:11">
      <c r="K4671" s="184"/>
    </row>
    <row r="4672" spans="11:11">
      <c r="K4672" s="184"/>
    </row>
    <row r="4673" spans="11:11">
      <c r="K4673" s="184"/>
    </row>
    <row r="4674" spans="11:11">
      <c r="K4674" s="184"/>
    </row>
    <row r="4675" spans="11:11">
      <c r="K4675" s="184"/>
    </row>
    <row r="4676" spans="11:11">
      <c r="K4676" s="184"/>
    </row>
    <row r="4677" spans="11:11">
      <c r="K4677" s="184"/>
    </row>
    <row r="4678" spans="11:11">
      <c r="K4678" s="184"/>
    </row>
    <row r="4679" spans="11:11">
      <c r="K4679" s="184"/>
    </row>
    <row r="4680" spans="11:11">
      <c r="K4680" s="184"/>
    </row>
    <row r="4681" spans="11:11">
      <c r="K4681" s="184"/>
    </row>
    <row r="4682" spans="11:11">
      <c r="K4682" s="184"/>
    </row>
    <row r="4683" spans="11:11">
      <c r="K4683" s="184"/>
    </row>
    <row r="4684" spans="11:11">
      <c r="K4684" s="184"/>
    </row>
    <row r="4685" spans="11:11">
      <c r="K4685" s="184"/>
    </row>
    <row r="4686" spans="11:11">
      <c r="K4686" s="184"/>
    </row>
    <row r="4687" spans="11:11">
      <c r="K4687" s="184"/>
    </row>
    <row r="4688" spans="11:11">
      <c r="K4688" s="184"/>
    </row>
    <row r="4689" spans="11:11">
      <c r="K4689" s="184"/>
    </row>
    <row r="4690" spans="11:11">
      <c r="K4690" s="184"/>
    </row>
    <row r="4691" spans="11:11">
      <c r="K4691" s="184"/>
    </row>
    <row r="4692" spans="11:11">
      <c r="K4692" s="184"/>
    </row>
    <row r="4693" spans="11:11">
      <c r="K4693" s="184"/>
    </row>
    <row r="4694" spans="11:11">
      <c r="K4694" s="184"/>
    </row>
    <row r="4695" spans="11:11">
      <c r="K4695" s="184"/>
    </row>
    <row r="4696" spans="11:11">
      <c r="K4696" s="184"/>
    </row>
    <row r="4697" spans="11:11">
      <c r="K4697" s="184"/>
    </row>
    <row r="4698" spans="11:11">
      <c r="K4698" s="184"/>
    </row>
    <row r="4699" spans="11:11">
      <c r="K4699" s="184"/>
    </row>
    <row r="4700" spans="11:11">
      <c r="K4700" s="184"/>
    </row>
    <row r="4701" spans="11:11">
      <c r="K4701" s="184"/>
    </row>
    <row r="4702" spans="11:11">
      <c r="K4702" s="184"/>
    </row>
    <row r="4703" spans="11:11">
      <c r="K4703" s="184"/>
    </row>
    <row r="4704" spans="11:11">
      <c r="K4704" s="184"/>
    </row>
    <row r="4705" spans="11:11">
      <c r="K4705" s="184"/>
    </row>
    <row r="4706" spans="11:11">
      <c r="K4706" s="184"/>
    </row>
    <row r="4707" spans="11:11">
      <c r="K4707" s="184"/>
    </row>
    <row r="4708" spans="11:11">
      <c r="K4708" s="184"/>
    </row>
    <row r="4709" spans="11:11">
      <c r="K4709" s="184"/>
    </row>
    <row r="4710" spans="11:11">
      <c r="K4710" s="184"/>
    </row>
    <row r="4711" spans="11:11">
      <c r="K4711" s="184"/>
    </row>
    <row r="4712" spans="11:11">
      <c r="K4712" s="184"/>
    </row>
    <row r="4713" spans="11:11">
      <c r="K4713" s="184"/>
    </row>
    <row r="4714" spans="11:11">
      <c r="K4714" s="184"/>
    </row>
    <row r="4715" spans="11:11">
      <c r="K4715" s="184"/>
    </row>
    <row r="4716" spans="11:11">
      <c r="K4716" s="184"/>
    </row>
    <row r="4717" spans="11:11">
      <c r="K4717" s="184"/>
    </row>
    <row r="4718" spans="11:11">
      <c r="K4718" s="184"/>
    </row>
    <row r="4719" spans="11:11">
      <c r="K4719" s="184"/>
    </row>
    <row r="4720" spans="11:11">
      <c r="K4720" s="184"/>
    </row>
    <row r="4721" spans="11:11">
      <c r="K4721" s="184"/>
    </row>
    <row r="4722" spans="11:11">
      <c r="K4722" s="184"/>
    </row>
    <row r="4723" spans="11:11">
      <c r="K4723" s="184"/>
    </row>
    <row r="4724" spans="11:11">
      <c r="K4724" s="184"/>
    </row>
    <row r="4725" spans="11:11">
      <c r="K4725" s="184"/>
    </row>
    <row r="4726" spans="11:11">
      <c r="K4726" s="184"/>
    </row>
    <row r="4727" spans="11:11">
      <c r="K4727" s="184"/>
    </row>
    <row r="4728" spans="11:11">
      <c r="K4728" s="184"/>
    </row>
    <row r="4729" spans="11:11">
      <c r="K4729" s="184"/>
    </row>
    <row r="4730" spans="11:11">
      <c r="K4730" s="184"/>
    </row>
    <row r="4731" spans="11:11">
      <c r="K4731" s="184"/>
    </row>
    <row r="4732" spans="11:11">
      <c r="K4732" s="184"/>
    </row>
    <row r="4733" spans="11:11">
      <c r="K4733" s="184"/>
    </row>
    <row r="4734" spans="11:11">
      <c r="K4734" s="184"/>
    </row>
    <row r="4735" spans="11:11">
      <c r="K4735" s="184"/>
    </row>
    <row r="4736" spans="11:11">
      <c r="K4736" s="184"/>
    </row>
    <row r="4737" spans="11:11">
      <c r="K4737" s="184"/>
    </row>
    <row r="4738" spans="11:11">
      <c r="K4738" s="184"/>
    </row>
    <row r="4739" spans="11:11">
      <c r="K4739" s="184"/>
    </row>
    <row r="4740" spans="11:11">
      <c r="K4740" s="184"/>
    </row>
    <row r="4741" spans="11:11">
      <c r="K4741" s="184"/>
    </row>
    <row r="4742" spans="11:11">
      <c r="K4742" s="184"/>
    </row>
    <row r="4743" spans="11:11">
      <c r="K4743" s="184"/>
    </row>
    <row r="4744" spans="11:11">
      <c r="K4744" s="184"/>
    </row>
    <row r="4745" spans="11:11">
      <c r="K4745" s="184"/>
    </row>
    <row r="4746" spans="11:11">
      <c r="K4746" s="184"/>
    </row>
    <row r="4747" spans="11:11">
      <c r="K4747" s="184"/>
    </row>
    <row r="4748" spans="11:11">
      <c r="K4748" s="184"/>
    </row>
    <row r="4749" spans="11:11">
      <c r="K4749" s="184"/>
    </row>
    <row r="4750" spans="11:11">
      <c r="K4750" s="184"/>
    </row>
    <row r="4751" spans="11:11">
      <c r="K4751" s="184"/>
    </row>
    <row r="4752" spans="11:11">
      <c r="K4752" s="184"/>
    </row>
    <row r="4753" spans="11:11">
      <c r="K4753" s="184"/>
    </row>
    <row r="4754" spans="11:11">
      <c r="K4754" s="184"/>
    </row>
    <row r="4755" spans="11:11">
      <c r="K4755" s="184"/>
    </row>
    <row r="4756" spans="11:11">
      <c r="K4756" s="184"/>
    </row>
    <row r="4757" spans="11:11">
      <c r="K4757" s="184"/>
    </row>
    <row r="4758" spans="11:11">
      <c r="K4758" s="184"/>
    </row>
    <row r="4759" spans="11:11">
      <c r="K4759" s="184"/>
    </row>
    <row r="4760" spans="11:11">
      <c r="K4760" s="184"/>
    </row>
    <row r="4761" spans="11:11">
      <c r="K4761" s="184"/>
    </row>
    <row r="4762" spans="11:11">
      <c r="K4762" s="184"/>
    </row>
    <row r="4763" spans="11:11">
      <c r="K4763" s="184"/>
    </row>
    <row r="4764" spans="11:11">
      <c r="K4764" s="184"/>
    </row>
    <row r="4765" spans="11:11">
      <c r="K4765" s="184"/>
    </row>
    <row r="4766" spans="11:11">
      <c r="K4766" s="184"/>
    </row>
    <row r="4767" spans="11:11">
      <c r="K4767" s="184"/>
    </row>
    <row r="4768" spans="11:11">
      <c r="K4768" s="184"/>
    </row>
    <row r="4769" spans="11:11">
      <c r="K4769" s="184"/>
    </row>
    <row r="4770" spans="11:11">
      <c r="K4770" s="184"/>
    </row>
    <row r="4771" spans="11:11">
      <c r="K4771" s="184"/>
    </row>
    <row r="4772" spans="11:11">
      <c r="K4772" s="184"/>
    </row>
    <row r="4773" spans="11:11">
      <c r="K4773" s="184"/>
    </row>
    <row r="4774" spans="11:11">
      <c r="K4774" s="184"/>
    </row>
    <row r="4775" spans="11:11">
      <c r="K4775" s="184"/>
    </row>
    <row r="4776" spans="11:11">
      <c r="K4776" s="184"/>
    </row>
    <row r="4777" spans="11:11">
      <c r="K4777" s="184"/>
    </row>
    <row r="4778" spans="11:11">
      <c r="K4778" s="184"/>
    </row>
    <row r="4779" spans="11:11">
      <c r="K4779" s="184"/>
    </row>
    <row r="4780" spans="11:11">
      <c r="K4780" s="184"/>
    </row>
    <row r="4781" spans="11:11">
      <c r="K4781" s="184"/>
    </row>
    <row r="4782" spans="11:11">
      <c r="K4782" s="184"/>
    </row>
    <row r="4783" spans="11:11">
      <c r="K4783" s="184"/>
    </row>
    <row r="4784" spans="11:11">
      <c r="K4784" s="184"/>
    </row>
    <row r="4785" spans="11:11">
      <c r="K4785" s="184"/>
    </row>
    <row r="4786" spans="11:11">
      <c r="K4786" s="184"/>
    </row>
    <row r="4787" spans="11:11">
      <c r="K4787" s="184"/>
    </row>
    <row r="4788" spans="11:11">
      <c r="K4788" s="184"/>
    </row>
    <row r="4789" spans="11:11">
      <c r="K4789" s="184"/>
    </row>
    <row r="4790" spans="11:11">
      <c r="K4790" s="184"/>
    </row>
    <row r="4791" spans="11:11">
      <c r="K4791" s="184"/>
    </row>
    <row r="4792" spans="11:11">
      <c r="K4792" s="184"/>
    </row>
    <row r="4793" spans="11:11">
      <c r="K4793" s="184"/>
    </row>
    <row r="4794" spans="11:11">
      <c r="K4794" s="184"/>
    </row>
    <row r="4795" spans="11:11">
      <c r="K4795" s="184"/>
    </row>
    <row r="4796" spans="11:11">
      <c r="K4796" s="184"/>
    </row>
    <row r="4797" spans="11:11">
      <c r="K4797" s="184"/>
    </row>
    <row r="4798" spans="11:11">
      <c r="K4798" s="184"/>
    </row>
    <row r="4799" spans="11:11">
      <c r="K4799" s="184"/>
    </row>
    <row r="4800" spans="11:11">
      <c r="K4800" s="184"/>
    </row>
    <row r="4801" spans="11:11">
      <c r="K4801" s="184"/>
    </row>
    <row r="4802" spans="11:11">
      <c r="K4802" s="184"/>
    </row>
    <row r="4803" spans="11:11">
      <c r="K4803" s="184"/>
    </row>
    <row r="4804" spans="11:11">
      <c r="K4804" s="184"/>
    </row>
    <row r="4805" spans="11:11">
      <c r="K4805" s="184"/>
    </row>
    <row r="4806" spans="11:11">
      <c r="K4806" s="184"/>
    </row>
    <row r="4807" spans="11:11">
      <c r="K4807" s="184"/>
    </row>
    <row r="4808" spans="11:11">
      <c r="K4808" s="184"/>
    </row>
    <row r="4809" spans="11:11">
      <c r="K4809" s="184"/>
    </row>
    <row r="4810" spans="11:11">
      <c r="K4810" s="184"/>
    </row>
    <row r="4811" spans="11:11">
      <c r="K4811" s="184"/>
    </row>
    <row r="4812" spans="11:11">
      <c r="K4812" s="184"/>
    </row>
    <row r="4813" spans="11:11">
      <c r="K4813" s="184"/>
    </row>
    <row r="4814" spans="11:11">
      <c r="K4814" s="184"/>
    </row>
    <row r="4815" spans="11:11">
      <c r="K4815" s="184"/>
    </row>
    <row r="4816" spans="11:11">
      <c r="K4816" s="184"/>
    </row>
    <row r="4817" spans="11:11">
      <c r="K4817" s="184"/>
    </row>
    <row r="4818" spans="11:11">
      <c r="K4818" s="184"/>
    </row>
    <row r="4819" spans="11:11">
      <c r="K4819" s="184"/>
    </row>
    <row r="4820" spans="11:11">
      <c r="K4820" s="184"/>
    </row>
    <row r="4821" spans="11:11">
      <c r="K4821" s="184"/>
    </row>
    <row r="4822" spans="11:11">
      <c r="K4822" s="184"/>
    </row>
    <row r="4823" spans="11:11">
      <c r="K4823" s="184"/>
    </row>
    <row r="4824" spans="11:11">
      <c r="K4824" s="184"/>
    </row>
    <row r="4825" spans="11:11">
      <c r="K4825" s="184"/>
    </row>
    <row r="4826" spans="11:11">
      <c r="K4826" s="184"/>
    </row>
    <row r="4827" spans="11:11">
      <c r="K4827" s="184"/>
    </row>
    <row r="4828" spans="11:11">
      <c r="K4828" s="184"/>
    </row>
    <row r="4829" spans="11:11">
      <c r="K4829" s="184"/>
    </row>
    <row r="4830" spans="11:11">
      <c r="K4830" s="184"/>
    </row>
    <row r="4831" spans="11:11">
      <c r="K4831" s="184"/>
    </row>
    <row r="4832" spans="11:11">
      <c r="K4832" s="184"/>
    </row>
    <row r="4833" spans="11:11">
      <c r="K4833" s="184"/>
    </row>
    <row r="4834" spans="11:11">
      <c r="K4834" s="184"/>
    </row>
    <row r="4835" spans="11:11">
      <c r="K4835" s="184"/>
    </row>
    <row r="4836" spans="11:11">
      <c r="K4836" s="184"/>
    </row>
    <row r="4837" spans="11:11">
      <c r="K4837" s="184"/>
    </row>
    <row r="4838" spans="11:11">
      <c r="K4838" s="184"/>
    </row>
    <row r="4839" spans="11:11">
      <c r="K4839" s="184"/>
    </row>
    <row r="4840" spans="11:11">
      <c r="K4840" s="184"/>
    </row>
    <row r="4841" spans="11:11">
      <c r="K4841" s="184"/>
    </row>
    <row r="4842" spans="11:11">
      <c r="K4842" s="184"/>
    </row>
    <row r="4843" spans="11:11">
      <c r="K4843" s="184"/>
    </row>
    <row r="4844" spans="11:11">
      <c r="K4844" s="184"/>
    </row>
    <row r="4845" spans="11:11">
      <c r="K4845" s="184"/>
    </row>
    <row r="4846" spans="11:11">
      <c r="K4846" s="184"/>
    </row>
    <row r="4847" spans="11:11">
      <c r="K4847" s="184"/>
    </row>
    <row r="4848" spans="11:11">
      <c r="K4848" s="184"/>
    </row>
    <row r="4849" spans="11:11">
      <c r="K4849" s="184"/>
    </row>
    <row r="4850" spans="11:11">
      <c r="K4850" s="184"/>
    </row>
    <row r="4851" spans="11:11">
      <c r="K4851" s="184"/>
    </row>
    <row r="4852" spans="11:11">
      <c r="K4852" s="184"/>
    </row>
    <row r="4853" spans="11:11">
      <c r="K4853" s="184"/>
    </row>
    <row r="4854" spans="11:11">
      <c r="K4854" s="184"/>
    </row>
    <row r="4855" spans="11:11">
      <c r="K4855" s="184"/>
    </row>
    <row r="4856" spans="11:11">
      <c r="K4856" s="184"/>
    </row>
    <row r="4857" spans="11:11">
      <c r="K4857" s="184"/>
    </row>
    <row r="4858" spans="11:11">
      <c r="K4858" s="184"/>
    </row>
    <row r="4859" spans="11:11">
      <c r="K4859" s="184"/>
    </row>
    <row r="4860" spans="11:11">
      <c r="K4860" s="184"/>
    </row>
    <row r="4861" spans="11:11">
      <c r="K4861" s="184"/>
    </row>
    <row r="4862" spans="11:11">
      <c r="K4862" s="184"/>
    </row>
    <row r="4863" spans="11:11">
      <c r="K4863" s="184"/>
    </row>
    <row r="4864" spans="11:11">
      <c r="K4864" s="184"/>
    </row>
    <row r="4865" spans="11:11">
      <c r="K4865" s="184"/>
    </row>
    <row r="4866" spans="11:11">
      <c r="K4866" s="184"/>
    </row>
    <row r="4867" spans="11:11">
      <c r="K4867" s="184"/>
    </row>
    <row r="4868" spans="11:11">
      <c r="K4868" s="184"/>
    </row>
    <row r="4869" spans="11:11">
      <c r="K4869" s="184"/>
    </row>
    <row r="4870" spans="11:11">
      <c r="K4870" s="184"/>
    </row>
    <row r="4871" spans="11:11">
      <c r="K4871" s="184"/>
    </row>
    <row r="4872" spans="11:11">
      <c r="K4872" s="184"/>
    </row>
    <row r="4873" spans="11:11">
      <c r="K4873" s="184"/>
    </row>
    <row r="4874" spans="11:11">
      <c r="K4874" s="184"/>
    </row>
    <row r="4875" spans="11:11">
      <c r="K4875" s="184"/>
    </row>
    <row r="4876" spans="11:11">
      <c r="K4876" s="184"/>
    </row>
    <row r="4877" spans="11:11">
      <c r="K4877" s="184"/>
    </row>
    <row r="4878" spans="11:11">
      <c r="K4878" s="184"/>
    </row>
    <row r="4879" spans="11:11">
      <c r="K4879" s="184"/>
    </row>
    <row r="4880" spans="11:11">
      <c r="K4880" s="184"/>
    </row>
    <row r="4881" spans="11:11">
      <c r="K4881" s="184"/>
    </row>
    <row r="4882" spans="11:11">
      <c r="K4882" s="184"/>
    </row>
    <row r="4883" spans="11:11">
      <c r="K4883" s="184"/>
    </row>
    <row r="4884" spans="11:11">
      <c r="K4884" s="184"/>
    </row>
    <row r="4885" spans="11:11">
      <c r="K4885" s="184"/>
    </row>
    <row r="4886" spans="11:11">
      <c r="K4886" s="184"/>
    </row>
    <row r="4887" spans="11:11">
      <c r="K4887" s="184"/>
    </row>
    <row r="4888" spans="11:11">
      <c r="K4888" s="184"/>
    </row>
    <row r="4889" spans="11:11">
      <c r="K4889" s="184"/>
    </row>
    <row r="4890" spans="11:11">
      <c r="K4890" s="184"/>
    </row>
    <row r="4891" spans="11:11">
      <c r="K4891" s="184"/>
    </row>
    <row r="4892" spans="11:11">
      <c r="K4892" s="184"/>
    </row>
    <row r="4893" spans="11:11">
      <c r="K4893" s="184"/>
    </row>
    <row r="4894" spans="11:11">
      <c r="K4894" s="184"/>
    </row>
    <row r="4895" spans="11:11">
      <c r="K4895" s="184"/>
    </row>
    <row r="4896" spans="11:11">
      <c r="K4896" s="184"/>
    </row>
    <row r="4897" spans="11:11">
      <c r="K4897" s="184"/>
    </row>
    <row r="4898" spans="11:11">
      <c r="K4898" s="184"/>
    </row>
    <row r="4899" spans="11:11">
      <c r="K4899" s="184"/>
    </row>
    <row r="4900" spans="11:11">
      <c r="K4900" s="184"/>
    </row>
    <row r="4901" spans="11:11">
      <c r="K4901" s="184"/>
    </row>
    <row r="4902" spans="11:11">
      <c r="K4902" s="184"/>
    </row>
    <row r="4903" spans="11:11">
      <c r="K4903" s="184"/>
    </row>
    <row r="4904" spans="11:11">
      <c r="K4904" s="184"/>
    </row>
    <row r="4905" spans="11:11">
      <c r="K4905" s="184"/>
    </row>
    <row r="4906" spans="11:11">
      <c r="K4906" s="184"/>
    </row>
    <row r="4907" spans="11:11">
      <c r="K4907" s="184"/>
    </row>
    <row r="4908" spans="11:11">
      <c r="K4908" s="184"/>
    </row>
    <row r="4909" spans="11:11">
      <c r="K4909" s="184"/>
    </row>
    <row r="4910" spans="11:11">
      <c r="K4910" s="184"/>
    </row>
    <row r="4911" spans="11:11">
      <c r="K4911" s="184"/>
    </row>
    <row r="4912" spans="11:11">
      <c r="K4912" s="184"/>
    </row>
    <row r="4913" spans="11:11">
      <c r="K4913" s="184"/>
    </row>
    <row r="4914" spans="11:11">
      <c r="K4914" s="184"/>
    </row>
    <row r="4915" spans="11:11">
      <c r="K4915" s="184"/>
    </row>
    <row r="4916" spans="11:11">
      <c r="K4916" s="184"/>
    </row>
    <row r="4917" spans="11:11">
      <c r="K4917" s="184"/>
    </row>
    <row r="4918" spans="11:11">
      <c r="K4918" s="184"/>
    </row>
    <row r="4919" spans="11:11">
      <c r="K4919" s="184"/>
    </row>
    <row r="4920" spans="11:11">
      <c r="K4920" s="184"/>
    </row>
    <row r="4921" spans="11:11">
      <c r="K4921" s="184"/>
    </row>
    <row r="4922" spans="11:11">
      <c r="K4922" s="184"/>
    </row>
    <row r="4923" spans="11:11">
      <c r="K4923" s="184"/>
    </row>
    <row r="4924" spans="11:11">
      <c r="K4924" s="184"/>
    </row>
    <row r="4925" spans="11:11">
      <c r="K4925" s="184"/>
    </row>
    <row r="4926" spans="11:11">
      <c r="K4926" s="184"/>
    </row>
    <row r="4927" spans="11:11">
      <c r="K4927" s="184"/>
    </row>
    <row r="4928" spans="11:11">
      <c r="K4928" s="184"/>
    </row>
    <row r="4929" spans="11:11">
      <c r="K4929" s="184"/>
    </row>
    <row r="4930" spans="11:11">
      <c r="K4930" s="184"/>
    </row>
    <row r="4931" spans="11:11">
      <c r="K4931" s="184"/>
    </row>
    <row r="4932" spans="11:11">
      <c r="K4932" s="184"/>
    </row>
    <row r="4933" spans="11:11">
      <c r="K4933" s="184"/>
    </row>
    <row r="4934" spans="11:11">
      <c r="K4934" s="184"/>
    </row>
    <row r="4935" spans="11:11">
      <c r="K4935" s="184"/>
    </row>
    <row r="4936" spans="11:11">
      <c r="K4936" s="184"/>
    </row>
    <row r="4937" spans="11:11">
      <c r="K4937" s="184"/>
    </row>
    <row r="4938" spans="11:11">
      <c r="K4938" s="184"/>
    </row>
    <row r="4939" spans="11:11">
      <c r="K4939" s="184"/>
    </row>
    <row r="4940" spans="11:11">
      <c r="K4940" s="184"/>
    </row>
    <row r="4941" spans="11:11">
      <c r="K4941" s="184"/>
    </row>
    <row r="4942" spans="11:11">
      <c r="K4942" s="184"/>
    </row>
    <row r="4943" spans="11:11">
      <c r="K4943" s="184"/>
    </row>
    <row r="4944" spans="11:11">
      <c r="K4944" s="184"/>
    </row>
    <row r="4945" spans="11:11">
      <c r="K4945" s="184"/>
    </row>
    <row r="4946" spans="11:11">
      <c r="K4946" s="184"/>
    </row>
    <row r="4947" spans="11:11">
      <c r="K4947" s="184"/>
    </row>
    <row r="4948" spans="11:11">
      <c r="K4948" s="184"/>
    </row>
    <row r="4949" spans="11:11">
      <c r="K4949" s="184"/>
    </row>
    <row r="4950" spans="11:11">
      <c r="K4950" s="184"/>
    </row>
    <row r="4951" spans="11:11">
      <c r="K4951" s="184"/>
    </row>
    <row r="4952" spans="11:11">
      <c r="K4952" s="184"/>
    </row>
    <row r="4953" spans="11:11">
      <c r="K4953" s="184"/>
    </row>
    <row r="4954" spans="11:11">
      <c r="K4954" s="184"/>
    </row>
    <row r="4955" spans="11:11">
      <c r="K4955" s="184"/>
    </row>
    <row r="4956" spans="11:11">
      <c r="K4956" s="184"/>
    </row>
    <row r="4957" spans="11:11">
      <c r="K4957" s="184"/>
    </row>
    <row r="4958" spans="11:11">
      <c r="K4958" s="184"/>
    </row>
    <row r="4959" spans="11:11">
      <c r="K4959" s="184"/>
    </row>
    <row r="4960" spans="11:11">
      <c r="K4960" s="184"/>
    </row>
    <row r="4961" spans="11:11">
      <c r="K4961" s="184"/>
    </row>
    <row r="4962" spans="11:11">
      <c r="K4962" s="184"/>
    </row>
    <row r="4963" spans="11:11">
      <c r="K4963" s="184"/>
    </row>
    <row r="4964" spans="11:11">
      <c r="K4964" s="184"/>
    </row>
    <row r="4965" spans="11:11">
      <c r="K4965" s="184"/>
    </row>
    <row r="4966" spans="11:11">
      <c r="K4966" s="184"/>
    </row>
    <row r="4967" spans="11:11">
      <c r="K4967" s="184"/>
    </row>
    <row r="4968" spans="11:11">
      <c r="K4968" s="184"/>
    </row>
    <row r="4969" spans="11:11">
      <c r="K4969" s="184"/>
    </row>
    <row r="4970" spans="11:11">
      <c r="K4970" s="184"/>
    </row>
    <row r="4971" spans="11:11">
      <c r="K4971" s="184"/>
    </row>
    <row r="4972" spans="11:11">
      <c r="K4972" s="184"/>
    </row>
    <row r="4973" spans="11:11">
      <c r="K4973" s="184"/>
    </row>
    <row r="4974" spans="11:11">
      <c r="K4974" s="184"/>
    </row>
    <row r="4975" spans="11:11">
      <c r="K4975" s="184"/>
    </row>
    <row r="4976" spans="11:11">
      <c r="K4976" s="184"/>
    </row>
    <row r="4977" spans="11:11">
      <c r="K4977" s="184"/>
    </row>
    <row r="4978" spans="11:11">
      <c r="K4978" s="184"/>
    </row>
    <row r="4979" spans="11:11">
      <c r="K4979" s="184"/>
    </row>
    <row r="4980" spans="11:11">
      <c r="K4980" s="184"/>
    </row>
    <row r="4981" spans="11:11">
      <c r="K4981" s="184"/>
    </row>
    <row r="4982" spans="11:11">
      <c r="K4982" s="184"/>
    </row>
    <row r="4983" spans="11:11">
      <c r="K4983" s="184"/>
    </row>
    <row r="4984" spans="11:11">
      <c r="K4984" s="184"/>
    </row>
    <row r="4985" spans="11:11">
      <c r="K4985" s="184"/>
    </row>
    <row r="4986" spans="11:11">
      <c r="K4986" s="184"/>
    </row>
    <row r="4987" spans="11:11">
      <c r="K4987" s="184"/>
    </row>
    <row r="4988" spans="11:11">
      <c r="K4988" s="184"/>
    </row>
    <row r="4989" spans="11:11">
      <c r="K4989" s="184"/>
    </row>
    <row r="4990" spans="11:11">
      <c r="K4990" s="184"/>
    </row>
    <row r="4991" spans="11:11">
      <c r="K4991" s="184"/>
    </row>
    <row r="4992" spans="11:11">
      <c r="K4992" s="184"/>
    </row>
    <row r="4993" spans="11:11">
      <c r="K4993" s="184"/>
    </row>
    <row r="4994" spans="11:11">
      <c r="K4994" s="184"/>
    </row>
    <row r="4995" spans="11:11">
      <c r="K4995" s="184"/>
    </row>
    <row r="4996" spans="11:11">
      <c r="K4996" s="184"/>
    </row>
    <row r="4997" spans="11:11">
      <c r="K4997" s="184"/>
    </row>
    <row r="4998" spans="11:11">
      <c r="K4998" s="184"/>
    </row>
    <row r="4999" spans="11:11">
      <c r="K4999" s="184"/>
    </row>
    <row r="5000" spans="11:11">
      <c r="K5000" s="184"/>
    </row>
    <row r="5001" spans="11:11">
      <c r="K5001" s="184"/>
    </row>
    <row r="5002" spans="11:11">
      <c r="K5002" s="184"/>
    </row>
    <row r="5003" spans="11:11">
      <c r="K5003" s="184"/>
    </row>
    <row r="5004" spans="11:11">
      <c r="K5004" s="184"/>
    </row>
    <row r="5005" spans="11:11">
      <c r="K5005" s="184"/>
    </row>
    <row r="5006" spans="11:11">
      <c r="K5006" s="184"/>
    </row>
    <row r="5007" spans="11:11">
      <c r="K5007" s="184"/>
    </row>
    <row r="5008" spans="11:11">
      <c r="K5008" s="184"/>
    </row>
    <row r="5009" spans="11:11">
      <c r="K5009" s="184"/>
    </row>
    <row r="5010" spans="11:11">
      <c r="K5010" s="184"/>
    </row>
    <row r="5011" spans="11:11">
      <c r="K5011" s="184"/>
    </row>
    <row r="5012" spans="11:11">
      <c r="K5012" s="184"/>
    </row>
    <row r="5013" spans="11:11">
      <c r="K5013" s="184"/>
    </row>
    <row r="5014" spans="11:11">
      <c r="K5014" s="184"/>
    </row>
    <row r="5015" spans="11:11">
      <c r="K5015" s="184"/>
    </row>
    <row r="5016" spans="11:11">
      <c r="K5016" s="184"/>
    </row>
    <row r="5017" spans="11:11">
      <c r="K5017" s="184"/>
    </row>
    <row r="5018" spans="11:11">
      <c r="K5018" s="184"/>
    </row>
    <row r="5019" spans="11:11">
      <c r="K5019" s="184"/>
    </row>
    <row r="5020" spans="11:11">
      <c r="K5020" s="184"/>
    </row>
    <row r="5021" spans="11:11">
      <c r="K5021" s="184"/>
    </row>
    <row r="5022" spans="11:11">
      <c r="K5022" s="184"/>
    </row>
    <row r="5023" spans="11:11">
      <c r="K5023" s="184"/>
    </row>
    <row r="5024" spans="11:11">
      <c r="K5024" s="184"/>
    </row>
    <row r="5025" spans="11:11">
      <c r="K5025" s="184"/>
    </row>
    <row r="5026" spans="11:11">
      <c r="K5026" s="184"/>
    </row>
    <row r="5027" spans="11:11">
      <c r="K5027" s="184"/>
    </row>
    <row r="5028" spans="11:11">
      <c r="K5028" s="184"/>
    </row>
    <row r="5029" spans="11:11">
      <c r="K5029" s="184"/>
    </row>
    <row r="5030" spans="11:11">
      <c r="K5030" s="184"/>
    </row>
    <row r="5031" spans="11:11">
      <c r="K5031" s="184"/>
    </row>
    <row r="5032" spans="11:11">
      <c r="K5032" s="184"/>
    </row>
    <row r="5033" spans="11:11">
      <c r="K5033" s="184"/>
    </row>
    <row r="5034" spans="11:11">
      <c r="K5034" s="184"/>
    </row>
    <row r="5035" spans="11:11">
      <c r="K5035" s="184"/>
    </row>
    <row r="5036" spans="11:11">
      <c r="K5036" s="184"/>
    </row>
    <row r="5037" spans="11:11">
      <c r="K5037" s="184"/>
    </row>
    <row r="5038" spans="11:11">
      <c r="K5038" s="184"/>
    </row>
    <row r="5039" spans="11:11">
      <c r="K5039" s="184"/>
    </row>
    <row r="5040" spans="11:11">
      <c r="K5040" s="184"/>
    </row>
    <row r="5041" spans="11:11">
      <c r="K5041" s="184"/>
    </row>
    <row r="5042" spans="11:11">
      <c r="K5042" s="184"/>
    </row>
    <row r="5043" spans="11:11">
      <c r="K5043" s="184"/>
    </row>
    <row r="5044" spans="11:11">
      <c r="K5044" s="184"/>
    </row>
    <row r="5045" spans="11:11">
      <c r="K5045" s="184"/>
    </row>
    <row r="5046" spans="11:11">
      <c r="K5046" s="184"/>
    </row>
    <row r="5047" spans="11:11">
      <c r="K5047" s="184"/>
    </row>
    <row r="5048" spans="11:11">
      <c r="K5048" s="184"/>
    </row>
    <row r="5049" spans="11:11">
      <c r="K5049" s="184"/>
    </row>
    <row r="5050" spans="11:11">
      <c r="K5050" s="184"/>
    </row>
    <row r="5051" spans="11:11">
      <c r="K5051" s="184"/>
    </row>
    <row r="5052" spans="11:11">
      <c r="K5052" s="184"/>
    </row>
    <row r="5053" spans="11:11">
      <c r="K5053" s="184"/>
    </row>
    <row r="5054" spans="11:11">
      <c r="K5054" s="184"/>
    </row>
    <row r="5055" spans="11:11">
      <c r="K5055" s="184"/>
    </row>
    <row r="5056" spans="11:11">
      <c r="K5056" s="184"/>
    </row>
    <row r="5057" spans="11:11">
      <c r="K5057" s="184"/>
    </row>
    <row r="5058" spans="11:11">
      <c r="K5058" s="184"/>
    </row>
    <row r="5059" spans="11:11">
      <c r="K5059" s="184"/>
    </row>
    <row r="5060" spans="11:11">
      <c r="K5060" s="184"/>
    </row>
    <row r="5061" spans="11:11">
      <c r="K5061" s="184"/>
    </row>
    <row r="5062" spans="11:11">
      <c r="K5062" s="184"/>
    </row>
    <row r="5063" spans="11:11">
      <c r="K5063" s="184"/>
    </row>
    <row r="5064" spans="11:11">
      <c r="K5064" s="184"/>
    </row>
    <row r="5065" spans="11:11">
      <c r="K5065" s="184"/>
    </row>
    <row r="5066" spans="11:11">
      <c r="K5066" s="184"/>
    </row>
    <row r="5067" spans="11:11">
      <c r="K5067" s="184"/>
    </row>
    <row r="5068" spans="11:11">
      <c r="K5068" s="184"/>
    </row>
    <row r="5069" spans="11:11">
      <c r="K5069" s="184"/>
    </row>
    <row r="5070" spans="11:11">
      <c r="K5070" s="184"/>
    </row>
    <row r="5071" spans="11:11">
      <c r="K5071" s="184"/>
    </row>
    <row r="5072" spans="11:11">
      <c r="K5072" s="184"/>
    </row>
    <row r="5073" spans="11:11">
      <c r="K5073" s="184"/>
    </row>
    <row r="5074" spans="11:11">
      <c r="K5074" s="184"/>
    </row>
    <row r="5075" spans="11:11">
      <c r="K5075" s="184"/>
    </row>
    <row r="5076" spans="11:11">
      <c r="K5076" s="184"/>
    </row>
    <row r="5077" spans="11:11">
      <c r="K5077" s="184"/>
    </row>
    <row r="5078" spans="11:11">
      <c r="K5078" s="184"/>
    </row>
    <row r="5079" spans="11:11">
      <c r="K5079" s="184"/>
    </row>
    <row r="5080" spans="11:11">
      <c r="K5080" s="184"/>
    </row>
    <row r="5081" spans="11:11">
      <c r="K5081" s="184"/>
    </row>
    <row r="5082" spans="11:11">
      <c r="K5082" s="184"/>
    </row>
    <row r="5083" spans="11:11">
      <c r="K5083" s="184"/>
    </row>
    <row r="5084" spans="11:11">
      <c r="K5084" s="184"/>
    </row>
    <row r="5085" spans="11:11">
      <c r="K5085" s="184"/>
    </row>
    <row r="5086" spans="11:11">
      <c r="K5086" s="184"/>
    </row>
    <row r="5087" spans="11:11">
      <c r="K5087" s="184"/>
    </row>
    <row r="5088" spans="11:11">
      <c r="K5088" s="184"/>
    </row>
    <row r="5089" spans="11:11">
      <c r="K5089" s="184"/>
    </row>
    <row r="5090" spans="11:11">
      <c r="K5090" s="184"/>
    </row>
    <row r="5091" spans="11:11">
      <c r="K5091" s="184"/>
    </row>
    <row r="5092" spans="11:11">
      <c r="K5092" s="184"/>
    </row>
    <row r="5093" spans="11:11">
      <c r="K5093" s="184"/>
    </row>
    <row r="5094" spans="11:11">
      <c r="K5094" s="184"/>
    </row>
    <row r="5095" spans="11:11">
      <c r="K5095" s="184"/>
    </row>
    <row r="5096" spans="11:11">
      <c r="K5096" s="184"/>
    </row>
    <row r="5097" spans="11:11">
      <c r="K5097" s="184"/>
    </row>
    <row r="5098" spans="11:11">
      <c r="K5098" s="184"/>
    </row>
    <row r="5099" spans="11:11">
      <c r="K5099" s="184"/>
    </row>
    <row r="5100" spans="11:11">
      <c r="K5100" s="184"/>
    </row>
    <row r="5101" spans="11:11">
      <c r="K5101" s="184"/>
    </row>
    <row r="5102" spans="11:11">
      <c r="K5102" s="184"/>
    </row>
    <row r="5103" spans="11:11">
      <c r="K5103" s="184"/>
    </row>
    <row r="5104" spans="11:11">
      <c r="K5104" s="184"/>
    </row>
    <row r="5105" spans="11:11">
      <c r="K5105" s="184"/>
    </row>
    <row r="5106" spans="11:11">
      <c r="K5106" s="184"/>
    </row>
    <row r="5107" spans="11:11">
      <c r="K5107" s="184"/>
    </row>
    <row r="5108" spans="11:11">
      <c r="K5108" s="184"/>
    </row>
    <row r="5109" spans="11:11">
      <c r="K5109" s="184"/>
    </row>
    <row r="5110" spans="11:11">
      <c r="K5110" s="184"/>
    </row>
    <row r="5111" spans="11:11">
      <c r="K5111" s="184"/>
    </row>
    <row r="5112" spans="11:11">
      <c r="K5112" s="184"/>
    </row>
    <row r="5113" spans="11:11">
      <c r="K5113" s="184"/>
    </row>
    <row r="5114" spans="11:11">
      <c r="K5114" s="184"/>
    </row>
    <row r="5115" spans="11:11">
      <c r="K5115" s="184"/>
    </row>
    <row r="5116" spans="11:11">
      <c r="K5116" s="184"/>
    </row>
    <row r="5117" spans="11:11">
      <c r="K5117" s="184"/>
    </row>
    <row r="5118" spans="11:11">
      <c r="K5118" s="184"/>
    </row>
    <row r="5119" spans="11:11">
      <c r="K5119" s="184"/>
    </row>
    <row r="5120" spans="11:11">
      <c r="K5120" s="184"/>
    </row>
    <row r="5121" spans="11:11">
      <c r="K5121" s="184"/>
    </row>
    <row r="5122" spans="11:11">
      <c r="K5122" s="184"/>
    </row>
    <row r="5123" spans="11:11">
      <c r="K5123" s="184"/>
    </row>
    <row r="5124" spans="11:11">
      <c r="K5124" s="184"/>
    </row>
    <row r="5125" spans="11:11">
      <c r="K5125" s="184"/>
    </row>
    <row r="5126" spans="11:11">
      <c r="K5126" s="184"/>
    </row>
    <row r="5127" spans="11:11">
      <c r="K5127" s="184"/>
    </row>
    <row r="5128" spans="11:11">
      <c r="K5128" s="184"/>
    </row>
    <row r="5129" spans="11:11">
      <c r="K5129" s="184"/>
    </row>
    <row r="5130" spans="11:11">
      <c r="K5130" s="184"/>
    </row>
    <row r="5131" spans="11:11">
      <c r="K5131" s="184"/>
    </row>
    <row r="5132" spans="11:11">
      <c r="K5132" s="184"/>
    </row>
    <row r="5133" spans="11:11">
      <c r="K5133" s="184"/>
    </row>
    <row r="5134" spans="11:11">
      <c r="K5134" s="184"/>
    </row>
    <row r="5135" spans="11:11">
      <c r="K5135" s="184"/>
    </row>
    <row r="5136" spans="11:11">
      <c r="K5136" s="184"/>
    </row>
    <row r="5137" spans="11:11">
      <c r="K5137" s="184"/>
    </row>
    <row r="5138" spans="11:11">
      <c r="K5138" s="184"/>
    </row>
    <row r="5139" spans="11:11">
      <c r="K5139" s="184"/>
    </row>
    <row r="5140" spans="11:11">
      <c r="K5140" s="184"/>
    </row>
    <row r="5141" spans="11:11">
      <c r="K5141" s="184"/>
    </row>
    <row r="5142" spans="11:11">
      <c r="K5142" s="184"/>
    </row>
    <row r="5143" spans="11:11">
      <c r="K5143" s="184"/>
    </row>
    <row r="5144" spans="11:11">
      <c r="K5144" s="184"/>
    </row>
    <row r="5145" spans="11:11">
      <c r="K5145" s="184"/>
    </row>
    <row r="5146" spans="11:11">
      <c r="K5146" s="184"/>
    </row>
    <row r="5147" spans="11:11">
      <c r="K5147" s="184"/>
    </row>
    <row r="5148" spans="11:11">
      <c r="K5148" s="184"/>
    </row>
    <row r="5149" spans="11:11">
      <c r="K5149" s="184"/>
    </row>
    <row r="5150" spans="11:11">
      <c r="K5150" s="184"/>
    </row>
    <row r="5151" spans="11:11">
      <c r="K5151" s="184"/>
    </row>
    <row r="5152" spans="11:11">
      <c r="K5152" s="184"/>
    </row>
    <row r="5153" spans="11:11">
      <c r="K5153" s="184"/>
    </row>
    <row r="5154" spans="11:11">
      <c r="K5154" s="184"/>
    </row>
    <row r="5155" spans="11:11">
      <c r="K5155" s="184"/>
    </row>
    <row r="5156" spans="11:11">
      <c r="K5156" s="184"/>
    </row>
    <row r="5157" spans="11:11">
      <c r="K5157" s="184"/>
    </row>
    <row r="5158" spans="11:11">
      <c r="K5158" s="184"/>
    </row>
    <row r="5159" spans="11:11">
      <c r="K5159" s="184"/>
    </row>
    <row r="5160" spans="11:11">
      <c r="K5160" s="184"/>
    </row>
    <row r="5161" spans="11:11">
      <c r="K5161" s="184"/>
    </row>
    <row r="5162" spans="11:11">
      <c r="K5162" s="184"/>
    </row>
    <row r="5163" spans="11:11">
      <c r="K5163" s="184"/>
    </row>
    <row r="5164" spans="11:11">
      <c r="K5164" s="184"/>
    </row>
    <row r="5165" spans="11:11">
      <c r="K5165" s="184"/>
    </row>
    <row r="5166" spans="11:11">
      <c r="K5166" s="184"/>
    </row>
    <row r="5167" spans="11:11">
      <c r="K5167" s="184"/>
    </row>
    <row r="5168" spans="11:11">
      <c r="K5168" s="184"/>
    </row>
    <row r="5169" spans="11:11">
      <c r="K5169" s="184"/>
    </row>
    <row r="5170" spans="11:11">
      <c r="K5170" s="184"/>
    </row>
    <row r="5171" spans="11:11">
      <c r="K5171" s="184"/>
    </row>
    <row r="5172" spans="11:11">
      <c r="K5172" s="184"/>
    </row>
    <row r="5173" spans="11:11">
      <c r="K5173" s="184"/>
    </row>
    <row r="5174" spans="11:11">
      <c r="K5174" s="184"/>
    </row>
    <row r="5175" spans="11:11">
      <c r="K5175" s="184"/>
    </row>
    <row r="5176" spans="11:11">
      <c r="K5176" s="184"/>
    </row>
    <row r="5177" spans="11:11">
      <c r="K5177" s="184"/>
    </row>
    <row r="5178" spans="11:11">
      <c r="K5178" s="184"/>
    </row>
    <row r="5179" spans="11:11">
      <c r="K5179" s="184"/>
    </row>
    <row r="5180" spans="11:11">
      <c r="K5180" s="184"/>
    </row>
    <row r="5181" spans="11:11">
      <c r="K5181" s="184"/>
    </row>
    <row r="5182" spans="11:11">
      <c r="K5182" s="184"/>
    </row>
    <row r="5183" spans="11:11">
      <c r="K5183" s="184"/>
    </row>
    <row r="5184" spans="11:11">
      <c r="K5184" s="184"/>
    </row>
    <row r="5185" spans="11:11">
      <c r="K5185" s="184"/>
    </row>
    <row r="5186" spans="11:11">
      <c r="K5186" s="184"/>
    </row>
    <row r="5187" spans="11:11">
      <c r="K5187" s="184"/>
    </row>
    <row r="5188" spans="11:11">
      <c r="K5188" s="184"/>
    </row>
    <row r="5189" spans="11:11">
      <c r="K5189" s="184"/>
    </row>
    <row r="5190" spans="11:11">
      <c r="K5190" s="184"/>
    </row>
    <row r="5191" spans="11:11">
      <c r="K5191" s="184"/>
    </row>
    <row r="5192" spans="11:11">
      <c r="K5192" s="184"/>
    </row>
    <row r="5193" spans="11:11">
      <c r="K5193" s="184"/>
    </row>
    <row r="5194" spans="11:11">
      <c r="K5194" s="184"/>
    </row>
    <row r="5195" spans="11:11">
      <c r="K5195" s="184"/>
    </row>
    <row r="5196" spans="11:11">
      <c r="K5196" s="184"/>
    </row>
    <row r="5197" spans="11:11">
      <c r="K5197" s="184"/>
    </row>
    <row r="5198" spans="11:11">
      <c r="K5198" s="184"/>
    </row>
    <row r="5199" spans="11:11">
      <c r="K5199" s="184"/>
    </row>
    <row r="5200" spans="11:11">
      <c r="K5200" s="184"/>
    </row>
    <row r="5201" spans="11:11">
      <c r="K5201" s="184"/>
    </row>
    <row r="5202" spans="11:11">
      <c r="K5202" s="184"/>
    </row>
    <row r="5203" spans="11:11">
      <c r="K5203" s="184"/>
    </row>
    <row r="5204" spans="11:11">
      <c r="K5204" s="184"/>
    </row>
    <row r="5205" spans="11:11">
      <c r="K5205" s="184"/>
    </row>
    <row r="5206" spans="11:11">
      <c r="K5206" s="184"/>
    </row>
    <row r="5207" spans="11:11">
      <c r="K5207" s="184"/>
    </row>
    <row r="5208" spans="11:11">
      <c r="K5208" s="184"/>
    </row>
    <row r="5209" spans="11:11">
      <c r="K5209" s="184"/>
    </row>
    <row r="5210" spans="11:11">
      <c r="K5210" s="184"/>
    </row>
    <row r="5211" spans="11:11">
      <c r="K5211" s="184"/>
    </row>
    <row r="5212" spans="11:11">
      <c r="K5212" s="184"/>
    </row>
    <row r="5213" spans="11:11">
      <c r="K5213" s="184"/>
    </row>
    <row r="5214" spans="11:11">
      <c r="K5214" s="184"/>
    </row>
    <row r="5215" spans="11:11">
      <c r="K5215" s="184"/>
    </row>
    <row r="5216" spans="11:11">
      <c r="K5216" s="184"/>
    </row>
    <row r="5217" spans="11:11">
      <c r="K5217" s="184"/>
    </row>
    <row r="5218" spans="11:11">
      <c r="K5218" s="184"/>
    </row>
    <row r="5219" spans="11:11">
      <c r="K5219" s="184"/>
    </row>
    <row r="5220" spans="11:11">
      <c r="K5220" s="184"/>
    </row>
    <row r="5221" spans="11:11">
      <c r="K5221" s="184"/>
    </row>
    <row r="5222" spans="11:11">
      <c r="K5222" s="184"/>
    </row>
    <row r="5223" spans="11:11">
      <c r="K5223" s="184"/>
    </row>
    <row r="5224" spans="11:11">
      <c r="K5224" s="184"/>
    </row>
    <row r="5225" spans="11:11">
      <c r="K5225" s="184"/>
    </row>
    <row r="5226" spans="11:11">
      <c r="K5226" s="184"/>
    </row>
    <row r="5227" spans="11:11">
      <c r="K5227" s="184"/>
    </row>
    <row r="5228" spans="11:11">
      <c r="K5228" s="184"/>
    </row>
    <row r="5229" spans="11:11">
      <c r="K5229" s="184"/>
    </row>
    <row r="5230" spans="11:11">
      <c r="K5230" s="184"/>
    </row>
    <row r="5231" spans="11:11">
      <c r="K5231" s="184"/>
    </row>
    <row r="5232" spans="11:11">
      <c r="K5232" s="184"/>
    </row>
    <row r="5233" spans="11:11">
      <c r="K5233" s="184"/>
    </row>
    <row r="5234" spans="11:11">
      <c r="K5234" s="184"/>
    </row>
    <row r="5235" spans="11:11">
      <c r="K5235" s="184"/>
    </row>
    <row r="5236" spans="11:11">
      <c r="K5236" s="184"/>
    </row>
    <row r="5237" spans="11:11">
      <c r="K5237" s="184"/>
    </row>
    <row r="5238" spans="11:11">
      <c r="K5238" s="184"/>
    </row>
    <row r="5239" spans="11:11">
      <c r="K5239" s="184"/>
    </row>
    <row r="5240" spans="11:11">
      <c r="K5240" s="184"/>
    </row>
    <row r="5241" spans="11:11">
      <c r="K5241" s="184"/>
    </row>
    <row r="5242" spans="11:11">
      <c r="K5242" s="184"/>
    </row>
    <row r="5243" spans="11:11">
      <c r="K5243" s="184"/>
    </row>
    <row r="5244" spans="11:11">
      <c r="K5244" s="184"/>
    </row>
    <row r="5245" spans="11:11">
      <c r="K5245" s="184"/>
    </row>
    <row r="5246" spans="11:11">
      <c r="K5246" s="184"/>
    </row>
    <row r="5247" spans="11:11">
      <c r="K5247" s="184"/>
    </row>
    <row r="5248" spans="11:11">
      <c r="K5248" s="184"/>
    </row>
    <row r="5249" spans="11:11">
      <c r="K5249" s="184"/>
    </row>
    <row r="5250" spans="11:11">
      <c r="K5250" s="184"/>
    </row>
    <row r="5251" spans="11:11">
      <c r="K5251" s="184"/>
    </row>
    <row r="5252" spans="11:11">
      <c r="K5252" s="184"/>
    </row>
    <row r="5253" spans="11:11">
      <c r="K5253" s="184"/>
    </row>
    <row r="5254" spans="11:11">
      <c r="K5254" s="184"/>
    </row>
    <row r="5255" spans="11:11">
      <c r="K5255" s="184"/>
    </row>
    <row r="5256" spans="11:11">
      <c r="K5256" s="184"/>
    </row>
    <row r="5257" spans="11:11">
      <c r="K5257" s="184"/>
    </row>
    <row r="5258" spans="11:11">
      <c r="K5258" s="184"/>
    </row>
    <row r="5259" spans="11:11">
      <c r="K5259" s="184"/>
    </row>
    <row r="5260" spans="11:11">
      <c r="K5260" s="184"/>
    </row>
    <row r="5261" spans="11:11">
      <c r="K5261" s="184"/>
    </row>
    <row r="5262" spans="11:11">
      <c r="K5262" s="184"/>
    </row>
    <row r="5263" spans="11:11">
      <c r="K5263" s="184"/>
    </row>
    <row r="5264" spans="11:11">
      <c r="K5264" s="184"/>
    </row>
    <row r="5265" spans="11:11">
      <c r="K5265" s="184"/>
    </row>
    <row r="5266" spans="11:11">
      <c r="K5266" s="184"/>
    </row>
    <row r="5267" spans="11:11">
      <c r="K5267" s="184"/>
    </row>
    <row r="5268" spans="11:11">
      <c r="K5268" s="184"/>
    </row>
    <row r="5269" spans="11:11">
      <c r="K5269" s="184"/>
    </row>
    <row r="5270" spans="11:11">
      <c r="K5270" s="184"/>
    </row>
    <row r="5271" spans="11:11">
      <c r="K5271" s="184"/>
    </row>
    <row r="5272" spans="11:11">
      <c r="K5272" s="184"/>
    </row>
    <row r="5273" spans="11:11">
      <c r="K5273" s="184"/>
    </row>
    <row r="5274" spans="11:11">
      <c r="K5274" s="184"/>
    </row>
    <row r="5275" spans="11:11">
      <c r="K5275" s="184"/>
    </row>
    <row r="5276" spans="11:11">
      <c r="K5276" s="184"/>
    </row>
    <row r="5277" spans="11:11">
      <c r="K5277" s="184"/>
    </row>
    <row r="5278" spans="11:11">
      <c r="K5278" s="184"/>
    </row>
    <row r="5279" spans="11:11">
      <c r="K5279" s="184"/>
    </row>
    <row r="5280" spans="11:11">
      <c r="K5280" s="184"/>
    </row>
    <row r="5281" spans="11:11">
      <c r="K5281" s="184"/>
    </row>
    <row r="5282" spans="11:11">
      <c r="K5282" s="184"/>
    </row>
    <row r="5283" spans="11:11">
      <c r="K5283" s="184"/>
    </row>
    <row r="5284" spans="11:11">
      <c r="K5284" s="184"/>
    </row>
    <row r="5285" spans="11:11">
      <c r="K5285" s="184"/>
    </row>
    <row r="5286" spans="11:11">
      <c r="K5286" s="184"/>
    </row>
    <row r="5287" spans="11:11">
      <c r="K5287" s="184"/>
    </row>
    <row r="5288" spans="11:11">
      <c r="K5288" s="184"/>
    </row>
    <row r="5289" spans="11:11">
      <c r="K5289" s="184"/>
    </row>
    <row r="5290" spans="11:11">
      <c r="K5290" s="184"/>
    </row>
    <row r="5291" spans="11:11">
      <c r="K5291" s="184"/>
    </row>
    <row r="5292" spans="11:11">
      <c r="K5292" s="184"/>
    </row>
    <row r="5293" spans="11:11">
      <c r="K5293" s="184"/>
    </row>
    <row r="5294" spans="11:11">
      <c r="K5294" s="184"/>
    </row>
    <row r="5295" spans="11:11">
      <c r="K5295" s="184"/>
    </row>
    <row r="5296" spans="11:11">
      <c r="K5296" s="184"/>
    </row>
    <row r="5297" spans="11:11">
      <c r="K5297" s="184"/>
    </row>
    <row r="5298" spans="11:11">
      <c r="K5298" s="184"/>
    </row>
    <row r="5299" spans="11:11">
      <c r="K5299" s="184"/>
    </row>
    <row r="5300" spans="11:11">
      <c r="K5300" s="184"/>
    </row>
    <row r="5301" spans="11:11">
      <c r="K5301" s="184"/>
    </row>
    <row r="5302" spans="11:11">
      <c r="K5302" s="184"/>
    </row>
    <row r="5303" spans="11:11">
      <c r="K5303" s="184"/>
    </row>
    <row r="5304" spans="11:11">
      <c r="K5304" s="184"/>
    </row>
    <row r="5305" spans="11:11">
      <c r="K5305" s="184"/>
    </row>
    <row r="5306" spans="11:11">
      <c r="K5306" s="184"/>
    </row>
    <row r="5307" spans="11:11">
      <c r="K5307" s="184"/>
    </row>
    <row r="5308" spans="11:11">
      <c r="K5308" s="184"/>
    </row>
    <row r="5309" spans="11:11">
      <c r="K5309" s="184"/>
    </row>
    <row r="5310" spans="11:11">
      <c r="K5310" s="184"/>
    </row>
    <row r="5311" spans="11:11">
      <c r="K5311" s="184"/>
    </row>
    <row r="5312" spans="11:11">
      <c r="K5312" s="184"/>
    </row>
    <row r="5313" spans="11:11">
      <c r="K5313" s="184"/>
    </row>
    <row r="5314" spans="11:11">
      <c r="K5314" s="184"/>
    </row>
    <row r="5315" spans="11:11">
      <c r="K5315" s="184"/>
    </row>
    <row r="5316" spans="11:11">
      <c r="K5316" s="184"/>
    </row>
    <row r="5317" spans="11:11">
      <c r="K5317" s="184"/>
    </row>
    <row r="5318" spans="11:11">
      <c r="K5318" s="184"/>
    </row>
    <row r="5319" spans="11:11">
      <c r="K5319" s="184"/>
    </row>
    <row r="5320" spans="11:11">
      <c r="K5320" s="184"/>
    </row>
    <row r="5321" spans="11:11">
      <c r="K5321" s="184"/>
    </row>
    <row r="5322" spans="11:11">
      <c r="K5322" s="184"/>
    </row>
    <row r="5323" spans="11:11">
      <c r="K5323" s="184"/>
    </row>
    <row r="5324" spans="11:11">
      <c r="K5324" s="184"/>
    </row>
    <row r="5325" spans="11:11">
      <c r="K5325" s="184"/>
    </row>
    <row r="5326" spans="11:11">
      <c r="K5326" s="184"/>
    </row>
    <row r="5327" spans="11:11">
      <c r="K5327" s="184"/>
    </row>
    <row r="5328" spans="11:11">
      <c r="K5328" s="184"/>
    </row>
    <row r="5329" spans="11:11">
      <c r="K5329" s="184"/>
    </row>
    <row r="5330" spans="11:11">
      <c r="K5330" s="184"/>
    </row>
    <row r="5331" spans="11:11">
      <c r="K5331" s="184"/>
    </row>
    <row r="5332" spans="11:11">
      <c r="K5332" s="184"/>
    </row>
    <row r="5333" spans="11:11">
      <c r="K5333" s="184"/>
    </row>
    <row r="5334" spans="11:11">
      <c r="K5334" s="184"/>
    </row>
    <row r="5335" spans="11:11">
      <c r="K5335" s="184"/>
    </row>
    <row r="5336" spans="11:11">
      <c r="K5336" s="184"/>
    </row>
    <row r="5337" spans="11:11">
      <c r="K5337" s="184"/>
    </row>
    <row r="5338" spans="11:11">
      <c r="K5338" s="184"/>
    </row>
    <row r="5339" spans="11:11">
      <c r="K5339" s="184"/>
    </row>
    <row r="5340" spans="11:11">
      <c r="K5340" s="184"/>
    </row>
    <row r="5341" spans="11:11">
      <c r="K5341" s="184"/>
    </row>
    <row r="5342" spans="11:11">
      <c r="K5342" s="184"/>
    </row>
    <row r="5343" spans="11:11">
      <c r="K5343" s="184"/>
    </row>
    <row r="5344" spans="11:11">
      <c r="K5344" s="184"/>
    </row>
    <row r="5345" spans="11:11">
      <c r="K5345" s="184"/>
    </row>
    <row r="5346" spans="11:11">
      <c r="K5346" s="184"/>
    </row>
    <row r="5347" spans="11:11">
      <c r="K5347" s="184"/>
    </row>
    <row r="5348" spans="11:11">
      <c r="K5348" s="184"/>
    </row>
    <row r="5349" spans="11:11">
      <c r="K5349" s="184"/>
    </row>
    <row r="5350" spans="11:11">
      <c r="K5350" s="184"/>
    </row>
    <row r="5351" spans="11:11">
      <c r="K5351" s="184"/>
    </row>
    <row r="5352" spans="11:11">
      <c r="K5352" s="184"/>
    </row>
    <row r="5353" spans="11:11">
      <c r="K5353" s="184"/>
    </row>
    <row r="5354" spans="11:11">
      <c r="K5354" s="184"/>
    </row>
    <row r="5355" spans="11:11">
      <c r="K5355" s="184"/>
    </row>
    <row r="5356" spans="11:11">
      <c r="K5356" s="184"/>
    </row>
    <row r="5357" spans="11:11">
      <c r="K5357" s="184"/>
    </row>
    <row r="5358" spans="11:11">
      <c r="K5358" s="184"/>
    </row>
    <row r="5359" spans="11:11">
      <c r="K5359" s="184"/>
    </row>
    <row r="5360" spans="11:11">
      <c r="K5360" s="184"/>
    </row>
    <row r="5361" spans="11:11">
      <c r="K5361" s="184"/>
    </row>
    <row r="5362" spans="11:11">
      <c r="K5362" s="184"/>
    </row>
    <row r="5363" spans="11:11">
      <c r="K5363" s="184"/>
    </row>
    <row r="5364" spans="11:11">
      <c r="K5364" s="184"/>
    </row>
    <row r="5365" spans="11:11">
      <c r="K5365" s="184"/>
    </row>
    <row r="5366" spans="11:11">
      <c r="K5366" s="184"/>
    </row>
    <row r="5367" spans="11:11">
      <c r="K5367" s="184"/>
    </row>
    <row r="5368" spans="11:11">
      <c r="K5368" s="184"/>
    </row>
    <row r="5369" spans="11:11">
      <c r="K5369" s="184"/>
    </row>
    <row r="5370" spans="11:11">
      <c r="K5370" s="184"/>
    </row>
    <row r="5371" spans="11:11">
      <c r="K5371" s="184"/>
    </row>
    <row r="5372" spans="11:11">
      <c r="K5372" s="184"/>
    </row>
    <row r="5373" spans="11:11">
      <c r="K5373" s="184"/>
    </row>
    <row r="5374" spans="11:11">
      <c r="K5374" s="184"/>
    </row>
    <row r="5375" spans="11:11">
      <c r="K5375" s="184"/>
    </row>
    <row r="5376" spans="11:11">
      <c r="K5376" s="184"/>
    </row>
    <row r="5377" spans="11:11">
      <c r="K5377" s="184"/>
    </row>
    <row r="5378" spans="11:11">
      <c r="K5378" s="184"/>
    </row>
    <row r="5379" spans="11:11">
      <c r="K5379" s="184"/>
    </row>
    <row r="5380" spans="11:11">
      <c r="K5380" s="184"/>
    </row>
    <row r="5381" spans="11:11">
      <c r="K5381" s="184"/>
    </row>
    <row r="5382" spans="11:11">
      <c r="K5382" s="184"/>
    </row>
    <row r="5383" spans="11:11">
      <c r="K5383" s="184"/>
    </row>
    <row r="5384" spans="11:11">
      <c r="K5384" s="184"/>
    </row>
    <row r="5385" spans="11:11">
      <c r="K5385" s="184"/>
    </row>
    <row r="5386" spans="11:11">
      <c r="K5386" s="184"/>
    </row>
    <row r="5387" spans="11:11">
      <c r="K5387" s="184"/>
    </row>
    <row r="5388" spans="11:11">
      <c r="K5388" s="184"/>
    </row>
    <row r="5389" spans="11:11">
      <c r="K5389" s="184"/>
    </row>
    <row r="5390" spans="11:11">
      <c r="K5390" s="184"/>
    </row>
    <row r="5391" spans="11:11">
      <c r="K5391" s="184"/>
    </row>
    <row r="5392" spans="11:11">
      <c r="K5392" s="184"/>
    </row>
    <row r="5393" spans="11:11">
      <c r="K5393" s="184"/>
    </row>
    <row r="5394" spans="11:11">
      <c r="K5394" s="184"/>
    </row>
    <row r="5395" spans="11:11">
      <c r="K5395" s="184"/>
    </row>
    <row r="5396" spans="11:11">
      <c r="K5396" s="184"/>
    </row>
    <row r="5397" spans="11:11">
      <c r="K5397" s="184"/>
    </row>
    <row r="5398" spans="11:11">
      <c r="K5398" s="184"/>
    </row>
    <row r="5399" spans="11:11">
      <c r="K5399" s="184"/>
    </row>
    <row r="5400" spans="11:11">
      <c r="K5400" s="184"/>
    </row>
    <row r="5401" spans="11:11">
      <c r="K5401" s="184"/>
    </row>
    <row r="5402" spans="11:11">
      <c r="K5402" s="184"/>
    </row>
    <row r="5403" spans="11:11">
      <c r="K5403" s="184"/>
    </row>
    <row r="5404" spans="11:11">
      <c r="K5404" s="184"/>
    </row>
    <row r="5405" spans="11:11">
      <c r="K5405" s="184"/>
    </row>
    <row r="5406" spans="11:11">
      <c r="K5406" s="184"/>
    </row>
    <row r="5407" spans="11:11">
      <c r="K5407" s="184"/>
    </row>
    <row r="5408" spans="11:11">
      <c r="K5408" s="184"/>
    </row>
    <row r="5409" spans="11:11">
      <c r="K5409" s="184"/>
    </row>
    <row r="5410" spans="11:11">
      <c r="K5410" s="184"/>
    </row>
    <row r="5411" spans="11:11">
      <c r="K5411" s="184"/>
    </row>
    <row r="5412" spans="11:11">
      <c r="K5412" s="184"/>
    </row>
    <row r="5413" spans="11:11">
      <c r="K5413" s="184"/>
    </row>
    <row r="5414" spans="11:11">
      <c r="K5414" s="184"/>
    </row>
    <row r="5415" spans="11:11">
      <c r="K5415" s="184"/>
    </row>
    <row r="5416" spans="11:11">
      <c r="K5416" s="184"/>
    </row>
    <row r="5417" spans="11:11">
      <c r="K5417" s="184"/>
    </row>
    <row r="5418" spans="11:11">
      <c r="K5418" s="184"/>
    </row>
    <row r="5419" spans="11:11">
      <c r="K5419" s="184"/>
    </row>
    <row r="5420" spans="11:11">
      <c r="K5420" s="184"/>
    </row>
    <row r="5421" spans="11:11">
      <c r="K5421" s="184"/>
    </row>
    <row r="5422" spans="11:11">
      <c r="K5422" s="184"/>
    </row>
    <row r="5423" spans="11:11">
      <c r="K5423" s="184"/>
    </row>
    <row r="5424" spans="11:11">
      <c r="K5424" s="184"/>
    </row>
    <row r="5425" spans="11:11">
      <c r="K5425" s="184"/>
    </row>
    <row r="5426" spans="11:11">
      <c r="K5426" s="184"/>
    </row>
    <row r="5427" spans="11:11">
      <c r="K5427" s="184"/>
    </row>
    <row r="5428" spans="11:11">
      <c r="K5428" s="184"/>
    </row>
    <row r="5429" spans="11:11">
      <c r="K5429" s="184"/>
    </row>
    <row r="5430" spans="11:11">
      <c r="K5430" s="184"/>
    </row>
    <row r="5431" spans="11:11">
      <c r="K5431" s="184"/>
    </row>
    <row r="5432" spans="11:11">
      <c r="K5432" s="184"/>
    </row>
    <row r="5433" spans="11:11">
      <c r="K5433" s="184"/>
    </row>
    <row r="5434" spans="11:11">
      <c r="K5434" s="184"/>
    </row>
    <row r="5435" spans="11:11">
      <c r="K5435" s="184"/>
    </row>
    <row r="5436" spans="11:11">
      <c r="K5436" s="184"/>
    </row>
    <row r="5437" spans="11:11">
      <c r="K5437" s="184"/>
    </row>
    <row r="5438" spans="11:11">
      <c r="K5438" s="184"/>
    </row>
    <row r="5439" spans="11:11">
      <c r="K5439" s="184"/>
    </row>
    <row r="5440" spans="11:11">
      <c r="K5440" s="184"/>
    </row>
    <row r="5441" spans="11:11">
      <c r="K5441" s="184"/>
    </row>
    <row r="5442" spans="11:11">
      <c r="K5442" s="184"/>
    </row>
    <row r="5443" spans="11:11">
      <c r="K5443" s="184"/>
    </row>
    <row r="5444" spans="11:11">
      <c r="K5444" s="184"/>
    </row>
    <row r="5445" spans="11:11">
      <c r="K5445" s="184"/>
    </row>
    <row r="5446" spans="11:11">
      <c r="K5446" s="184"/>
    </row>
    <row r="5447" spans="11:11">
      <c r="K5447" s="184"/>
    </row>
    <row r="5448" spans="11:11">
      <c r="K5448" s="184"/>
    </row>
    <row r="5449" spans="11:11">
      <c r="K5449" s="184"/>
    </row>
    <row r="5450" spans="11:11">
      <c r="K5450" s="184"/>
    </row>
    <row r="5451" spans="11:11">
      <c r="K5451" s="184"/>
    </row>
    <row r="5452" spans="11:11">
      <c r="K5452" s="184"/>
    </row>
    <row r="5453" spans="11:11">
      <c r="K5453" s="184"/>
    </row>
    <row r="5454" spans="11:11">
      <c r="K5454" s="184"/>
    </row>
    <row r="5455" spans="11:11">
      <c r="K5455" s="184"/>
    </row>
    <row r="5456" spans="11:11">
      <c r="K5456" s="184"/>
    </row>
    <row r="5457" spans="11:11">
      <c r="K5457" s="184"/>
    </row>
    <row r="5458" spans="11:11">
      <c r="K5458" s="184"/>
    </row>
    <row r="5459" spans="11:11">
      <c r="K5459" s="184"/>
    </row>
    <row r="5460" spans="11:11">
      <c r="K5460" s="184"/>
    </row>
    <row r="5461" spans="11:11">
      <c r="K5461" s="184"/>
    </row>
    <row r="5462" spans="11:11">
      <c r="K5462" s="184"/>
    </row>
    <row r="5463" spans="11:11">
      <c r="K5463" s="184"/>
    </row>
    <row r="5464" spans="11:11">
      <c r="K5464" s="184"/>
    </row>
    <row r="5465" spans="11:11">
      <c r="K5465" s="184"/>
    </row>
    <row r="5466" spans="11:11">
      <c r="K5466" s="184"/>
    </row>
    <row r="5467" spans="11:11">
      <c r="K5467" s="184"/>
    </row>
    <row r="5468" spans="11:11">
      <c r="K5468" s="184"/>
    </row>
    <row r="5469" spans="11:11">
      <c r="K5469" s="184"/>
    </row>
    <row r="5470" spans="11:11">
      <c r="K5470" s="184"/>
    </row>
    <row r="5471" spans="11:11">
      <c r="K5471" s="184"/>
    </row>
    <row r="5472" spans="11:11">
      <c r="K5472" s="184"/>
    </row>
    <row r="5473" spans="11:11">
      <c r="K5473" s="184"/>
    </row>
    <row r="5474" spans="11:11">
      <c r="K5474" s="184"/>
    </row>
    <row r="5475" spans="11:11">
      <c r="K5475" s="184"/>
    </row>
    <row r="5476" spans="11:11">
      <c r="K5476" s="184"/>
    </row>
    <row r="5477" spans="11:11">
      <c r="K5477" s="184"/>
    </row>
    <row r="5478" spans="11:11">
      <c r="K5478" s="184"/>
    </row>
    <row r="5479" spans="11:11">
      <c r="K5479" s="184"/>
    </row>
    <row r="5480" spans="11:11">
      <c r="K5480" s="184"/>
    </row>
    <row r="5481" spans="11:11">
      <c r="K5481" s="184"/>
    </row>
    <row r="5482" spans="11:11">
      <c r="K5482" s="184"/>
    </row>
    <row r="5483" spans="11:11">
      <c r="K5483" s="184"/>
    </row>
    <row r="5484" spans="11:11">
      <c r="K5484" s="184"/>
    </row>
    <row r="5485" spans="11:11">
      <c r="K5485" s="184"/>
    </row>
    <row r="5486" spans="11:11">
      <c r="K5486" s="184"/>
    </row>
    <row r="5487" spans="11:11">
      <c r="K5487" s="184"/>
    </row>
    <row r="5488" spans="11:11">
      <c r="K5488" s="184"/>
    </row>
    <row r="5489" spans="11:11">
      <c r="K5489" s="184"/>
    </row>
    <row r="5490" spans="11:11">
      <c r="K5490" s="184"/>
    </row>
    <row r="5491" spans="11:11">
      <c r="K5491" s="184"/>
    </row>
    <row r="5492" spans="11:11">
      <c r="K5492" s="184"/>
    </row>
    <row r="5493" spans="11:11">
      <c r="K5493" s="184"/>
    </row>
    <row r="5494" spans="11:11">
      <c r="K5494" s="184"/>
    </row>
    <row r="5495" spans="11:11">
      <c r="K5495" s="184"/>
    </row>
    <row r="5496" spans="11:11">
      <c r="K5496" s="184"/>
    </row>
    <row r="5497" spans="11:11">
      <c r="K5497" s="184"/>
    </row>
    <row r="5498" spans="11:11">
      <c r="K5498" s="184"/>
    </row>
    <row r="5499" spans="11:11">
      <c r="K5499" s="184"/>
    </row>
    <row r="5500" spans="11:11">
      <c r="K5500" s="184"/>
    </row>
    <row r="5501" spans="11:11">
      <c r="K5501" s="184"/>
    </row>
    <row r="5502" spans="11:11">
      <c r="K5502" s="184"/>
    </row>
    <row r="5503" spans="11:11">
      <c r="K5503" s="184"/>
    </row>
    <row r="5504" spans="11:11">
      <c r="K5504" s="184"/>
    </row>
    <row r="5505" spans="11:11">
      <c r="K5505" s="184"/>
    </row>
    <row r="5506" spans="11:11">
      <c r="K5506" s="184"/>
    </row>
    <row r="5507" spans="11:11">
      <c r="K5507" s="184"/>
    </row>
    <row r="5508" spans="11:11">
      <c r="K5508" s="184"/>
    </row>
    <row r="5509" spans="11:11">
      <c r="K5509" s="184"/>
    </row>
    <row r="5510" spans="11:11">
      <c r="K5510" s="184"/>
    </row>
    <row r="5511" spans="11:11">
      <c r="K5511" s="184"/>
    </row>
    <row r="5512" spans="11:11">
      <c r="K5512" s="184"/>
    </row>
    <row r="5513" spans="11:11">
      <c r="K5513" s="184"/>
    </row>
    <row r="5514" spans="11:11">
      <c r="K5514" s="184"/>
    </row>
    <row r="5515" spans="11:11">
      <c r="K5515" s="184"/>
    </row>
    <row r="5516" spans="11:11">
      <c r="K5516" s="184"/>
    </row>
    <row r="5517" spans="11:11">
      <c r="K5517" s="184"/>
    </row>
    <row r="5518" spans="11:11">
      <c r="K5518" s="184"/>
    </row>
    <row r="5519" spans="11:11">
      <c r="K5519" s="184"/>
    </row>
    <row r="5520" spans="11:11">
      <c r="K5520" s="184"/>
    </row>
    <row r="5521" spans="11:11">
      <c r="K5521" s="184"/>
    </row>
    <row r="5522" spans="11:11">
      <c r="K5522" s="184"/>
    </row>
    <row r="5523" spans="11:11">
      <c r="K5523" s="184"/>
    </row>
    <row r="5524" spans="11:11">
      <c r="K5524" s="184"/>
    </row>
    <row r="5525" spans="11:11">
      <c r="K5525" s="184"/>
    </row>
    <row r="5526" spans="11:11">
      <c r="K5526" s="184"/>
    </row>
    <row r="5527" spans="11:11">
      <c r="K5527" s="184"/>
    </row>
    <row r="5528" spans="11:11">
      <c r="K5528" s="184"/>
    </row>
    <row r="5529" spans="11:11">
      <c r="K5529" s="184"/>
    </row>
    <row r="5530" spans="11:11">
      <c r="K5530" s="184"/>
    </row>
    <row r="5531" spans="11:11">
      <c r="K5531" s="184"/>
    </row>
    <row r="5532" spans="11:11">
      <c r="K5532" s="184"/>
    </row>
    <row r="5533" spans="11:11">
      <c r="K5533" s="184"/>
    </row>
    <row r="5534" spans="11:11">
      <c r="K5534" s="184"/>
    </row>
    <row r="5535" spans="11:11">
      <c r="K5535" s="184"/>
    </row>
    <row r="5536" spans="11:11">
      <c r="K5536" s="184"/>
    </row>
    <row r="5537" spans="11:11">
      <c r="K5537" s="184"/>
    </row>
    <row r="5538" spans="11:11">
      <c r="K5538" s="184"/>
    </row>
    <row r="5539" spans="11:11">
      <c r="K5539" s="184"/>
    </row>
    <row r="5540" spans="11:11">
      <c r="K5540" s="184"/>
    </row>
    <row r="5541" spans="11:11">
      <c r="K5541" s="184"/>
    </row>
    <row r="5542" spans="11:11">
      <c r="K5542" s="184"/>
    </row>
    <row r="5543" spans="11:11">
      <c r="K5543" s="184"/>
    </row>
    <row r="5544" spans="11:11">
      <c r="K5544" s="184"/>
    </row>
    <row r="5545" spans="11:11">
      <c r="K5545" s="184"/>
    </row>
    <row r="5546" spans="11:11">
      <c r="K5546" s="184"/>
    </row>
    <row r="5547" spans="11:11">
      <c r="K5547" s="184"/>
    </row>
    <row r="5548" spans="11:11">
      <c r="K5548" s="184"/>
    </row>
    <row r="5549" spans="11:11">
      <c r="K5549" s="184"/>
    </row>
    <row r="5550" spans="11:11">
      <c r="K5550" s="184"/>
    </row>
    <row r="5551" spans="11:11">
      <c r="K5551" s="184"/>
    </row>
    <row r="5552" spans="11:11">
      <c r="K5552" s="184"/>
    </row>
    <row r="5553" spans="11:11">
      <c r="K5553" s="184"/>
    </row>
    <row r="5554" spans="11:11">
      <c r="K5554" s="184"/>
    </row>
    <row r="5555" spans="11:11">
      <c r="K5555" s="184"/>
    </row>
    <row r="5556" spans="11:11">
      <c r="K5556" s="184"/>
    </row>
    <row r="5557" spans="11:11">
      <c r="K5557" s="184"/>
    </row>
    <row r="5558" spans="11:11">
      <c r="K5558" s="184"/>
    </row>
    <row r="5559" spans="11:11">
      <c r="K5559" s="184"/>
    </row>
    <row r="5560" spans="11:11">
      <c r="K5560" s="184"/>
    </row>
    <row r="5561" spans="11:11">
      <c r="K5561" s="184"/>
    </row>
    <row r="5562" spans="11:11">
      <c r="K5562" s="184"/>
    </row>
    <row r="5563" spans="11:11">
      <c r="K5563" s="184"/>
    </row>
    <row r="5564" spans="11:11">
      <c r="K5564" s="184"/>
    </row>
    <row r="5565" spans="11:11">
      <c r="K5565" s="184"/>
    </row>
    <row r="5566" spans="11:11">
      <c r="K5566" s="184"/>
    </row>
    <row r="5567" spans="11:11">
      <c r="K5567" s="184"/>
    </row>
    <row r="5568" spans="11:11">
      <c r="K5568" s="184"/>
    </row>
    <row r="5569" spans="11:11">
      <c r="K5569" s="184"/>
    </row>
    <row r="5570" spans="11:11">
      <c r="K5570" s="184"/>
    </row>
    <row r="5571" spans="11:11">
      <c r="K5571" s="184"/>
    </row>
    <row r="5572" spans="11:11">
      <c r="K5572" s="184"/>
    </row>
    <row r="5573" spans="11:11">
      <c r="K5573" s="184"/>
    </row>
    <row r="5574" spans="11:11">
      <c r="K5574" s="184"/>
    </row>
    <row r="5575" spans="11:11">
      <c r="K5575" s="184"/>
    </row>
    <row r="5576" spans="11:11">
      <c r="K5576" s="184"/>
    </row>
    <row r="5577" spans="11:11">
      <c r="K5577" s="184"/>
    </row>
    <row r="5578" spans="11:11">
      <c r="K5578" s="184"/>
    </row>
    <row r="5579" spans="11:11">
      <c r="K5579" s="184"/>
    </row>
    <row r="5580" spans="11:11">
      <c r="K5580" s="184"/>
    </row>
    <row r="5581" spans="11:11">
      <c r="K5581" s="184"/>
    </row>
    <row r="5582" spans="11:11">
      <c r="K5582" s="184"/>
    </row>
    <row r="5583" spans="11:11">
      <c r="K5583" s="184"/>
    </row>
    <row r="5584" spans="11:11">
      <c r="K5584" s="184"/>
    </row>
    <row r="5585" spans="11:11">
      <c r="K5585" s="184"/>
    </row>
    <row r="5586" spans="11:11">
      <c r="K5586" s="184"/>
    </row>
    <row r="5587" spans="11:11">
      <c r="K5587" s="184"/>
    </row>
    <row r="5588" spans="11:11">
      <c r="K5588" s="184"/>
    </row>
    <row r="5589" spans="11:11">
      <c r="K5589" s="184"/>
    </row>
    <row r="5590" spans="11:11">
      <c r="K5590" s="184"/>
    </row>
    <row r="5591" spans="11:11">
      <c r="K5591" s="184"/>
    </row>
    <row r="5592" spans="11:11">
      <c r="K5592" s="184"/>
    </row>
    <row r="5593" spans="11:11">
      <c r="K5593" s="184"/>
    </row>
    <row r="5594" spans="11:11">
      <c r="K5594" s="184"/>
    </row>
    <row r="5595" spans="11:11">
      <c r="K5595" s="184"/>
    </row>
    <row r="5596" spans="11:11">
      <c r="K5596" s="184"/>
    </row>
    <row r="5597" spans="11:11">
      <c r="K5597" s="184"/>
    </row>
    <row r="5598" spans="11:11">
      <c r="K5598" s="184"/>
    </row>
    <row r="5599" spans="11:11">
      <c r="K5599" s="184"/>
    </row>
    <row r="5600" spans="11:11">
      <c r="K5600" s="184"/>
    </row>
    <row r="5601" spans="11:11">
      <c r="K5601" s="184"/>
    </row>
    <row r="5602" spans="11:11">
      <c r="K5602" s="184"/>
    </row>
    <row r="5603" spans="11:11">
      <c r="K5603" s="184"/>
    </row>
    <row r="5604" spans="11:11">
      <c r="K5604" s="184"/>
    </row>
    <row r="5605" spans="11:11">
      <c r="K5605" s="184"/>
    </row>
    <row r="5606" spans="11:11">
      <c r="K5606" s="184"/>
    </row>
    <row r="5607" spans="11:11">
      <c r="K5607" s="184"/>
    </row>
    <row r="5608" spans="11:11">
      <c r="K5608" s="184"/>
    </row>
    <row r="5609" spans="11:11">
      <c r="K5609" s="184"/>
    </row>
    <row r="5610" spans="11:11">
      <c r="K5610" s="184"/>
    </row>
    <row r="5611" spans="11:11">
      <c r="K5611" s="184"/>
    </row>
    <row r="5612" spans="11:11">
      <c r="K5612" s="184"/>
    </row>
    <row r="5613" spans="11:11">
      <c r="K5613" s="184"/>
    </row>
    <row r="5614" spans="11:11">
      <c r="K5614" s="184"/>
    </row>
    <row r="5615" spans="11:11">
      <c r="K5615" s="184"/>
    </row>
    <row r="5616" spans="11:11">
      <c r="K5616" s="184"/>
    </row>
    <row r="5617" spans="11:11">
      <c r="K5617" s="184"/>
    </row>
    <row r="5618" spans="11:11">
      <c r="K5618" s="184"/>
    </row>
    <row r="5619" spans="11:11">
      <c r="K5619" s="184"/>
    </row>
    <row r="5620" spans="11:11">
      <c r="K5620" s="184"/>
    </row>
    <row r="5621" spans="11:11">
      <c r="K5621" s="184"/>
    </row>
    <row r="5622" spans="11:11">
      <c r="K5622" s="184"/>
    </row>
    <row r="5623" spans="11:11">
      <c r="K5623" s="184"/>
    </row>
    <row r="5624" spans="11:11">
      <c r="K5624" s="184"/>
    </row>
    <row r="5625" spans="11:11">
      <c r="K5625" s="184"/>
    </row>
    <row r="5626" spans="11:11">
      <c r="K5626" s="184"/>
    </row>
    <row r="5627" spans="11:11">
      <c r="K5627" s="184"/>
    </row>
    <row r="5628" spans="11:11">
      <c r="K5628" s="184"/>
    </row>
    <row r="5629" spans="11:11">
      <c r="K5629" s="184"/>
    </row>
    <row r="5630" spans="11:11">
      <c r="K5630" s="184"/>
    </row>
    <row r="5631" spans="11:11">
      <c r="K5631" s="184"/>
    </row>
    <row r="5632" spans="11:11">
      <c r="K5632" s="184"/>
    </row>
    <row r="5633" spans="11:11">
      <c r="K5633" s="184"/>
    </row>
    <row r="5634" spans="11:11">
      <c r="K5634" s="184"/>
    </row>
    <row r="5635" spans="11:11">
      <c r="K5635" s="184"/>
    </row>
    <row r="5636" spans="11:11">
      <c r="K5636" s="184"/>
    </row>
    <row r="5637" spans="11:11">
      <c r="K5637" s="184"/>
    </row>
    <row r="5638" spans="11:11">
      <c r="K5638" s="184"/>
    </row>
    <row r="5639" spans="11:11">
      <c r="K5639" s="184"/>
    </row>
    <row r="5640" spans="11:11">
      <c r="K5640" s="184"/>
    </row>
    <row r="5641" spans="11:11">
      <c r="K5641" s="184"/>
    </row>
    <row r="5642" spans="11:11">
      <c r="K5642" s="184"/>
    </row>
    <row r="5643" spans="11:11">
      <c r="K5643" s="184"/>
    </row>
    <row r="5644" spans="11:11">
      <c r="K5644" s="184"/>
    </row>
    <row r="5645" spans="11:11">
      <c r="K5645" s="184"/>
    </row>
    <row r="5646" spans="11:11">
      <c r="K5646" s="184"/>
    </row>
    <row r="5647" spans="11:11">
      <c r="K5647" s="184"/>
    </row>
    <row r="5648" spans="11:11">
      <c r="K5648" s="184"/>
    </row>
    <row r="5649" spans="11:11">
      <c r="K5649" s="184"/>
    </row>
    <row r="5650" spans="11:11">
      <c r="K5650" s="184"/>
    </row>
    <row r="5651" spans="11:11">
      <c r="K5651" s="184"/>
    </row>
    <row r="5652" spans="11:11">
      <c r="K5652" s="184"/>
    </row>
    <row r="5653" spans="11:11">
      <c r="K5653" s="184"/>
    </row>
    <row r="5654" spans="11:11">
      <c r="K5654" s="184"/>
    </row>
    <row r="5655" spans="11:11">
      <c r="K5655" s="184"/>
    </row>
    <row r="5656" spans="11:11">
      <c r="K5656" s="184"/>
    </row>
    <row r="5657" spans="11:11">
      <c r="K5657" s="184"/>
    </row>
    <row r="5658" spans="11:11">
      <c r="K5658" s="184"/>
    </row>
    <row r="5659" spans="11:11">
      <c r="K5659" s="184"/>
    </row>
    <row r="5660" spans="11:11">
      <c r="K5660" s="184"/>
    </row>
    <row r="5661" spans="11:11">
      <c r="K5661" s="184"/>
    </row>
    <row r="5662" spans="11:11">
      <c r="K5662" s="184"/>
    </row>
    <row r="5663" spans="11:11">
      <c r="K5663" s="184"/>
    </row>
    <row r="5664" spans="11:11">
      <c r="K5664" s="184"/>
    </row>
    <row r="5665" spans="11:11">
      <c r="K5665" s="184"/>
    </row>
    <row r="5666" spans="11:11">
      <c r="K5666" s="184"/>
    </row>
    <row r="5667" spans="11:11">
      <c r="K5667" s="184"/>
    </row>
    <row r="5668" spans="11:11">
      <c r="K5668" s="184"/>
    </row>
    <row r="5669" spans="11:11">
      <c r="K5669" s="184"/>
    </row>
    <row r="5670" spans="11:11">
      <c r="K5670" s="184"/>
    </row>
    <row r="5671" spans="11:11">
      <c r="K5671" s="184"/>
    </row>
    <row r="5672" spans="11:11">
      <c r="K5672" s="184"/>
    </row>
    <row r="5673" spans="11:11">
      <c r="K5673" s="184"/>
    </row>
    <row r="5674" spans="11:11">
      <c r="K5674" s="184"/>
    </row>
    <row r="5675" spans="11:11">
      <c r="K5675" s="184"/>
    </row>
    <row r="5676" spans="11:11">
      <c r="K5676" s="184"/>
    </row>
    <row r="5677" spans="11:11">
      <c r="K5677" s="184"/>
    </row>
    <row r="5678" spans="11:11">
      <c r="K5678" s="184"/>
    </row>
    <row r="5679" spans="11:11">
      <c r="K5679" s="184"/>
    </row>
    <row r="5680" spans="11:11">
      <c r="K5680" s="184"/>
    </row>
    <row r="5681" spans="11:11">
      <c r="K5681" s="184"/>
    </row>
    <row r="5682" spans="11:11">
      <c r="K5682" s="184"/>
    </row>
    <row r="5683" spans="11:11">
      <c r="K5683" s="184"/>
    </row>
    <row r="5684" spans="11:11">
      <c r="K5684" s="184"/>
    </row>
    <row r="5685" spans="11:11">
      <c r="K5685" s="184"/>
    </row>
    <row r="5686" spans="11:11">
      <c r="K5686" s="184"/>
    </row>
    <row r="5687" spans="11:11">
      <c r="K5687" s="184"/>
    </row>
    <row r="5688" spans="11:11">
      <c r="K5688" s="184"/>
    </row>
    <row r="5689" spans="11:11">
      <c r="K5689" s="184"/>
    </row>
    <row r="5690" spans="11:11">
      <c r="K5690" s="184"/>
    </row>
    <row r="5691" spans="11:11">
      <c r="K5691" s="184"/>
    </row>
    <row r="5692" spans="11:11">
      <c r="K5692" s="184"/>
    </row>
    <row r="5693" spans="11:11">
      <c r="K5693" s="184"/>
    </row>
    <row r="5694" spans="11:11">
      <c r="K5694" s="184"/>
    </row>
    <row r="5695" spans="11:11">
      <c r="K5695" s="184"/>
    </row>
    <row r="5696" spans="11:11">
      <c r="K5696" s="184"/>
    </row>
    <row r="5697" spans="11:11">
      <c r="K5697" s="184"/>
    </row>
    <row r="5698" spans="11:11">
      <c r="K5698" s="184"/>
    </row>
    <row r="5699" spans="11:11">
      <c r="K5699" s="184"/>
    </row>
    <row r="5700" spans="11:11">
      <c r="K5700" s="184"/>
    </row>
    <row r="5701" spans="11:11">
      <c r="K5701" s="184"/>
    </row>
    <row r="5702" spans="11:11">
      <c r="K5702" s="184"/>
    </row>
    <row r="5703" spans="11:11">
      <c r="K5703" s="184"/>
    </row>
    <row r="5704" spans="11:11">
      <c r="K5704" s="184"/>
    </row>
    <row r="5705" spans="11:11">
      <c r="K5705" s="184"/>
    </row>
    <row r="5706" spans="11:11">
      <c r="K5706" s="184"/>
    </row>
    <row r="5707" spans="11:11">
      <c r="K5707" s="184"/>
    </row>
    <row r="5708" spans="11:11">
      <c r="K5708" s="184"/>
    </row>
    <row r="5709" spans="11:11">
      <c r="K5709" s="184"/>
    </row>
    <row r="5710" spans="11:11">
      <c r="K5710" s="184"/>
    </row>
    <row r="5711" spans="11:11">
      <c r="K5711" s="184"/>
    </row>
    <row r="5712" spans="11:11">
      <c r="K5712" s="184"/>
    </row>
    <row r="5713" spans="11:11">
      <c r="K5713" s="184"/>
    </row>
    <row r="5714" spans="11:11">
      <c r="K5714" s="184"/>
    </row>
    <row r="5715" spans="11:11">
      <c r="K5715" s="184"/>
    </row>
    <row r="5716" spans="11:11">
      <c r="K5716" s="184"/>
    </row>
    <row r="5717" spans="11:11">
      <c r="K5717" s="184"/>
    </row>
    <row r="5718" spans="11:11">
      <c r="K5718" s="184"/>
    </row>
    <row r="5719" spans="11:11">
      <c r="K5719" s="184"/>
    </row>
    <row r="5720" spans="11:11">
      <c r="K5720" s="184"/>
    </row>
    <row r="5721" spans="11:11">
      <c r="K5721" s="184"/>
    </row>
    <row r="5722" spans="11:11">
      <c r="K5722" s="184"/>
    </row>
    <row r="5723" spans="11:11">
      <c r="K5723" s="184"/>
    </row>
    <row r="5724" spans="11:11">
      <c r="K5724" s="184"/>
    </row>
    <row r="5725" spans="11:11">
      <c r="K5725" s="184"/>
    </row>
    <row r="5726" spans="11:11">
      <c r="K5726" s="184"/>
    </row>
    <row r="5727" spans="11:11">
      <c r="K5727" s="184"/>
    </row>
    <row r="5728" spans="11:11">
      <c r="K5728" s="184"/>
    </row>
    <row r="5729" spans="11:11">
      <c r="K5729" s="184"/>
    </row>
    <row r="5730" spans="11:11">
      <c r="K5730" s="184"/>
    </row>
    <row r="5731" spans="11:11">
      <c r="K5731" s="184"/>
    </row>
    <row r="5732" spans="11:11">
      <c r="K5732" s="184"/>
    </row>
    <row r="5733" spans="11:11">
      <c r="K5733" s="184"/>
    </row>
    <row r="5734" spans="11:11">
      <c r="K5734" s="184"/>
    </row>
    <row r="5735" spans="11:11">
      <c r="K5735" s="184"/>
    </row>
    <row r="5736" spans="11:11">
      <c r="K5736" s="184"/>
    </row>
    <row r="5737" spans="11:11">
      <c r="K5737" s="184"/>
    </row>
    <row r="5738" spans="11:11">
      <c r="K5738" s="184"/>
    </row>
    <row r="5739" spans="11:11">
      <c r="K5739" s="184"/>
    </row>
    <row r="5740" spans="11:11">
      <c r="K5740" s="184"/>
    </row>
    <row r="5741" spans="11:11">
      <c r="K5741" s="184"/>
    </row>
    <row r="5742" spans="11:11">
      <c r="K5742" s="184"/>
    </row>
    <row r="5743" spans="11:11">
      <c r="K5743" s="184"/>
    </row>
    <row r="5744" spans="11:11">
      <c r="K5744" s="184"/>
    </row>
    <row r="5745" spans="11:11">
      <c r="K5745" s="184"/>
    </row>
    <row r="5746" spans="11:11">
      <c r="K5746" s="184"/>
    </row>
    <row r="5747" spans="11:11">
      <c r="K5747" s="184"/>
    </row>
    <row r="5748" spans="11:11">
      <c r="K5748" s="184"/>
    </row>
    <row r="5749" spans="11:11">
      <c r="K5749" s="184"/>
    </row>
    <row r="5750" spans="11:11">
      <c r="K5750" s="184"/>
    </row>
    <row r="5751" spans="11:11">
      <c r="K5751" s="184"/>
    </row>
    <row r="5752" spans="11:11">
      <c r="K5752" s="184"/>
    </row>
    <row r="5753" spans="11:11">
      <c r="K5753" s="184"/>
    </row>
    <row r="5754" spans="11:11">
      <c r="K5754" s="184"/>
    </row>
    <row r="5755" spans="11:11">
      <c r="K5755" s="184"/>
    </row>
    <row r="5756" spans="11:11">
      <c r="K5756" s="184"/>
    </row>
    <row r="5757" spans="11:11">
      <c r="K5757" s="184"/>
    </row>
    <row r="5758" spans="11:11">
      <c r="K5758" s="184"/>
    </row>
    <row r="5759" spans="11:11">
      <c r="K5759" s="184"/>
    </row>
    <row r="5760" spans="11:11">
      <c r="K5760" s="184"/>
    </row>
    <row r="5761" spans="11:11">
      <c r="K5761" s="184"/>
    </row>
    <row r="5762" spans="11:11">
      <c r="K5762" s="184"/>
    </row>
    <row r="5763" spans="11:11">
      <c r="K5763" s="184"/>
    </row>
    <row r="5764" spans="11:11">
      <c r="K5764" s="184"/>
    </row>
    <row r="5765" spans="11:11">
      <c r="K5765" s="184"/>
    </row>
    <row r="5766" spans="11:11">
      <c r="K5766" s="184"/>
    </row>
    <row r="5767" spans="11:11">
      <c r="K5767" s="184"/>
    </row>
    <row r="5768" spans="11:11">
      <c r="K5768" s="184"/>
    </row>
    <row r="5769" spans="11:11">
      <c r="K5769" s="184"/>
    </row>
    <row r="5770" spans="11:11">
      <c r="K5770" s="184"/>
    </row>
    <row r="5771" spans="11:11">
      <c r="K5771" s="184"/>
    </row>
    <row r="5772" spans="11:11">
      <c r="K5772" s="184"/>
    </row>
    <row r="5773" spans="11:11">
      <c r="K5773" s="184"/>
    </row>
    <row r="5774" spans="11:11">
      <c r="K5774" s="184"/>
    </row>
    <row r="5775" spans="11:11">
      <c r="K5775" s="184"/>
    </row>
    <row r="5776" spans="11:11">
      <c r="K5776" s="184"/>
    </row>
    <row r="5777" spans="11:11">
      <c r="K5777" s="184"/>
    </row>
    <row r="5778" spans="11:11">
      <c r="K5778" s="184"/>
    </row>
    <row r="5779" spans="11:11">
      <c r="K5779" s="184"/>
    </row>
    <row r="5780" spans="11:11">
      <c r="K5780" s="184"/>
    </row>
    <row r="5781" spans="11:11">
      <c r="K5781" s="184"/>
    </row>
    <row r="5782" spans="11:11">
      <c r="K5782" s="184"/>
    </row>
    <row r="5783" spans="11:11">
      <c r="K5783" s="184"/>
    </row>
    <row r="5784" spans="11:11">
      <c r="K5784" s="184"/>
    </row>
    <row r="5785" spans="11:11">
      <c r="K5785" s="184"/>
    </row>
    <row r="5786" spans="11:11">
      <c r="K5786" s="184"/>
    </row>
    <row r="5787" spans="11:11">
      <c r="K5787" s="184"/>
    </row>
    <row r="5788" spans="11:11">
      <c r="K5788" s="184"/>
    </row>
    <row r="5789" spans="11:11">
      <c r="K5789" s="184"/>
    </row>
    <row r="5790" spans="11:11">
      <c r="K5790" s="184"/>
    </row>
    <row r="5791" spans="11:11">
      <c r="K5791" s="184"/>
    </row>
    <row r="5792" spans="11:11">
      <c r="K5792" s="184"/>
    </row>
    <row r="5793" spans="11:11">
      <c r="K5793" s="184"/>
    </row>
    <row r="5794" spans="11:11">
      <c r="K5794" s="184"/>
    </row>
    <row r="5795" spans="11:11">
      <c r="K5795" s="184"/>
    </row>
    <row r="5796" spans="11:11">
      <c r="K5796" s="184"/>
    </row>
    <row r="5797" spans="11:11">
      <c r="K5797" s="184"/>
    </row>
    <row r="5798" spans="11:11">
      <c r="K5798" s="184"/>
    </row>
    <row r="5799" spans="11:11">
      <c r="K5799" s="184"/>
    </row>
    <row r="5800" spans="11:11">
      <c r="K5800" s="184"/>
    </row>
    <row r="5801" spans="11:11">
      <c r="K5801" s="184"/>
    </row>
    <row r="5802" spans="11:11">
      <c r="K5802" s="184"/>
    </row>
    <row r="5803" spans="11:11">
      <c r="K5803" s="184"/>
    </row>
    <row r="5804" spans="11:11">
      <c r="K5804" s="184"/>
    </row>
    <row r="5805" spans="11:11">
      <c r="K5805" s="184"/>
    </row>
    <row r="5806" spans="11:11">
      <c r="K5806" s="184"/>
    </row>
    <row r="5807" spans="11:11">
      <c r="K5807" s="184"/>
    </row>
    <row r="5808" spans="11:11">
      <c r="K5808" s="184"/>
    </row>
    <row r="5809" spans="11:11">
      <c r="K5809" s="184"/>
    </row>
    <row r="5810" spans="11:11">
      <c r="K5810" s="184"/>
    </row>
    <row r="5811" spans="11:11">
      <c r="K5811" s="184"/>
    </row>
    <row r="5812" spans="11:11">
      <c r="K5812" s="184"/>
    </row>
    <row r="5813" spans="11:11">
      <c r="K5813" s="184"/>
    </row>
    <row r="5814" spans="11:11">
      <c r="K5814" s="184"/>
    </row>
    <row r="5815" spans="11:11">
      <c r="K5815" s="184"/>
    </row>
    <row r="5816" spans="11:11">
      <c r="K5816" s="184"/>
    </row>
    <row r="5817" spans="11:11">
      <c r="K5817" s="184"/>
    </row>
    <row r="5818" spans="11:11">
      <c r="K5818" s="184"/>
    </row>
    <row r="5819" spans="11:11">
      <c r="K5819" s="184"/>
    </row>
    <row r="5820" spans="11:11">
      <c r="K5820" s="184"/>
    </row>
    <row r="5821" spans="11:11">
      <c r="K5821" s="184"/>
    </row>
    <row r="5822" spans="11:11">
      <c r="K5822" s="184"/>
    </row>
    <row r="5823" spans="11:11">
      <c r="K5823" s="184"/>
    </row>
    <row r="5824" spans="11:11">
      <c r="K5824" s="184"/>
    </row>
    <row r="5825" spans="11:11">
      <c r="K5825" s="184"/>
    </row>
    <row r="5826" spans="11:11">
      <c r="K5826" s="184"/>
    </row>
    <row r="5827" spans="11:11">
      <c r="K5827" s="184"/>
    </row>
    <row r="5828" spans="11:11">
      <c r="K5828" s="184"/>
    </row>
    <row r="5829" spans="11:11">
      <c r="K5829" s="184"/>
    </row>
    <row r="5830" spans="11:11">
      <c r="K5830" s="184"/>
    </row>
    <row r="5831" spans="11:11">
      <c r="K5831" s="184"/>
    </row>
    <row r="5832" spans="11:11">
      <c r="K5832" s="184"/>
    </row>
    <row r="5833" spans="11:11">
      <c r="K5833" s="184"/>
    </row>
    <row r="5834" spans="11:11">
      <c r="K5834" s="184"/>
    </row>
    <row r="5835" spans="11:11">
      <c r="K5835" s="184"/>
    </row>
    <row r="5836" spans="11:11">
      <c r="K5836" s="184"/>
    </row>
    <row r="5837" spans="11:11">
      <c r="K5837" s="184"/>
    </row>
    <row r="5838" spans="11:11">
      <c r="K5838" s="184"/>
    </row>
    <row r="5839" spans="11:11">
      <c r="K5839" s="184"/>
    </row>
    <row r="5840" spans="11:11">
      <c r="K5840" s="184"/>
    </row>
    <row r="5841" spans="11:11">
      <c r="K5841" s="184"/>
    </row>
    <row r="5842" spans="11:11">
      <c r="K5842" s="184"/>
    </row>
    <row r="5843" spans="11:11">
      <c r="K5843" s="184"/>
    </row>
    <row r="5844" spans="11:11">
      <c r="K5844" s="184"/>
    </row>
    <row r="5845" spans="11:11">
      <c r="K5845" s="184"/>
    </row>
    <row r="5846" spans="11:11">
      <c r="K5846" s="184"/>
    </row>
    <row r="5847" spans="11:11">
      <c r="K5847" s="184"/>
    </row>
    <row r="5848" spans="11:11">
      <c r="K5848" s="184"/>
    </row>
    <row r="5849" spans="11:11">
      <c r="K5849" s="184"/>
    </row>
    <row r="5850" spans="11:11">
      <c r="K5850" s="184"/>
    </row>
    <row r="5851" spans="11:11">
      <c r="K5851" s="184"/>
    </row>
    <row r="5852" spans="11:11">
      <c r="K5852" s="184"/>
    </row>
    <row r="5853" spans="11:11">
      <c r="K5853" s="184"/>
    </row>
    <row r="5854" spans="11:11">
      <c r="K5854" s="184"/>
    </row>
    <row r="5855" spans="11:11">
      <c r="K5855" s="184"/>
    </row>
    <row r="5856" spans="11:11">
      <c r="K5856" s="184"/>
    </row>
    <row r="5857" spans="11:11">
      <c r="K5857" s="184"/>
    </row>
    <row r="5858" spans="11:11">
      <c r="K5858" s="184"/>
    </row>
    <row r="5859" spans="11:11">
      <c r="K5859" s="184"/>
    </row>
    <row r="5860" spans="11:11">
      <c r="K5860" s="184"/>
    </row>
    <row r="5861" spans="11:11">
      <c r="K5861" s="184"/>
    </row>
    <row r="5862" spans="11:11">
      <c r="K5862" s="184"/>
    </row>
    <row r="5863" spans="11:11">
      <c r="K5863" s="184"/>
    </row>
    <row r="5864" spans="11:11">
      <c r="K5864" s="184"/>
    </row>
    <row r="5865" spans="11:11">
      <c r="K5865" s="184"/>
    </row>
    <row r="5866" spans="11:11">
      <c r="K5866" s="184"/>
    </row>
    <row r="5867" spans="11:11">
      <c r="K5867" s="184"/>
    </row>
    <row r="5868" spans="11:11">
      <c r="K5868" s="184"/>
    </row>
    <row r="5869" spans="11:11">
      <c r="K5869" s="184"/>
    </row>
    <row r="5870" spans="11:11">
      <c r="K5870" s="184"/>
    </row>
    <row r="5871" spans="11:11">
      <c r="K5871" s="184"/>
    </row>
    <row r="5872" spans="11:11">
      <c r="K5872" s="184"/>
    </row>
    <row r="5873" spans="11:11">
      <c r="K5873" s="184"/>
    </row>
    <row r="5874" spans="11:11">
      <c r="K5874" s="184"/>
    </row>
    <row r="5875" spans="11:11">
      <c r="K5875" s="184"/>
    </row>
    <row r="5876" spans="11:11">
      <c r="K5876" s="184"/>
    </row>
    <row r="5877" spans="11:11">
      <c r="K5877" s="184"/>
    </row>
    <row r="5878" spans="11:11">
      <c r="K5878" s="184"/>
    </row>
    <row r="5879" spans="11:11">
      <c r="K5879" s="184"/>
    </row>
    <row r="5880" spans="11:11">
      <c r="K5880" s="184"/>
    </row>
    <row r="5881" spans="11:11">
      <c r="K5881" s="184"/>
    </row>
    <row r="5882" spans="11:11">
      <c r="K5882" s="184"/>
    </row>
    <row r="5883" spans="11:11">
      <c r="K5883" s="184"/>
    </row>
    <row r="5884" spans="11:11">
      <c r="K5884" s="184"/>
    </row>
    <row r="5885" spans="11:11">
      <c r="K5885" s="184"/>
    </row>
    <row r="5886" spans="11:11">
      <c r="K5886" s="184"/>
    </row>
    <row r="5887" spans="11:11">
      <c r="K5887" s="184"/>
    </row>
    <row r="5888" spans="11:11">
      <c r="K5888" s="184"/>
    </row>
    <row r="5889" spans="11:11">
      <c r="K5889" s="184"/>
    </row>
    <row r="5890" spans="11:11">
      <c r="K5890" s="184"/>
    </row>
    <row r="5891" spans="11:11">
      <c r="K5891" s="184"/>
    </row>
    <row r="5892" spans="11:11">
      <c r="K5892" s="184"/>
    </row>
    <row r="5893" spans="11:11">
      <c r="K5893" s="184"/>
    </row>
    <row r="5894" spans="11:11">
      <c r="K5894" s="184"/>
    </row>
    <row r="5895" spans="11:11">
      <c r="K5895" s="184"/>
    </row>
    <row r="5896" spans="11:11">
      <c r="K5896" s="184"/>
    </row>
    <row r="5897" spans="11:11">
      <c r="K5897" s="184"/>
    </row>
    <row r="5898" spans="11:11">
      <c r="K5898" s="184"/>
    </row>
    <row r="5899" spans="11:11">
      <c r="K5899" s="184"/>
    </row>
    <row r="5900" spans="11:11">
      <c r="K5900" s="184"/>
    </row>
    <row r="5901" spans="11:11">
      <c r="K5901" s="184"/>
    </row>
    <row r="5902" spans="11:11">
      <c r="K5902" s="184"/>
    </row>
    <row r="5903" spans="11:11">
      <c r="K5903" s="184"/>
    </row>
    <row r="5904" spans="11:11">
      <c r="K5904" s="184"/>
    </row>
    <row r="5905" spans="11:11">
      <c r="K5905" s="184"/>
    </row>
    <row r="5906" spans="11:11">
      <c r="K5906" s="184"/>
    </row>
    <row r="5907" spans="11:11">
      <c r="K5907" s="184"/>
    </row>
    <row r="5908" spans="11:11">
      <c r="K5908" s="184"/>
    </row>
    <row r="5909" spans="11:11">
      <c r="K5909" s="184"/>
    </row>
    <row r="5910" spans="11:11">
      <c r="K5910" s="184"/>
    </row>
    <row r="5911" spans="11:11">
      <c r="K5911" s="184"/>
    </row>
    <row r="5912" spans="11:11">
      <c r="K5912" s="184"/>
    </row>
    <row r="5913" spans="11:11">
      <c r="K5913" s="184"/>
    </row>
    <row r="5914" spans="11:11">
      <c r="K5914" s="184"/>
    </row>
    <row r="5915" spans="11:11">
      <c r="K5915" s="184"/>
    </row>
    <row r="5916" spans="11:11">
      <c r="K5916" s="184"/>
    </row>
    <row r="5917" spans="11:11">
      <c r="K5917" s="184"/>
    </row>
    <row r="5918" spans="11:11">
      <c r="K5918" s="184"/>
    </row>
    <row r="5919" spans="11:11">
      <c r="K5919" s="184"/>
    </row>
    <row r="5920" spans="11:11">
      <c r="K5920" s="184"/>
    </row>
    <row r="5921" spans="11:11">
      <c r="K5921" s="184"/>
    </row>
    <row r="5922" spans="11:11">
      <c r="K5922" s="184"/>
    </row>
    <row r="5923" spans="11:11">
      <c r="K5923" s="184"/>
    </row>
    <row r="5924" spans="11:11">
      <c r="K5924" s="184"/>
    </row>
    <row r="5925" spans="11:11">
      <c r="K5925" s="184"/>
    </row>
    <row r="5926" spans="11:11">
      <c r="K5926" s="184"/>
    </row>
    <row r="5927" spans="11:11">
      <c r="K5927" s="184"/>
    </row>
    <row r="5928" spans="11:11">
      <c r="K5928" s="184"/>
    </row>
    <row r="5929" spans="11:11">
      <c r="K5929" s="184"/>
    </row>
    <row r="5930" spans="11:11">
      <c r="K5930" s="184"/>
    </row>
    <row r="5931" spans="11:11">
      <c r="K5931" s="184"/>
    </row>
    <row r="5932" spans="11:11">
      <c r="K5932" s="184"/>
    </row>
    <row r="5933" spans="11:11">
      <c r="K5933" s="184"/>
    </row>
    <row r="5934" spans="11:11">
      <c r="K5934" s="184"/>
    </row>
    <row r="5935" spans="11:11">
      <c r="K5935" s="184"/>
    </row>
    <row r="5936" spans="11:11">
      <c r="K5936" s="184"/>
    </row>
    <row r="5937" spans="11:11">
      <c r="K5937" s="184"/>
    </row>
    <row r="5938" spans="11:11">
      <c r="K5938" s="184"/>
    </row>
    <row r="5939" spans="11:11">
      <c r="K5939" s="184"/>
    </row>
    <row r="5940" spans="11:11">
      <c r="K5940" s="184"/>
    </row>
    <row r="5941" spans="11:11">
      <c r="K5941" s="184"/>
    </row>
    <row r="5942" spans="11:11">
      <c r="K5942" s="184"/>
    </row>
    <row r="5943" spans="11:11">
      <c r="K5943" s="184"/>
    </row>
    <row r="5944" spans="11:11">
      <c r="K5944" s="184"/>
    </row>
    <row r="5945" spans="11:11">
      <c r="K5945" s="184"/>
    </row>
    <row r="5946" spans="11:11">
      <c r="K5946" s="184"/>
    </row>
    <row r="5947" spans="11:11">
      <c r="K5947" s="184"/>
    </row>
    <row r="5948" spans="11:11">
      <c r="K5948" s="184"/>
    </row>
    <row r="5949" spans="11:11">
      <c r="K5949" s="184"/>
    </row>
    <row r="5950" spans="11:11">
      <c r="K5950" s="184"/>
    </row>
    <row r="5951" spans="11:11">
      <c r="K5951" s="184"/>
    </row>
    <row r="5952" spans="11:11">
      <c r="K5952" s="184"/>
    </row>
    <row r="5953" spans="11:11">
      <c r="K5953" s="184"/>
    </row>
    <row r="5954" spans="11:11">
      <c r="K5954" s="184"/>
    </row>
    <row r="5955" spans="11:11">
      <c r="K5955" s="184"/>
    </row>
    <row r="5956" spans="11:11">
      <c r="K5956" s="184"/>
    </row>
    <row r="5957" spans="11:11">
      <c r="K5957" s="184"/>
    </row>
    <row r="5958" spans="11:11">
      <c r="K5958" s="184"/>
    </row>
    <row r="5959" spans="11:11">
      <c r="K5959" s="184"/>
    </row>
    <row r="5960" spans="11:11">
      <c r="K5960" s="184"/>
    </row>
    <row r="5961" spans="11:11">
      <c r="K5961" s="184"/>
    </row>
    <row r="5962" spans="11:11">
      <c r="K5962" s="184"/>
    </row>
    <row r="5963" spans="11:11">
      <c r="K5963" s="184"/>
    </row>
    <row r="5964" spans="11:11">
      <c r="K5964" s="184"/>
    </row>
    <row r="5965" spans="11:11">
      <c r="K5965" s="184"/>
    </row>
    <row r="5966" spans="11:11">
      <c r="K5966" s="184"/>
    </row>
    <row r="5967" spans="11:11">
      <c r="K5967" s="184"/>
    </row>
    <row r="5968" spans="11:11">
      <c r="K5968" s="184"/>
    </row>
    <row r="5969" spans="11:11">
      <c r="K5969" s="184"/>
    </row>
    <row r="5970" spans="11:11">
      <c r="K5970" s="184"/>
    </row>
    <row r="5971" spans="11:11">
      <c r="K5971" s="184"/>
    </row>
    <row r="5972" spans="11:11">
      <c r="K5972" s="184"/>
    </row>
    <row r="5973" spans="11:11">
      <c r="K5973" s="184"/>
    </row>
    <row r="5974" spans="11:11">
      <c r="K5974" s="184"/>
    </row>
    <row r="5975" spans="11:11">
      <c r="K5975" s="184"/>
    </row>
    <row r="5976" spans="11:11">
      <c r="K5976" s="184"/>
    </row>
    <row r="5977" spans="11:11">
      <c r="K5977" s="184"/>
    </row>
    <row r="5978" spans="11:11">
      <c r="K5978" s="184"/>
    </row>
    <row r="5979" spans="11:11">
      <c r="K5979" s="184"/>
    </row>
    <row r="5980" spans="11:11">
      <c r="K5980" s="184"/>
    </row>
    <row r="5981" spans="11:11">
      <c r="K5981" s="184"/>
    </row>
    <row r="5982" spans="11:11">
      <c r="K5982" s="184"/>
    </row>
    <row r="5983" spans="11:11">
      <c r="K5983" s="184"/>
    </row>
    <row r="5984" spans="11:11">
      <c r="K5984" s="184"/>
    </row>
    <row r="5985" spans="11:11">
      <c r="K5985" s="184"/>
    </row>
    <row r="5986" spans="11:11">
      <c r="K5986" s="184"/>
    </row>
    <row r="5987" spans="11:11">
      <c r="K5987" s="184"/>
    </row>
    <row r="5988" spans="11:11">
      <c r="K5988" s="184"/>
    </row>
    <row r="5989" spans="11:11">
      <c r="K5989" s="184"/>
    </row>
    <row r="5990" spans="11:11">
      <c r="K5990" s="184"/>
    </row>
    <row r="5991" spans="11:11">
      <c r="K5991" s="184"/>
    </row>
    <row r="5992" spans="11:11">
      <c r="K5992" s="184"/>
    </row>
    <row r="5993" spans="11:11">
      <c r="K5993" s="184"/>
    </row>
    <row r="5994" spans="11:11">
      <c r="K5994" s="184"/>
    </row>
    <row r="5995" spans="11:11">
      <c r="K5995" s="184"/>
    </row>
    <row r="5996" spans="11:11">
      <c r="K5996" s="184"/>
    </row>
    <row r="5997" spans="11:11">
      <c r="K5997" s="184"/>
    </row>
    <row r="5998" spans="11:11">
      <c r="K5998" s="184"/>
    </row>
    <row r="5999" spans="11:11">
      <c r="K5999" s="184"/>
    </row>
    <row r="6000" spans="11:11">
      <c r="K6000" s="184"/>
    </row>
    <row r="6001" spans="11:11">
      <c r="K6001" s="184"/>
    </row>
    <row r="6002" spans="11:11">
      <c r="K6002" s="184"/>
    </row>
    <row r="6003" spans="11:11">
      <c r="K6003" s="184"/>
    </row>
    <row r="6004" spans="11:11">
      <c r="K6004" s="184"/>
    </row>
    <row r="6005" spans="11:11">
      <c r="K6005" s="184"/>
    </row>
    <row r="6006" spans="11:11">
      <c r="K6006" s="184"/>
    </row>
    <row r="6007" spans="11:11">
      <c r="K6007" s="184"/>
    </row>
    <row r="6008" spans="11:11">
      <c r="K6008" s="184"/>
    </row>
    <row r="6009" spans="11:11">
      <c r="K6009" s="184"/>
    </row>
    <row r="6010" spans="11:11">
      <c r="K6010" s="184"/>
    </row>
    <row r="6011" spans="11:11">
      <c r="K6011" s="184"/>
    </row>
    <row r="6012" spans="11:11">
      <c r="K6012" s="184"/>
    </row>
    <row r="6013" spans="11:11">
      <c r="K6013" s="184"/>
    </row>
    <row r="6014" spans="11:11">
      <c r="K6014" s="184"/>
    </row>
    <row r="6015" spans="11:11">
      <c r="K6015" s="184"/>
    </row>
    <row r="6016" spans="11:11">
      <c r="K6016" s="184"/>
    </row>
    <row r="6017" spans="11:11">
      <c r="K6017" s="184"/>
    </row>
    <row r="6018" spans="11:11">
      <c r="K6018" s="184"/>
    </row>
    <row r="6019" spans="11:11">
      <c r="K6019" s="184"/>
    </row>
    <row r="6020" spans="11:11">
      <c r="K6020" s="184"/>
    </row>
    <row r="6021" spans="11:11">
      <c r="K6021" s="184"/>
    </row>
    <row r="6022" spans="11:11">
      <c r="K6022" s="184"/>
    </row>
    <row r="6023" spans="11:11">
      <c r="K6023" s="184"/>
    </row>
    <row r="6024" spans="11:11">
      <c r="K6024" s="184"/>
    </row>
    <row r="6025" spans="11:11">
      <c r="K6025" s="184"/>
    </row>
    <row r="6026" spans="11:11">
      <c r="K6026" s="184"/>
    </row>
    <row r="6027" spans="11:11">
      <c r="K6027" s="184"/>
    </row>
    <row r="6028" spans="11:11">
      <c r="K6028" s="184"/>
    </row>
    <row r="6029" spans="11:11">
      <c r="K6029" s="184"/>
    </row>
    <row r="6030" spans="11:11">
      <c r="K6030" s="184"/>
    </row>
    <row r="6031" spans="11:11">
      <c r="K6031" s="184"/>
    </row>
    <row r="6032" spans="11:11">
      <c r="K6032" s="184"/>
    </row>
    <row r="6033" spans="11:11">
      <c r="K6033" s="184"/>
    </row>
    <row r="6034" spans="11:11">
      <c r="K6034" s="184"/>
    </row>
    <row r="6035" spans="11:11">
      <c r="K6035" s="184"/>
    </row>
    <row r="6036" spans="11:11">
      <c r="K6036" s="184"/>
    </row>
    <row r="6037" spans="11:11">
      <c r="K6037" s="184"/>
    </row>
    <row r="6038" spans="11:11">
      <c r="K6038" s="184"/>
    </row>
    <row r="6039" spans="11:11">
      <c r="K6039" s="184"/>
    </row>
    <row r="6040" spans="11:11">
      <c r="K6040" s="184"/>
    </row>
    <row r="6041" spans="11:11">
      <c r="K6041" s="184"/>
    </row>
    <row r="6042" spans="11:11">
      <c r="K6042" s="184"/>
    </row>
    <row r="6043" spans="11:11">
      <c r="K6043" s="184"/>
    </row>
    <row r="6044" spans="11:11">
      <c r="K6044" s="184"/>
    </row>
    <row r="6045" spans="11:11">
      <c r="K6045" s="184"/>
    </row>
    <row r="6046" spans="11:11">
      <c r="K6046" s="184"/>
    </row>
    <row r="6047" spans="11:11">
      <c r="K6047" s="184"/>
    </row>
    <row r="6048" spans="11:11">
      <c r="K6048" s="184"/>
    </row>
    <row r="6049" spans="11:11">
      <c r="K6049" s="184"/>
    </row>
    <row r="6050" spans="11:11">
      <c r="K6050" s="184"/>
    </row>
    <row r="6051" spans="11:11">
      <c r="K6051" s="184"/>
    </row>
    <row r="6052" spans="11:11">
      <c r="K6052" s="184"/>
    </row>
    <row r="6053" spans="11:11">
      <c r="K6053" s="184"/>
    </row>
    <row r="6054" spans="11:11">
      <c r="K6054" s="184"/>
    </row>
    <row r="6055" spans="11:11">
      <c r="K6055" s="184"/>
    </row>
    <row r="6056" spans="11:11">
      <c r="K6056" s="184"/>
    </row>
    <row r="6057" spans="11:11">
      <c r="K6057" s="184"/>
    </row>
    <row r="6058" spans="11:11">
      <c r="K6058" s="184"/>
    </row>
    <row r="6059" spans="11:11">
      <c r="K6059" s="184"/>
    </row>
    <row r="6060" spans="11:11">
      <c r="K6060" s="184"/>
    </row>
    <row r="6061" spans="11:11">
      <c r="K6061" s="184"/>
    </row>
    <row r="6062" spans="11:11">
      <c r="K6062" s="184"/>
    </row>
    <row r="6063" spans="11:11">
      <c r="K6063" s="184"/>
    </row>
    <row r="6064" spans="11:11">
      <c r="K6064" s="184"/>
    </row>
    <row r="6065" spans="11:11">
      <c r="K6065" s="184"/>
    </row>
    <row r="6066" spans="11:11">
      <c r="K6066" s="184"/>
    </row>
    <row r="6067" spans="11:11">
      <c r="K6067" s="184"/>
    </row>
    <row r="6068" spans="11:11">
      <c r="K6068" s="184"/>
    </row>
    <row r="6069" spans="11:11">
      <c r="K6069" s="184"/>
    </row>
    <row r="6070" spans="11:11">
      <c r="K6070" s="184"/>
    </row>
    <row r="6071" spans="11:11">
      <c r="K6071" s="184"/>
    </row>
    <row r="6072" spans="11:11">
      <c r="K6072" s="184"/>
    </row>
    <row r="6073" spans="11:11">
      <c r="K6073" s="184"/>
    </row>
    <row r="6074" spans="11:11">
      <c r="K6074" s="184"/>
    </row>
    <row r="6075" spans="11:11">
      <c r="K6075" s="184"/>
    </row>
    <row r="6076" spans="11:11">
      <c r="K6076" s="184"/>
    </row>
    <row r="6077" spans="11:11">
      <c r="K6077" s="184"/>
    </row>
    <row r="6078" spans="11:11">
      <c r="K6078" s="184"/>
    </row>
    <row r="6079" spans="11:11">
      <c r="K6079" s="184"/>
    </row>
    <row r="6080" spans="11:11">
      <c r="K6080" s="184"/>
    </row>
    <row r="6081" spans="11:11">
      <c r="K6081" s="184"/>
    </row>
    <row r="6082" spans="11:11">
      <c r="K6082" s="184"/>
    </row>
    <row r="6083" spans="11:11">
      <c r="K6083" s="184"/>
    </row>
    <row r="6084" spans="11:11">
      <c r="K6084" s="184"/>
    </row>
    <row r="6085" spans="11:11">
      <c r="K6085" s="184"/>
    </row>
    <row r="6086" spans="11:11">
      <c r="K6086" s="184"/>
    </row>
    <row r="6087" spans="11:11">
      <c r="K6087" s="184"/>
    </row>
    <row r="6088" spans="11:11">
      <c r="K6088" s="184"/>
    </row>
    <row r="6089" spans="11:11">
      <c r="K6089" s="184"/>
    </row>
    <row r="6090" spans="11:11">
      <c r="K6090" s="184"/>
    </row>
    <row r="6091" spans="11:11">
      <c r="K6091" s="184"/>
    </row>
    <row r="6092" spans="11:11">
      <c r="K6092" s="184"/>
    </row>
    <row r="6093" spans="11:11">
      <c r="K6093" s="184"/>
    </row>
    <row r="6094" spans="11:11">
      <c r="K6094" s="184"/>
    </row>
    <row r="6095" spans="11:11">
      <c r="K6095" s="184"/>
    </row>
    <row r="6096" spans="11:11">
      <c r="K6096" s="184"/>
    </row>
    <row r="6097" spans="11:11">
      <c r="K6097" s="184"/>
    </row>
    <row r="6098" spans="11:11">
      <c r="K6098" s="184"/>
    </row>
    <row r="6099" spans="11:11">
      <c r="K6099" s="184"/>
    </row>
    <row r="6100" spans="11:11">
      <c r="K6100" s="184"/>
    </row>
    <row r="6101" spans="11:11">
      <c r="K6101" s="184"/>
    </row>
    <row r="6102" spans="11:11">
      <c r="K6102" s="184"/>
    </row>
    <row r="6103" spans="11:11">
      <c r="K6103" s="184"/>
    </row>
    <row r="6104" spans="11:11">
      <c r="K6104" s="184"/>
    </row>
    <row r="6105" spans="11:11">
      <c r="K6105" s="184"/>
    </row>
    <row r="6106" spans="11:11">
      <c r="K6106" s="184"/>
    </row>
    <row r="6107" spans="11:11">
      <c r="K6107" s="184"/>
    </row>
    <row r="6108" spans="11:11">
      <c r="K6108" s="184"/>
    </row>
    <row r="6109" spans="11:11">
      <c r="K6109" s="184"/>
    </row>
    <row r="6110" spans="11:11">
      <c r="K6110" s="184"/>
    </row>
    <row r="6111" spans="11:11">
      <c r="K6111" s="184"/>
    </row>
    <row r="6112" spans="11:11">
      <c r="K6112" s="184"/>
    </row>
    <row r="6113" spans="11:11">
      <c r="K6113" s="184"/>
    </row>
    <row r="6114" spans="11:11">
      <c r="K6114" s="184"/>
    </row>
    <row r="6115" spans="11:11">
      <c r="K6115" s="184"/>
    </row>
    <row r="6116" spans="11:11">
      <c r="K6116" s="184"/>
    </row>
    <row r="6117" spans="11:11">
      <c r="K6117" s="184"/>
    </row>
    <row r="6118" spans="11:11">
      <c r="K6118" s="184"/>
    </row>
    <row r="6119" spans="11:11">
      <c r="K6119" s="184"/>
    </row>
    <row r="6120" spans="11:11">
      <c r="K6120" s="184"/>
    </row>
    <row r="6121" spans="11:11">
      <c r="K6121" s="184"/>
    </row>
    <row r="6122" spans="11:11">
      <c r="K6122" s="184"/>
    </row>
    <row r="6123" spans="11:11">
      <c r="K6123" s="184"/>
    </row>
    <row r="6124" spans="11:11">
      <c r="K6124" s="184"/>
    </row>
    <row r="6125" spans="11:11">
      <c r="K6125" s="184"/>
    </row>
    <row r="6126" spans="11:11">
      <c r="K6126" s="184"/>
    </row>
    <row r="6127" spans="11:11">
      <c r="K6127" s="184"/>
    </row>
    <row r="6128" spans="11:11">
      <c r="K6128" s="184"/>
    </row>
    <row r="6129" spans="11:11">
      <c r="K6129" s="184"/>
    </row>
    <row r="6130" spans="11:11">
      <c r="K6130" s="184"/>
    </row>
    <row r="6131" spans="11:11">
      <c r="K6131" s="184"/>
    </row>
    <row r="6132" spans="11:11">
      <c r="K6132" s="184"/>
    </row>
    <row r="6133" spans="11:11">
      <c r="K6133" s="184"/>
    </row>
    <row r="6134" spans="11:11">
      <c r="K6134" s="184"/>
    </row>
    <row r="6135" spans="11:11">
      <c r="K6135" s="184"/>
    </row>
    <row r="6136" spans="11:11">
      <c r="K6136" s="184"/>
    </row>
    <row r="6137" spans="11:11">
      <c r="K6137" s="184"/>
    </row>
    <row r="6138" spans="11:11">
      <c r="K6138" s="184"/>
    </row>
    <row r="6139" spans="11:11">
      <c r="K6139" s="184"/>
    </row>
    <row r="6140" spans="11:11">
      <c r="K6140" s="184"/>
    </row>
    <row r="6141" spans="11:11">
      <c r="K6141" s="184"/>
    </row>
    <row r="6142" spans="11:11">
      <c r="K6142" s="184"/>
    </row>
    <row r="6143" spans="11:11">
      <c r="K6143" s="184"/>
    </row>
    <row r="6144" spans="11:11">
      <c r="K6144" s="184"/>
    </row>
    <row r="6145" spans="11:11">
      <c r="K6145" s="184"/>
    </row>
    <row r="6146" spans="11:11">
      <c r="K6146" s="184"/>
    </row>
    <row r="6147" spans="11:11">
      <c r="K6147" s="184"/>
    </row>
    <row r="6148" spans="11:11">
      <c r="K6148" s="184"/>
    </row>
    <row r="6149" spans="11:11">
      <c r="K6149" s="184"/>
    </row>
    <row r="6150" spans="11:11">
      <c r="K6150" s="184"/>
    </row>
    <row r="6151" spans="11:11">
      <c r="K6151" s="184"/>
    </row>
    <row r="6152" spans="11:11">
      <c r="K6152" s="184"/>
    </row>
    <row r="6153" spans="11:11">
      <c r="K6153" s="184"/>
    </row>
    <row r="6154" spans="11:11">
      <c r="K6154" s="184"/>
    </row>
    <row r="6155" spans="11:11">
      <c r="K6155" s="184"/>
    </row>
    <row r="6156" spans="11:11">
      <c r="K6156" s="184"/>
    </row>
    <row r="6157" spans="11:11">
      <c r="K6157" s="184"/>
    </row>
    <row r="6158" spans="11:11">
      <c r="K6158" s="184"/>
    </row>
    <row r="6159" spans="11:11">
      <c r="K6159" s="184"/>
    </row>
    <row r="6160" spans="11:11">
      <c r="K6160" s="184"/>
    </row>
    <row r="6161" spans="11:11">
      <c r="K6161" s="184"/>
    </row>
    <row r="6162" spans="11:11">
      <c r="K6162" s="184"/>
    </row>
    <row r="6163" spans="11:11">
      <c r="K6163" s="184"/>
    </row>
    <row r="6164" spans="11:11">
      <c r="K6164" s="184"/>
    </row>
    <row r="6165" spans="11:11">
      <c r="K6165" s="184"/>
    </row>
    <row r="6166" spans="11:11">
      <c r="K6166" s="184"/>
    </row>
    <row r="6167" spans="11:11">
      <c r="K6167" s="184"/>
    </row>
    <row r="6168" spans="11:11">
      <c r="K6168" s="184"/>
    </row>
    <row r="6169" spans="11:11">
      <c r="K6169" s="184"/>
    </row>
    <row r="6170" spans="11:11">
      <c r="K6170" s="184"/>
    </row>
    <row r="6171" spans="11:11">
      <c r="K6171" s="184"/>
    </row>
    <row r="6172" spans="11:11">
      <c r="K6172" s="184"/>
    </row>
    <row r="6173" spans="11:11">
      <c r="K6173" s="184"/>
    </row>
    <row r="6174" spans="11:11">
      <c r="K6174" s="184"/>
    </row>
    <row r="6175" spans="11:11">
      <c r="K6175" s="184"/>
    </row>
    <row r="6176" spans="11:11">
      <c r="K6176" s="184"/>
    </row>
    <row r="6177" spans="11:11">
      <c r="K6177" s="184"/>
    </row>
    <row r="6178" spans="11:11">
      <c r="K6178" s="184"/>
    </row>
    <row r="6179" spans="11:11">
      <c r="K6179" s="184"/>
    </row>
    <row r="6180" spans="11:11">
      <c r="K6180" s="184"/>
    </row>
    <row r="6181" spans="11:11">
      <c r="K6181" s="184"/>
    </row>
    <row r="6182" spans="11:11">
      <c r="K6182" s="184"/>
    </row>
    <row r="6183" spans="11:11">
      <c r="K6183" s="184"/>
    </row>
    <row r="6184" spans="11:11">
      <c r="K6184" s="184"/>
    </row>
    <row r="6185" spans="11:11">
      <c r="K6185" s="184"/>
    </row>
    <row r="6186" spans="11:11">
      <c r="K6186" s="184"/>
    </row>
    <row r="6187" spans="11:11">
      <c r="K6187" s="184"/>
    </row>
    <row r="6188" spans="11:11">
      <c r="K6188" s="184"/>
    </row>
    <row r="6189" spans="11:11">
      <c r="K6189" s="184"/>
    </row>
    <row r="6190" spans="11:11">
      <c r="K6190" s="184"/>
    </row>
    <row r="6191" spans="11:11">
      <c r="K6191" s="184"/>
    </row>
    <row r="6192" spans="11:11">
      <c r="K6192" s="184"/>
    </row>
    <row r="6193" spans="11:11">
      <c r="K6193" s="184"/>
    </row>
    <row r="6194" spans="11:11">
      <c r="K6194" s="184"/>
    </row>
    <row r="6195" spans="11:11">
      <c r="K6195" s="184"/>
    </row>
    <row r="6196" spans="11:11">
      <c r="K6196" s="184"/>
    </row>
    <row r="6197" spans="11:11">
      <c r="K6197" s="184"/>
    </row>
    <row r="6198" spans="11:11">
      <c r="K6198" s="184"/>
    </row>
    <row r="6199" spans="11:11">
      <c r="K6199" s="184"/>
    </row>
    <row r="6200" spans="11:11">
      <c r="K6200" s="184"/>
    </row>
    <row r="6201" spans="11:11">
      <c r="K6201" s="184"/>
    </row>
    <row r="6202" spans="11:11">
      <c r="K6202" s="184"/>
    </row>
    <row r="6203" spans="11:11">
      <c r="K6203" s="184"/>
    </row>
    <row r="6204" spans="11:11">
      <c r="K6204" s="184"/>
    </row>
    <row r="6205" spans="11:11">
      <c r="K6205" s="184"/>
    </row>
    <row r="6206" spans="11:11">
      <c r="K6206" s="184"/>
    </row>
    <row r="6207" spans="11:11">
      <c r="K6207" s="184"/>
    </row>
    <row r="6208" spans="11:11">
      <c r="K6208" s="184"/>
    </row>
    <row r="6209" spans="11:11">
      <c r="K6209" s="184"/>
    </row>
    <row r="6210" spans="11:11">
      <c r="K6210" s="184"/>
    </row>
    <row r="6211" spans="11:11">
      <c r="K6211" s="184"/>
    </row>
    <row r="6212" spans="11:11">
      <c r="K6212" s="184"/>
    </row>
    <row r="6213" spans="11:11">
      <c r="K6213" s="184"/>
    </row>
    <row r="6214" spans="11:11">
      <c r="K6214" s="184"/>
    </row>
    <row r="6215" spans="11:11">
      <c r="K6215" s="184"/>
    </row>
    <row r="6216" spans="11:11">
      <c r="K6216" s="184"/>
    </row>
    <row r="6217" spans="11:11">
      <c r="K6217" s="184"/>
    </row>
    <row r="6218" spans="11:11">
      <c r="K6218" s="184"/>
    </row>
    <row r="6219" spans="11:11">
      <c r="K6219" s="184"/>
    </row>
    <row r="6220" spans="11:11">
      <c r="K6220" s="184"/>
    </row>
    <row r="6221" spans="11:11">
      <c r="K6221" s="184"/>
    </row>
    <row r="6222" spans="11:11">
      <c r="K6222" s="184"/>
    </row>
    <row r="6223" spans="11:11">
      <c r="K6223" s="184"/>
    </row>
    <row r="6224" spans="11:11">
      <c r="K6224" s="184"/>
    </row>
    <row r="6225" spans="11:11">
      <c r="K6225" s="184"/>
    </row>
    <row r="6226" spans="11:11">
      <c r="K6226" s="184"/>
    </row>
    <row r="6227" spans="11:11">
      <c r="K6227" s="184"/>
    </row>
    <row r="6228" spans="11:11">
      <c r="K6228" s="184"/>
    </row>
    <row r="6229" spans="11:11">
      <c r="K6229" s="184"/>
    </row>
    <row r="6230" spans="11:11">
      <c r="K6230" s="184"/>
    </row>
    <row r="6231" spans="11:11">
      <c r="K6231" s="184"/>
    </row>
    <row r="6232" spans="11:11">
      <c r="K6232" s="184"/>
    </row>
    <row r="6233" spans="11:11">
      <c r="K6233" s="184"/>
    </row>
    <row r="6234" spans="11:11">
      <c r="K6234" s="184"/>
    </row>
    <row r="6235" spans="11:11">
      <c r="K6235" s="184"/>
    </row>
    <row r="6236" spans="11:11">
      <c r="K6236" s="184"/>
    </row>
    <row r="6237" spans="11:11">
      <c r="K6237" s="184"/>
    </row>
    <row r="6238" spans="11:11">
      <c r="K6238" s="184"/>
    </row>
    <row r="6239" spans="11:11">
      <c r="K6239" s="184"/>
    </row>
    <row r="6240" spans="11:11">
      <c r="K6240" s="184"/>
    </row>
    <row r="6241" spans="11:11">
      <c r="K6241" s="184"/>
    </row>
    <row r="6242" spans="11:11">
      <c r="K6242" s="184"/>
    </row>
    <row r="6243" spans="11:11">
      <c r="K6243" s="184"/>
    </row>
    <row r="6244" spans="11:11">
      <c r="K6244" s="184"/>
    </row>
    <row r="6245" spans="11:11">
      <c r="K6245" s="184"/>
    </row>
    <row r="6246" spans="11:11">
      <c r="K6246" s="184"/>
    </row>
    <row r="6247" spans="11:11">
      <c r="K6247" s="184"/>
    </row>
    <row r="6248" spans="11:11">
      <c r="K6248" s="184"/>
    </row>
    <row r="6249" spans="11:11">
      <c r="K6249" s="184"/>
    </row>
    <row r="6250" spans="11:11">
      <c r="K6250" s="184"/>
    </row>
    <row r="6251" spans="11:11">
      <c r="K6251" s="184"/>
    </row>
    <row r="6252" spans="11:11">
      <c r="K6252" s="184"/>
    </row>
    <row r="6253" spans="11:11">
      <c r="K6253" s="184"/>
    </row>
    <row r="6254" spans="11:11">
      <c r="K6254" s="184"/>
    </row>
    <row r="6255" spans="11:11">
      <c r="K6255" s="184"/>
    </row>
    <row r="6256" spans="11:11">
      <c r="K6256" s="184"/>
    </row>
    <row r="6257" spans="11:11">
      <c r="K6257" s="184"/>
    </row>
    <row r="6258" spans="11:11">
      <c r="K6258" s="184"/>
    </row>
    <row r="6259" spans="11:11">
      <c r="K6259" s="184"/>
    </row>
    <row r="6260" spans="11:11">
      <c r="K6260" s="184"/>
    </row>
    <row r="6261" spans="11:11">
      <c r="K6261" s="184"/>
    </row>
    <row r="6262" spans="11:11">
      <c r="K6262" s="184"/>
    </row>
    <row r="6263" spans="11:11">
      <c r="K6263" s="184"/>
    </row>
    <row r="6264" spans="11:11">
      <c r="K6264" s="184"/>
    </row>
    <row r="6265" spans="11:11">
      <c r="K6265" s="184"/>
    </row>
    <row r="6266" spans="11:11">
      <c r="K6266" s="184"/>
    </row>
    <row r="6267" spans="11:11">
      <c r="K6267" s="184"/>
    </row>
    <row r="6268" spans="11:11">
      <c r="K6268" s="184"/>
    </row>
    <row r="6269" spans="11:11">
      <c r="K6269" s="184"/>
    </row>
    <row r="6270" spans="11:11">
      <c r="K6270" s="184"/>
    </row>
    <row r="6271" spans="11:11">
      <c r="K6271" s="184"/>
    </row>
    <row r="6272" spans="11:11">
      <c r="K6272" s="184"/>
    </row>
    <row r="6273" spans="11:11">
      <c r="K6273" s="184"/>
    </row>
    <row r="6274" spans="11:11">
      <c r="K6274" s="184"/>
    </row>
    <row r="6275" spans="11:11">
      <c r="K6275" s="184"/>
    </row>
    <row r="6276" spans="11:11">
      <c r="K6276" s="184"/>
    </row>
    <row r="6277" spans="11:11">
      <c r="K6277" s="184"/>
    </row>
    <row r="6278" spans="11:11">
      <c r="K6278" s="184"/>
    </row>
    <row r="6279" spans="11:11">
      <c r="K6279" s="184"/>
    </row>
    <row r="6280" spans="11:11">
      <c r="K6280" s="184"/>
    </row>
    <row r="6281" spans="11:11">
      <c r="K6281" s="184"/>
    </row>
    <row r="6282" spans="11:11">
      <c r="K6282" s="184"/>
    </row>
    <row r="6283" spans="11:11">
      <c r="K6283" s="184"/>
    </row>
    <row r="6284" spans="11:11">
      <c r="K6284" s="184"/>
    </row>
    <row r="6285" spans="11:11">
      <c r="K6285" s="184"/>
    </row>
    <row r="6286" spans="11:11">
      <c r="K6286" s="184"/>
    </row>
    <row r="6287" spans="11:11">
      <c r="K6287" s="184"/>
    </row>
    <row r="6288" spans="11:11">
      <c r="K6288" s="184"/>
    </row>
    <row r="6289" spans="11:11">
      <c r="K6289" s="184"/>
    </row>
    <row r="6290" spans="11:11">
      <c r="K6290" s="184"/>
    </row>
    <row r="6291" spans="11:11">
      <c r="K6291" s="184"/>
    </row>
    <row r="6292" spans="11:11">
      <c r="K6292" s="184"/>
    </row>
    <row r="6293" spans="11:11">
      <c r="K6293" s="184"/>
    </row>
    <row r="6294" spans="11:11">
      <c r="K6294" s="184"/>
    </row>
    <row r="6295" spans="11:11">
      <c r="K6295" s="184"/>
    </row>
    <row r="6296" spans="11:11">
      <c r="K6296" s="184"/>
    </row>
    <row r="6297" spans="11:11">
      <c r="K6297" s="184"/>
    </row>
    <row r="6298" spans="11:11">
      <c r="K6298" s="184"/>
    </row>
    <row r="6299" spans="11:11">
      <c r="K6299" s="184"/>
    </row>
    <row r="6300" spans="11:11">
      <c r="K6300" s="184"/>
    </row>
    <row r="6301" spans="11:11">
      <c r="K6301" s="184"/>
    </row>
    <row r="6302" spans="11:11">
      <c r="K6302" s="184"/>
    </row>
    <row r="6303" spans="11:11">
      <c r="K6303" s="184"/>
    </row>
    <row r="6304" spans="11:11">
      <c r="K6304" s="184"/>
    </row>
    <row r="6305" spans="11:11">
      <c r="K6305" s="184"/>
    </row>
    <row r="6306" spans="11:11">
      <c r="K6306" s="184"/>
    </row>
    <row r="6307" spans="11:11">
      <c r="K6307" s="184"/>
    </row>
    <row r="6308" spans="11:11">
      <c r="K6308" s="184"/>
    </row>
    <row r="6309" spans="11:11">
      <c r="K6309" s="184"/>
    </row>
    <row r="6310" spans="11:11">
      <c r="K6310" s="184"/>
    </row>
    <row r="6311" spans="11:11">
      <c r="K6311" s="184"/>
    </row>
    <row r="6312" spans="11:11">
      <c r="K6312" s="184"/>
    </row>
    <row r="6313" spans="11:11">
      <c r="K6313" s="184"/>
    </row>
    <row r="6314" spans="11:11">
      <c r="K6314" s="184"/>
    </row>
    <row r="6315" spans="11:11">
      <c r="K6315" s="184"/>
    </row>
    <row r="6316" spans="11:11">
      <c r="K6316" s="184"/>
    </row>
    <row r="6317" spans="11:11">
      <c r="K6317" s="184"/>
    </row>
    <row r="6318" spans="11:11">
      <c r="K6318" s="184"/>
    </row>
    <row r="6319" spans="11:11">
      <c r="K6319" s="184"/>
    </row>
    <row r="6320" spans="11:11">
      <c r="K6320" s="184"/>
    </row>
    <row r="6321" spans="11:11">
      <c r="K6321" s="184"/>
    </row>
    <row r="6322" spans="11:11">
      <c r="K6322" s="184"/>
    </row>
    <row r="6323" spans="11:11">
      <c r="K6323" s="184"/>
    </row>
    <row r="6324" spans="11:11">
      <c r="K6324" s="184"/>
    </row>
    <row r="6325" spans="11:11">
      <c r="K6325" s="184"/>
    </row>
    <row r="6326" spans="11:11">
      <c r="K6326" s="184"/>
    </row>
    <row r="6327" spans="11:11">
      <c r="K6327" s="184"/>
    </row>
    <row r="6328" spans="11:11">
      <c r="K6328" s="184"/>
    </row>
    <row r="6329" spans="11:11">
      <c r="K6329" s="184"/>
    </row>
    <row r="6330" spans="11:11">
      <c r="K6330" s="184"/>
    </row>
    <row r="6331" spans="11:11">
      <c r="K6331" s="184"/>
    </row>
    <row r="6332" spans="11:11">
      <c r="K6332" s="184"/>
    </row>
    <row r="6333" spans="11:11">
      <c r="K6333" s="184"/>
    </row>
    <row r="6334" spans="11:11">
      <c r="K6334" s="184"/>
    </row>
    <row r="6335" spans="11:11">
      <c r="K6335" s="184"/>
    </row>
    <row r="6336" spans="11:11">
      <c r="K6336" s="184"/>
    </row>
    <row r="6337" spans="11:11">
      <c r="K6337" s="184"/>
    </row>
    <row r="6338" spans="11:11">
      <c r="K6338" s="184"/>
    </row>
    <row r="6339" spans="11:11">
      <c r="K6339" s="184"/>
    </row>
    <row r="6340" spans="11:11">
      <c r="K6340" s="184"/>
    </row>
    <row r="6341" spans="11:11">
      <c r="K6341" s="184"/>
    </row>
    <row r="6342" spans="11:11">
      <c r="K6342" s="184"/>
    </row>
    <row r="6343" spans="11:11">
      <c r="K6343" s="184"/>
    </row>
    <row r="6344" spans="11:11">
      <c r="K6344" s="184"/>
    </row>
    <row r="6345" spans="11:11">
      <c r="K6345" s="184"/>
    </row>
    <row r="6346" spans="11:11">
      <c r="K6346" s="184"/>
    </row>
    <row r="6347" spans="11:11">
      <c r="K6347" s="184"/>
    </row>
    <row r="6348" spans="11:11">
      <c r="K6348" s="184"/>
    </row>
    <row r="6349" spans="11:11">
      <c r="K6349" s="184"/>
    </row>
    <row r="6350" spans="11:11">
      <c r="K6350" s="184"/>
    </row>
    <row r="6351" spans="11:11">
      <c r="K6351" s="184"/>
    </row>
    <row r="6352" spans="11:11">
      <c r="K6352" s="184"/>
    </row>
    <row r="6353" spans="11:11">
      <c r="K6353" s="184"/>
    </row>
    <row r="6354" spans="11:11">
      <c r="K6354" s="184"/>
    </row>
    <row r="6355" spans="11:11">
      <c r="K6355" s="184"/>
    </row>
    <row r="6356" spans="11:11">
      <c r="K6356" s="184"/>
    </row>
    <row r="6357" spans="11:11">
      <c r="K6357" s="184"/>
    </row>
    <row r="6358" spans="11:11">
      <c r="K6358" s="184"/>
    </row>
    <row r="6359" spans="11:11">
      <c r="K6359" s="184"/>
    </row>
    <row r="6360" spans="11:11">
      <c r="K6360" s="184"/>
    </row>
    <row r="6361" spans="11:11">
      <c r="K6361" s="184"/>
    </row>
    <row r="6362" spans="11:11">
      <c r="K6362" s="184"/>
    </row>
    <row r="6363" spans="11:11">
      <c r="K6363" s="184"/>
    </row>
    <row r="6364" spans="11:11">
      <c r="K6364" s="184"/>
    </row>
    <row r="6365" spans="11:11">
      <c r="K6365" s="184"/>
    </row>
    <row r="6366" spans="11:11">
      <c r="K6366" s="184"/>
    </row>
    <row r="6367" spans="11:11">
      <c r="K6367" s="184"/>
    </row>
    <row r="6368" spans="11:11">
      <c r="K6368" s="184"/>
    </row>
    <row r="6369" spans="11:11">
      <c r="K6369" s="184"/>
    </row>
    <row r="6370" spans="11:11">
      <c r="K6370" s="184"/>
    </row>
    <row r="6371" spans="11:11">
      <c r="K6371" s="184"/>
    </row>
    <row r="6372" spans="11:11">
      <c r="K6372" s="184"/>
    </row>
    <row r="6373" spans="11:11">
      <c r="K6373" s="184"/>
    </row>
    <row r="6374" spans="11:11">
      <c r="K6374" s="184"/>
    </row>
    <row r="6375" spans="11:11">
      <c r="K6375" s="184"/>
    </row>
    <row r="6376" spans="11:11">
      <c r="K6376" s="184"/>
    </row>
    <row r="6377" spans="11:11">
      <c r="K6377" s="184"/>
    </row>
    <row r="6378" spans="11:11">
      <c r="K6378" s="184"/>
    </row>
    <row r="6379" spans="11:11">
      <c r="K6379" s="184"/>
    </row>
    <row r="6380" spans="11:11">
      <c r="K6380" s="184"/>
    </row>
    <row r="6381" spans="11:11">
      <c r="K6381" s="184"/>
    </row>
    <row r="6382" spans="11:11">
      <c r="K6382" s="184"/>
    </row>
    <row r="6383" spans="11:11">
      <c r="K6383" s="184"/>
    </row>
    <row r="6384" spans="11:11">
      <c r="K6384" s="184"/>
    </row>
    <row r="6385" spans="11:11">
      <c r="K6385" s="184"/>
    </row>
    <row r="6386" spans="11:11">
      <c r="K6386" s="184"/>
    </row>
    <row r="6387" spans="11:11">
      <c r="K6387" s="184"/>
    </row>
    <row r="6388" spans="11:11">
      <c r="K6388" s="184"/>
    </row>
    <row r="6389" spans="11:11">
      <c r="K6389" s="184"/>
    </row>
    <row r="6390" spans="11:11">
      <c r="K6390" s="184"/>
    </row>
    <row r="6391" spans="11:11">
      <c r="K6391" s="184"/>
    </row>
    <row r="6392" spans="11:11">
      <c r="K6392" s="184"/>
    </row>
    <row r="6393" spans="11:11">
      <c r="K6393" s="184"/>
    </row>
    <row r="6394" spans="11:11">
      <c r="K6394" s="184"/>
    </row>
    <row r="6395" spans="11:11">
      <c r="K6395" s="184"/>
    </row>
    <row r="6396" spans="11:11">
      <c r="K6396" s="184"/>
    </row>
    <row r="6397" spans="11:11">
      <c r="K6397" s="184"/>
    </row>
    <row r="6398" spans="11:11">
      <c r="K6398" s="184"/>
    </row>
    <row r="6399" spans="11:11">
      <c r="K6399" s="184"/>
    </row>
    <row r="6400" spans="11:11">
      <c r="K6400" s="184"/>
    </row>
    <row r="6401" spans="11:11">
      <c r="K6401" s="184"/>
    </row>
    <row r="6402" spans="11:11">
      <c r="K6402" s="184"/>
    </row>
    <row r="6403" spans="11:11">
      <c r="K6403" s="184"/>
    </row>
    <row r="6404" spans="11:11">
      <c r="K6404" s="184"/>
    </row>
    <row r="6405" spans="11:11">
      <c r="K6405" s="184"/>
    </row>
    <row r="6406" spans="11:11">
      <c r="K6406" s="184"/>
    </row>
    <row r="6407" spans="11:11">
      <c r="K6407" s="184"/>
    </row>
    <row r="6408" spans="11:11">
      <c r="K6408" s="184"/>
    </row>
    <row r="6409" spans="11:11">
      <c r="K6409" s="184"/>
    </row>
    <row r="6410" spans="11:11">
      <c r="K6410" s="184"/>
    </row>
    <row r="6411" spans="11:11">
      <c r="K6411" s="184"/>
    </row>
    <row r="6412" spans="11:11">
      <c r="K6412" s="184"/>
    </row>
    <row r="6413" spans="11:11">
      <c r="K6413" s="184"/>
    </row>
    <row r="6414" spans="11:11">
      <c r="K6414" s="184"/>
    </row>
    <row r="6415" spans="11:11">
      <c r="K6415" s="184"/>
    </row>
    <row r="6416" spans="11:11">
      <c r="K6416" s="184"/>
    </row>
    <row r="6417" spans="11:11">
      <c r="K6417" s="184"/>
    </row>
    <row r="6418" spans="11:11">
      <c r="K6418" s="184"/>
    </row>
    <row r="6419" spans="11:11">
      <c r="K6419" s="184"/>
    </row>
    <row r="6420" spans="11:11">
      <c r="K6420" s="184"/>
    </row>
    <row r="6421" spans="11:11">
      <c r="K6421" s="184"/>
    </row>
    <row r="6422" spans="11:11">
      <c r="K6422" s="184"/>
    </row>
    <row r="6423" spans="11:11">
      <c r="K6423" s="184"/>
    </row>
    <row r="6424" spans="11:11">
      <c r="K6424" s="184"/>
    </row>
    <row r="6425" spans="11:11">
      <c r="K6425" s="184"/>
    </row>
    <row r="6426" spans="11:11">
      <c r="K6426" s="184"/>
    </row>
    <row r="6427" spans="11:11">
      <c r="K6427" s="184"/>
    </row>
    <row r="6428" spans="11:11">
      <c r="K6428" s="184"/>
    </row>
    <row r="6429" spans="11:11">
      <c r="K6429" s="184"/>
    </row>
    <row r="6430" spans="11:11">
      <c r="K6430" s="184"/>
    </row>
    <row r="6431" spans="11:11">
      <c r="K6431" s="184"/>
    </row>
    <row r="6432" spans="11:11">
      <c r="K6432" s="184"/>
    </row>
    <row r="6433" spans="11:11">
      <c r="K6433" s="184"/>
    </row>
    <row r="6434" spans="11:11">
      <c r="K6434" s="184"/>
    </row>
    <row r="6435" spans="11:11">
      <c r="K6435" s="184"/>
    </row>
    <row r="6436" spans="11:11">
      <c r="K6436" s="184"/>
    </row>
    <row r="6437" spans="11:11">
      <c r="K6437" s="184"/>
    </row>
    <row r="6438" spans="11:11">
      <c r="K6438" s="184"/>
    </row>
    <row r="6439" spans="11:11">
      <c r="K6439" s="184"/>
    </row>
    <row r="6440" spans="11:11">
      <c r="K6440" s="184"/>
    </row>
    <row r="6441" spans="11:11">
      <c r="K6441" s="184"/>
    </row>
    <row r="6442" spans="11:11">
      <c r="K6442" s="184"/>
    </row>
    <row r="6443" spans="11:11">
      <c r="K6443" s="184"/>
    </row>
    <row r="6444" spans="11:11">
      <c r="K6444" s="184"/>
    </row>
    <row r="6445" spans="11:11">
      <c r="K6445" s="184"/>
    </row>
    <row r="6446" spans="11:11">
      <c r="K6446" s="184"/>
    </row>
    <row r="6447" spans="11:11">
      <c r="K6447" s="184"/>
    </row>
    <row r="6448" spans="11:11">
      <c r="K6448" s="184"/>
    </row>
    <row r="6449" spans="11:11">
      <c r="K6449" s="184"/>
    </row>
    <row r="6450" spans="11:11">
      <c r="K6450" s="184"/>
    </row>
    <row r="6451" spans="11:11">
      <c r="K6451" s="184"/>
    </row>
    <row r="6452" spans="11:11">
      <c r="K6452" s="184"/>
    </row>
    <row r="6453" spans="11:11">
      <c r="K6453" s="184"/>
    </row>
    <row r="6454" spans="11:11">
      <c r="K6454" s="184"/>
    </row>
    <row r="6455" spans="11:11">
      <c r="K6455" s="184"/>
    </row>
    <row r="6456" spans="11:11">
      <c r="K6456" s="184"/>
    </row>
    <row r="6457" spans="11:11">
      <c r="K6457" s="184"/>
    </row>
    <row r="6458" spans="11:11">
      <c r="K6458" s="184"/>
    </row>
    <row r="6459" spans="11:11">
      <c r="K6459" s="184"/>
    </row>
    <row r="6460" spans="11:11">
      <c r="K6460" s="184"/>
    </row>
    <row r="6461" spans="11:11">
      <c r="K6461" s="184"/>
    </row>
    <row r="6462" spans="11:11">
      <c r="K6462" s="184"/>
    </row>
    <row r="6463" spans="11:11">
      <c r="K6463" s="184"/>
    </row>
    <row r="6464" spans="11:11">
      <c r="K6464" s="184"/>
    </row>
    <row r="6465" spans="11:11">
      <c r="K6465" s="184"/>
    </row>
    <row r="6466" spans="11:11">
      <c r="K6466" s="184"/>
    </row>
    <row r="6467" spans="11:11">
      <c r="K6467" s="184"/>
    </row>
    <row r="6468" spans="11:11">
      <c r="K6468" s="184"/>
    </row>
    <row r="6469" spans="11:11">
      <c r="K6469" s="184"/>
    </row>
    <row r="6470" spans="11:11">
      <c r="K6470" s="184"/>
    </row>
    <row r="6471" spans="11:11">
      <c r="K6471" s="184"/>
    </row>
    <row r="6472" spans="11:11">
      <c r="K6472" s="184"/>
    </row>
    <row r="6473" spans="11:11">
      <c r="K6473" s="184"/>
    </row>
    <row r="6474" spans="11:11">
      <c r="K6474" s="184"/>
    </row>
    <row r="6475" spans="11:11">
      <c r="K6475" s="184"/>
    </row>
    <row r="6476" spans="11:11">
      <c r="K6476" s="184"/>
    </row>
    <row r="6477" spans="11:11">
      <c r="K6477" s="184"/>
    </row>
    <row r="6478" spans="11:11">
      <c r="K6478" s="184"/>
    </row>
    <row r="6479" spans="11:11">
      <c r="K6479" s="184"/>
    </row>
    <row r="6480" spans="11:11">
      <c r="K6480" s="184"/>
    </row>
    <row r="6481" spans="11:11">
      <c r="K6481" s="184"/>
    </row>
    <row r="6482" spans="11:11">
      <c r="K6482" s="184"/>
    </row>
    <row r="6483" spans="11:11">
      <c r="K6483" s="184"/>
    </row>
    <row r="6484" spans="11:11">
      <c r="K6484" s="184"/>
    </row>
    <row r="6485" spans="11:11">
      <c r="K6485" s="184"/>
    </row>
    <row r="6486" spans="11:11">
      <c r="K6486" s="184"/>
    </row>
    <row r="6487" spans="11:11">
      <c r="K6487" s="184"/>
    </row>
    <row r="6488" spans="11:11">
      <c r="K6488" s="184"/>
    </row>
    <row r="6489" spans="11:11">
      <c r="K6489" s="184"/>
    </row>
    <row r="6490" spans="11:11">
      <c r="K6490" s="184"/>
    </row>
    <row r="6491" spans="11:11">
      <c r="K6491" s="184"/>
    </row>
    <row r="6492" spans="11:11">
      <c r="K6492" s="184"/>
    </row>
    <row r="6493" spans="11:11">
      <c r="K6493" s="184"/>
    </row>
    <row r="6494" spans="11:11">
      <c r="K6494" s="184"/>
    </row>
    <row r="6495" spans="11:11">
      <c r="K6495" s="184"/>
    </row>
    <row r="6496" spans="11:11">
      <c r="K6496" s="184"/>
    </row>
    <row r="6497" spans="11:11">
      <c r="K6497" s="184"/>
    </row>
    <row r="6498" spans="11:11">
      <c r="K6498" s="184"/>
    </row>
    <row r="6499" spans="11:11">
      <c r="K6499" s="184"/>
    </row>
    <row r="6500" spans="11:11">
      <c r="K6500" s="184"/>
    </row>
    <row r="6501" spans="11:11">
      <c r="K6501" s="184"/>
    </row>
    <row r="6502" spans="11:11">
      <c r="K6502" s="184"/>
    </row>
    <row r="6503" spans="11:11">
      <c r="K6503" s="184"/>
    </row>
    <row r="6504" spans="11:11">
      <c r="K6504" s="184"/>
    </row>
    <row r="6505" spans="11:11">
      <c r="K6505" s="184"/>
    </row>
    <row r="6506" spans="11:11">
      <c r="K6506" s="184"/>
    </row>
    <row r="6507" spans="11:11">
      <c r="K6507" s="184"/>
    </row>
    <row r="6508" spans="11:11">
      <c r="K6508" s="184"/>
    </row>
    <row r="6509" spans="11:11">
      <c r="K6509" s="184"/>
    </row>
    <row r="6510" spans="11:11">
      <c r="K6510" s="184"/>
    </row>
    <row r="6511" spans="11:11">
      <c r="K6511" s="184"/>
    </row>
    <row r="6512" spans="11:11">
      <c r="K6512" s="184"/>
    </row>
    <row r="6513" spans="11:11">
      <c r="K6513" s="184"/>
    </row>
    <row r="6514" spans="11:11">
      <c r="K6514" s="184"/>
    </row>
    <row r="6515" spans="11:11">
      <c r="K6515" s="184"/>
    </row>
    <row r="6516" spans="11:11">
      <c r="K6516" s="184"/>
    </row>
    <row r="6517" spans="11:11">
      <c r="K6517" s="184"/>
    </row>
    <row r="6518" spans="11:11">
      <c r="K6518" s="184"/>
    </row>
    <row r="6519" spans="11:11">
      <c r="K6519" s="184"/>
    </row>
    <row r="6520" spans="11:11">
      <c r="K6520" s="184"/>
    </row>
    <row r="6521" spans="11:11">
      <c r="K6521" s="184"/>
    </row>
    <row r="6522" spans="11:11">
      <c r="K6522" s="184"/>
    </row>
    <row r="6523" spans="11:11">
      <c r="K6523" s="184"/>
    </row>
    <row r="6524" spans="11:11">
      <c r="K6524" s="184"/>
    </row>
    <row r="6525" spans="11:11">
      <c r="K6525" s="184"/>
    </row>
    <row r="6526" spans="11:11">
      <c r="K6526" s="184"/>
    </row>
    <row r="6527" spans="11:11">
      <c r="K6527" s="184"/>
    </row>
    <row r="6528" spans="11:11">
      <c r="K6528" s="184"/>
    </row>
    <row r="6529" spans="11:11">
      <c r="K6529" s="184"/>
    </row>
    <row r="6530" spans="11:11">
      <c r="K6530" s="184"/>
    </row>
    <row r="6531" spans="11:11">
      <c r="K6531" s="184"/>
    </row>
    <row r="6532" spans="11:11">
      <c r="K6532" s="184"/>
    </row>
    <row r="6533" spans="11:11">
      <c r="K6533" s="184"/>
    </row>
    <row r="6534" spans="11:11">
      <c r="K6534" s="184"/>
    </row>
    <row r="6535" spans="11:11">
      <c r="K6535" s="184"/>
    </row>
    <row r="6536" spans="11:11">
      <c r="K6536" s="184"/>
    </row>
    <row r="6537" spans="11:11">
      <c r="K6537" s="184"/>
    </row>
    <row r="6538" spans="11:11">
      <c r="K6538" s="184"/>
    </row>
    <row r="6539" spans="11:11">
      <c r="K6539" s="184"/>
    </row>
    <row r="6540" spans="11:11">
      <c r="K6540" s="184"/>
    </row>
    <row r="6541" spans="11:11">
      <c r="K6541" s="184"/>
    </row>
    <row r="6542" spans="11:11">
      <c r="K6542" s="184"/>
    </row>
    <row r="6543" spans="11:11">
      <c r="K6543" s="184"/>
    </row>
    <row r="6544" spans="11:11">
      <c r="K6544" s="184"/>
    </row>
    <row r="6545" spans="11:11">
      <c r="K6545" s="184"/>
    </row>
    <row r="6546" spans="11:11">
      <c r="K6546" s="184"/>
    </row>
    <row r="6547" spans="11:11">
      <c r="K6547" s="184"/>
    </row>
    <row r="6548" spans="11:11">
      <c r="K6548" s="184"/>
    </row>
    <row r="6549" spans="11:11">
      <c r="K6549" s="184"/>
    </row>
    <row r="6550" spans="11:11">
      <c r="K6550" s="184"/>
    </row>
    <row r="6551" spans="11:11">
      <c r="K6551" s="184"/>
    </row>
    <row r="6552" spans="11:11">
      <c r="K6552" s="184"/>
    </row>
    <row r="6553" spans="11:11">
      <c r="K6553" s="184"/>
    </row>
    <row r="6554" spans="11:11">
      <c r="K6554" s="184"/>
    </row>
    <row r="6555" spans="11:11">
      <c r="K6555" s="184"/>
    </row>
    <row r="6556" spans="11:11">
      <c r="K6556" s="184"/>
    </row>
    <row r="6557" spans="11:11">
      <c r="K6557" s="184"/>
    </row>
    <row r="6558" spans="11:11">
      <c r="K6558" s="184"/>
    </row>
    <row r="6559" spans="11:11">
      <c r="K6559" s="184"/>
    </row>
    <row r="6560" spans="11:11">
      <c r="K6560" s="184"/>
    </row>
    <row r="6561" spans="11:11">
      <c r="K6561" s="184"/>
    </row>
    <row r="6562" spans="11:11">
      <c r="K6562" s="184"/>
    </row>
    <row r="6563" spans="11:11">
      <c r="K6563" s="184"/>
    </row>
    <row r="6564" spans="11:11">
      <c r="K6564" s="184"/>
    </row>
    <row r="6565" spans="11:11">
      <c r="K6565" s="184"/>
    </row>
    <row r="6566" spans="11:11">
      <c r="K6566" s="184"/>
    </row>
    <row r="6567" spans="11:11">
      <c r="K6567" s="184"/>
    </row>
    <row r="6568" spans="11:11">
      <c r="K6568" s="184"/>
    </row>
    <row r="6569" spans="11:11">
      <c r="K6569" s="184"/>
    </row>
    <row r="6570" spans="11:11">
      <c r="K6570" s="184"/>
    </row>
    <row r="6571" spans="11:11">
      <c r="K6571" s="184"/>
    </row>
    <row r="6572" spans="11:11">
      <c r="K6572" s="184"/>
    </row>
    <row r="6573" spans="11:11">
      <c r="K6573" s="184"/>
    </row>
    <row r="6574" spans="11:11">
      <c r="K6574" s="184"/>
    </row>
    <row r="6575" spans="11:11">
      <c r="K6575" s="184"/>
    </row>
    <row r="6576" spans="11:11">
      <c r="K6576" s="184"/>
    </row>
    <row r="6577" spans="11:11">
      <c r="K6577" s="184"/>
    </row>
    <row r="6578" spans="11:11">
      <c r="K6578" s="184"/>
    </row>
    <row r="6579" spans="11:11">
      <c r="K6579" s="184"/>
    </row>
    <row r="6580" spans="11:11">
      <c r="K6580" s="184"/>
    </row>
    <row r="6581" spans="11:11">
      <c r="K6581" s="184"/>
    </row>
    <row r="6582" spans="11:11">
      <c r="K6582" s="184"/>
    </row>
    <row r="6583" spans="11:11">
      <c r="K6583" s="184"/>
    </row>
    <row r="6584" spans="11:11">
      <c r="K6584" s="184"/>
    </row>
    <row r="6585" spans="11:11">
      <c r="K6585" s="184"/>
    </row>
    <row r="6586" spans="11:11">
      <c r="K6586" s="184"/>
    </row>
    <row r="6587" spans="11:11">
      <c r="K6587" s="184"/>
    </row>
    <row r="6588" spans="11:11">
      <c r="K6588" s="184"/>
    </row>
    <row r="6589" spans="11:11">
      <c r="K6589" s="184"/>
    </row>
    <row r="6590" spans="11:11">
      <c r="K6590" s="184"/>
    </row>
    <row r="6591" spans="11:11">
      <c r="K6591" s="184"/>
    </row>
    <row r="6592" spans="11:11">
      <c r="K6592" s="184"/>
    </row>
    <row r="6593" spans="11:11">
      <c r="K6593" s="184"/>
    </row>
    <row r="6594" spans="11:11">
      <c r="K6594" s="184"/>
    </row>
    <row r="6595" spans="11:11">
      <c r="K6595" s="184"/>
    </row>
    <row r="6596" spans="11:11">
      <c r="K6596" s="184"/>
    </row>
    <row r="6597" spans="11:11">
      <c r="K6597" s="184"/>
    </row>
    <row r="6598" spans="11:11">
      <c r="K6598" s="184"/>
    </row>
    <row r="6599" spans="11:11">
      <c r="K6599" s="184"/>
    </row>
    <row r="6600" spans="11:11">
      <c r="K6600" s="184"/>
    </row>
    <row r="6601" spans="11:11">
      <c r="K6601" s="184"/>
    </row>
    <row r="6602" spans="11:11">
      <c r="K6602" s="184"/>
    </row>
    <row r="6603" spans="11:11">
      <c r="K6603" s="184"/>
    </row>
    <row r="6604" spans="11:11">
      <c r="K6604" s="184"/>
    </row>
    <row r="6605" spans="11:11">
      <c r="K6605" s="184"/>
    </row>
    <row r="6606" spans="11:11">
      <c r="K6606" s="184"/>
    </row>
    <row r="6607" spans="11:11">
      <c r="K6607" s="184"/>
    </row>
    <row r="6608" spans="11:11">
      <c r="K6608" s="184"/>
    </row>
    <row r="6609" spans="11:11">
      <c r="K6609" s="184"/>
    </row>
    <row r="6610" spans="11:11">
      <c r="K6610" s="184"/>
    </row>
    <row r="6611" spans="11:11">
      <c r="K6611" s="184"/>
    </row>
    <row r="6612" spans="11:11">
      <c r="K6612" s="184"/>
    </row>
    <row r="6613" spans="11:11">
      <c r="K6613" s="184"/>
    </row>
    <row r="6614" spans="11:11">
      <c r="K6614" s="184"/>
    </row>
    <row r="6615" spans="11:11">
      <c r="K6615" s="184"/>
    </row>
    <row r="6616" spans="11:11">
      <c r="K6616" s="184"/>
    </row>
    <row r="6617" spans="11:11">
      <c r="K6617" s="184"/>
    </row>
    <row r="6618" spans="11:11">
      <c r="K6618" s="184"/>
    </row>
    <row r="6619" spans="11:11">
      <c r="K6619" s="184"/>
    </row>
    <row r="6620" spans="11:11">
      <c r="K6620" s="184"/>
    </row>
    <row r="6621" spans="11:11">
      <c r="K6621" s="184"/>
    </row>
    <row r="6622" spans="11:11">
      <c r="K6622" s="184"/>
    </row>
    <row r="6623" spans="11:11">
      <c r="K6623" s="184"/>
    </row>
    <row r="6624" spans="11:11">
      <c r="K6624" s="184"/>
    </row>
    <row r="6625" spans="11:11">
      <c r="K6625" s="184"/>
    </row>
    <row r="6626" spans="11:11">
      <c r="K6626" s="184"/>
    </row>
    <row r="6627" spans="11:11">
      <c r="K6627" s="184"/>
    </row>
    <row r="6628" spans="11:11">
      <c r="K6628" s="184"/>
    </row>
    <row r="6629" spans="11:11">
      <c r="K6629" s="184"/>
    </row>
    <row r="6630" spans="11:11">
      <c r="K6630" s="184"/>
    </row>
    <row r="6631" spans="11:11">
      <c r="K6631" s="184"/>
    </row>
    <row r="6632" spans="11:11">
      <c r="K6632" s="184"/>
    </row>
    <row r="6633" spans="11:11">
      <c r="K6633" s="184"/>
    </row>
    <row r="6634" spans="11:11">
      <c r="K6634" s="184"/>
    </row>
    <row r="6635" spans="11:11">
      <c r="K6635" s="184"/>
    </row>
    <row r="6636" spans="11:11">
      <c r="K6636" s="184"/>
    </row>
    <row r="6637" spans="11:11">
      <c r="K6637" s="184"/>
    </row>
    <row r="6638" spans="11:11">
      <c r="K6638" s="184"/>
    </row>
    <row r="6639" spans="11:11">
      <c r="K6639" s="184"/>
    </row>
    <row r="6640" spans="11:11">
      <c r="K6640" s="184"/>
    </row>
    <row r="6641" spans="11:11">
      <c r="K6641" s="184"/>
    </row>
    <row r="6642" spans="11:11">
      <c r="K6642" s="184"/>
    </row>
    <row r="6643" spans="11:11">
      <c r="K6643" s="184"/>
    </row>
    <row r="6644" spans="11:11">
      <c r="K6644" s="184"/>
    </row>
    <row r="6645" spans="11:11">
      <c r="K6645" s="184"/>
    </row>
    <row r="6646" spans="11:11">
      <c r="K6646" s="184"/>
    </row>
    <row r="6647" spans="11:11">
      <c r="K6647" s="184"/>
    </row>
    <row r="6648" spans="11:11">
      <c r="K6648" s="184"/>
    </row>
    <row r="6649" spans="11:11">
      <c r="K6649" s="184"/>
    </row>
    <row r="6650" spans="11:11">
      <c r="K6650" s="184"/>
    </row>
    <row r="6651" spans="11:11">
      <c r="K6651" s="184"/>
    </row>
    <row r="6652" spans="11:11">
      <c r="K6652" s="184"/>
    </row>
    <row r="6653" spans="11:11">
      <c r="K6653" s="184"/>
    </row>
    <row r="6654" spans="11:11">
      <c r="K6654" s="184"/>
    </row>
    <row r="6655" spans="11:11">
      <c r="K6655" s="184"/>
    </row>
    <row r="6656" spans="11:11">
      <c r="K6656" s="184"/>
    </row>
    <row r="6657" spans="11:11">
      <c r="K6657" s="184"/>
    </row>
    <row r="6658" spans="11:11">
      <c r="K6658" s="184"/>
    </row>
    <row r="6659" spans="11:11">
      <c r="K6659" s="184"/>
    </row>
    <row r="6660" spans="11:11">
      <c r="K6660" s="184"/>
    </row>
    <row r="6661" spans="11:11">
      <c r="K6661" s="184"/>
    </row>
    <row r="6662" spans="11:11">
      <c r="K6662" s="184"/>
    </row>
    <row r="6663" spans="11:11">
      <c r="K6663" s="184"/>
    </row>
    <row r="6664" spans="11:11">
      <c r="K6664" s="184"/>
    </row>
    <row r="6665" spans="11:11">
      <c r="K6665" s="184"/>
    </row>
    <row r="6666" spans="11:11">
      <c r="K6666" s="184"/>
    </row>
    <row r="6667" spans="11:11">
      <c r="K6667" s="184"/>
    </row>
    <row r="6668" spans="11:11">
      <c r="K6668" s="184"/>
    </row>
    <row r="6669" spans="11:11">
      <c r="K6669" s="184"/>
    </row>
    <row r="6670" spans="11:11">
      <c r="K6670" s="184"/>
    </row>
    <row r="6671" spans="11:11">
      <c r="K6671" s="184"/>
    </row>
    <row r="6672" spans="11:11">
      <c r="K6672" s="184"/>
    </row>
    <row r="6673" spans="11:11">
      <c r="K6673" s="184"/>
    </row>
    <row r="6674" spans="11:11">
      <c r="K6674" s="184"/>
    </row>
    <row r="6675" spans="11:11">
      <c r="K6675" s="184"/>
    </row>
    <row r="6676" spans="11:11">
      <c r="K6676" s="184"/>
    </row>
    <row r="6677" spans="11:11">
      <c r="K6677" s="184"/>
    </row>
    <row r="6678" spans="11:11">
      <c r="K6678" s="184"/>
    </row>
    <row r="6679" spans="11:11">
      <c r="K6679" s="184"/>
    </row>
    <row r="6680" spans="11:11">
      <c r="K6680" s="184"/>
    </row>
    <row r="6681" spans="11:11">
      <c r="K6681" s="184"/>
    </row>
    <row r="6682" spans="11:11">
      <c r="K6682" s="184"/>
    </row>
    <row r="6683" spans="11:11">
      <c r="K6683" s="184"/>
    </row>
    <row r="6684" spans="11:11">
      <c r="K6684" s="184"/>
    </row>
    <row r="6685" spans="11:11">
      <c r="K6685" s="184"/>
    </row>
    <row r="6686" spans="11:11">
      <c r="K6686" s="184"/>
    </row>
    <row r="6687" spans="11:11">
      <c r="K6687" s="184"/>
    </row>
    <row r="6688" spans="11:11">
      <c r="K6688" s="184"/>
    </row>
    <row r="6689" spans="11:11">
      <c r="K6689" s="184"/>
    </row>
    <row r="6690" spans="11:11">
      <c r="K6690" s="184"/>
    </row>
    <row r="6691" spans="11:11">
      <c r="K6691" s="184"/>
    </row>
    <row r="6692" spans="11:11">
      <c r="K6692" s="184"/>
    </row>
    <row r="6693" spans="11:11">
      <c r="K6693" s="184"/>
    </row>
    <row r="6694" spans="11:11">
      <c r="K6694" s="184"/>
    </row>
    <row r="6695" spans="11:11">
      <c r="K6695" s="184"/>
    </row>
    <row r="6696" spans="11:11">
      <c r="K6696" s="184"/>
    </row>
    <row r="6697" spans="11:11">
      <c r="K6697" s="184"/>
    </row>
    <row r="6698" spans="11:11">
      <c r="K6698" s="184"/>
    </row>
    <row r="6699" spans="11:11">
      <c r="K6699" s="184"/>
    </row>
    <row r="6700" spans="11:11">
      <c r="K6700" s="184"/>
    </row>
    <row r="6701" spans="11:11">
      <c r="K6701" s="184"/>
    </row>
    <row r="6702" spans="11:11">
      <c r="K6702" s="184"/>
    </row>
    <row r="6703" spans="11:11">
      <c r="K6703" s="184"/>
    </row>
    <row r="6704" spans="11:11">
      <c r="K6704" s="184"/>
    </row>
    <row r="6705" spans="11:11">
      <c r="K6705" s="184"/>
    </row>
    <row r="6706" spans="11:11">
      <c r="K6706" s="184"/>
    </row>
    <row r="6707" spans="11:11">
      <c r="K6707" s="184"/>
    </row>
    <row r="6708" spans="11:11">
      <c r="K6708" s="184"/>
    </row>
    <row r="6709" spans="11:11">
      <c r="K6709" s="184"/>
    </row>
    <row r="6710" spans="11:11">
      <c r="K6710" s="184"/>
    </row>
    <row r="6711" spans="11:11">
      <c r="K6711" s="184"/>
    </row>
    <row r="6712" spans="11:11">
      <c r="K6712" s="184"/>
    </row>
    <row r="6713" spans="11:11">
      <c r="K6713" s="184"/>
    </row>
    <row r="6714" spans="11:11">
      <c r="K6714" s="184"/>
    </row>
    <row r="6715" spans="11:11">
      <c r="K6715" s="184"/>
    </row>
    <row r="6716" spans="11:11">
      <c r="K6716" s="184"/>
    </row>
    <row r="6717" spans="11:11">
      <c r="K6717" s="184"/>
    </row>
    <row r="6718" spans="11:11">
      <c r="K6718" s="184"/>
    </row>
    <row r="6719" spans="11:11">
      <c r="K6719" s="184"/>
    </row>
    <row r="6720" spans="11:11">
      <c r="K6720" s="184"/>
    </row>
    <row r="6721" spans="11:11">
      <c r="K6721" s="184"/>
    </row>
    <row r="6722" spans="11:11">
      <c r="K6722" s="184"/>
    </row>
    <row r="6723" spans="11:11">
      <c r="K6723" s="184"/>
    </row>
    <row r="6724" spans="11:11">
      <c r="K6724" s="184"/>
    </row>
    <row r="6725" spans="11:11">
      <c r="K6725" s="184"/>
    </row>
    <row r="6726" spans="11:11">
      <c r="K6726" s="184"/>
    </row>
    <row r="6727" spans="11:11">
      <c r="K6727" s="184"/>
    </row>
    <row r="6728" spans="11:11">
      <c r="K6728" s="184"/>
    </row>
    <row r="6729" spans="11:11">
      <c r="K6729" s="184"/>
    </row>
    <row r="6730" spans="11:11">
      <c r="K6730" s="184"/>
    </row>
    <row r="6731" spans="11:11">
      <c r="K6731" s="184"/>
    </row>
    <row r="6732" spans="11:11">
      <c r="K6732" s="184"/>
    </row>
    <row r="6733" spans="11:11">
      <c r="K6733" s="184"/>
    </row>
    <row r="6734" spans="11:11">
      <c r="K6734" s="184"/>
    </row>
    <row r="6735" spans="11:11">
      <c r="K6735" s="184"/>
    </row>
    <row r="6736" spans="11:11">
      <c r="K6736" s="184"/>
    </row>
    <row r="6737" spans="11:11">
      <c r="K6737" s="184"/>
    </row>
    <row r="6738" spans="11:11">
      <c r="K6738" s="184"/>
    </row>
    <row r="6739" spans="11:11">
      <c r="K6739" s="184"/>
    </row>
    <row r="6740" spans="11:11">
      <c r="K6740" s="184"/>
    </row>
    <row r="6741" spans="11:11">
      <c r="K6741" s="184"/>
    </row>
    <row r="6742" spans="11:11">
      <c r="K6742" s="184"/>
    </row>
    <row r="6743" spans="11:11">
      <c r="K6743" s="184"/>
    </row>
    <row r="6744" spans="11:11">
      <c r="K6744" s="184"/>
    </row>
    <row r="6745" spans="11:11">
      <c r="K6745" s="184"/>
    </row>
    <row r="6746" spans="11:11">
      <c r="K6746" s="184"/>
    </row>
    <row r="6747" spans="11:11">
      <c r="K6747" s="184"/>
    </row>
    <row r="6748" spans="11:11">
      <c r="K6748" s="184"/>
    </row>
    <row r="6749" spans="11:11">
      <c r="K6749" s="184"/>
    </row>
    <row r="6750" spans="11:11">
      <c r="K6750" s="184"/>
    </row>
    <row r="6751" spans="11:11">
      <c r="K6751" s="184"/>
    </row>
    <row r="6752" spans="11:11">
      <c r="K6752" s="184"/>
    </row>
    <row r="6753" spans="11:11">
      <c r="K6753" s="184"/>
    </row>
    <row r="6754" spans="11:11">
      <c r="K6754" s="184"/>
    </row>
    <row r="6755" spans="11:11">
      <c r="K6755" s="184"/>
    </row>
    <row r="6756" spans="11:11">
      <c r="K6756" s="184"/>
    </row>
    <row r="6757" spans="11:11">
      <c r="K6757" s="184"/>
    </row>
    <row r="6758" spans="11:11">
      <c r="K6758" s="184"/>
    </row>
    <row r="6759" spans="11:11">
      <c r="K6759" s="184"/>
    </row>
    <row r="6760" spans="11:11">
      <c r="K6760" s="184"/>
    </row>
    <row r="6761" spans="11:11">
      <c r="K6761" s="184"/>
    </row>
    <row r="6762" spans="11:11">
      <c r="K6762" s="184"/>
    </row>
    <row r="6763" spans="11:11">
      <c r="K6763" s="184"/>
    </row>
    <row r="6764" spans="11:11">
      <c r="K6764" s="184"/>
    </row>
    <row r="6765" spans="11:11">
      <c r="K6765" s="184"/>
    </row>
    <row r="6766" spans="11:11">
      <c r="K6766" s="184"/>
    </row>
    <row r="6767" spans="11:11">
      <c r="K6767" s="184"/>
    </row>
    <row r="6768" spans="11:11">
      <c r="K6768" s="184"/>
    </row>
    <row r="6769" spans="11:11">
      <c r="K6769" s="184"/>
    </row>
    <row r="6770" spans="11:11">
      <c r="K6770" s="184"/>
    </row>
    <row r="6771" spans="11:11">
      <c r="K6771" s="184"/>
    </row>
    <row r="6772" spans="11:11">
      <c r="K6772" s="184"/>
    </row>
    <row r="6773" spans="11:11">
      <c r="K6773" s="184"/>
    </row>
    <row r="6774" spans="11:11">
      <c r="K6774" s="184"/>
    </row>
    <row r="6775" spans="11:11">
      <c r="K6775" s="184"/>
    </row>
    <row r="6776" spans="11:11">
      <c r="K6776" s="184"/>
    </row>
    <row r="6777" spans="11:11">
      <c r="K6777" s="184"/>
    </row>
    <row r="6778" spans="11:11">
      <c r="K6778" s="184"/>
    </row>
    <row r="6779" spans="11:11">
      <c r="K6779" s="184"/>
    </row>
    <row r="6780" spans="11:11">
      <c r="K6780" s="184"/>
    </row>
    <row r="6781" spans="11:11">
      <c r="K6781" s="184"/>
    </row>
    <row r="6782" spans="11:11">
      <c r="K6782" s="184"/>
    </row>
    <row r="6783" spans="11:11">
      <c r="K6783" s="184"/>
    </row>
    <row r="6784" spans="11:11">
      <c r="K6784" s="184"/>
    </row>
    <row r="6785" spans="11:11">
      <c r="K6785" s="184"/>
    </row>
    <row r="6786" spans="11:11">
      <c r="K6786" s="184"/>
    </row>
    <row r="6787" spans="11:11">
      <c r="K6787" s="184"/>
    </row>
    <row r="6788" spans="11:11">
      <c r="K6788" s="184"/>
    </row>
    <row r="6789" spans="11:11">
      <c r="K6789" s="184"/>
    </row>
    <row r="6790" spans="11:11">
      <c r="K6790" s="184"/>
    </row>
    <row r="6791" spans="11:11">
      <c r="K6791" s="184"/>
    </row>
    <row r="6792" spans="11:11">
      <c r="K6792" s="184"/>
    </row>
    <row r="6793" spans="11:11">
      <c r="K6793" s="184"/>
    </row>
    <row r="6794" spans="11:11">
      <c r="K6794" s="184"/>
    </row>
    <row r="6795" spans="11:11">
      <c r="K6795" s="184"/>
    </row>
    <row r="6796" spans="11:11">
      <c r="K6796" s="184"/>
    </row>
    <row r="6797" spans="11:11">
      <c r="K6797" s="184"/>
    </row>
    <row r="6798" spans="11:11">
      <c r="K6798" s="184"/>
    </row>
    <row r="6799" spans="11:11">
      <c r="K6799" s="184"/>
    </row>
    <row r="6800" spans="11:11">
      <c r="K6800" s="184"/>
    </row>
    <row r="6801" spans="11:11">
      <c r="K6801" s="184"/>
    </row>
    <row r="6802" spans="11:11">
      <c r="K6802" s="184"/>
    </row>
    <row r="6803" spans="11:11">
      <c r="K6803" s="184"/>
    </row>
    <row r="6804" spans="11:11">
      <c r="K6804" s="184"/>
    </row>
    <row r="6805" spans="11:11">
      <c r="K6805" s="184"/>
    </row>
    <row r="6806" spans="11:11">
      <c r="K6806" s="184"/>
    </row>
    <row r="6807" spans="11:11">
      <c r="K6807" s="184"/>
    </row>
    <row r="6808" spans="11:11">
      <c r="K6808" s="184"/>
    </row>
    <row r="6809" spans="11:11">
      <c r="K6809" s="184"/>
    </row>
    <row r="6810" spans="11:11">
      <c r="K6810" s="184"/>
    </row>
    <row r="6811" spans="11:11">
      <c r="K6811" s="184"/>
    </row>
    <row r="6812" spans="11:11">
      <c r="K6812" s="184"/>
    </row>
    <row r="6813" spans="11:11">
      <c r="K6813" s="184"/>
    </row>
    <row r="6814" spans="11:11">
      <c r="K6814" s="184"/>
    </row>
    <row r="6815" spans="11:11">
      <c r="K6815" s="184"/>
    </row>
    <row r="6816" spans="11:11">
      <c r="K6816" s="184"/>
    </row>
    <row r="6817" spans="11:11">
      <c r="K6817" s="184"/>
    </row>
    <row r="6818" spans="11:11">
      <c r="K6818" s="184"/>
    </row>
    <row r="6819" spans="11:11">
      <c r="K6819" s="184"/>
    </row>
    <row r="6820" spans="11:11">
      <c r="K6820" s="184"/>
    </row>
    <row r="6821" spans="11:11">
      <c r="K6821" s="184"/>
    </row>
    <row r="6822" spans="11:11">
      <c r="K6822" s="184"/>
    </row>
    <row r="6823" spans="11:11">
      <c r="K6823" s="184"/>
    </row>
    <row r="6824" spans="11:11">
      <c r="K6824" s="184"/>
    </row>
    <row r="6825" spans="11:11">
      <c r="K6825" s="184"/>
    </row>
    <row r="6826" spans="11:11">
      <c r="K6826" s="184"/>
    </row>
    <row r="6827" spans="11:11">
      <c r="K6827" s="184"/>
    </row>
    <row r="6828" spans="11:11">
      <c r="K6828" s="184"/>
    </row>
    <row r="6829" spans="11:11">
      <c r="K6829" s="184"/>
    </row>
    <row r="6830" spans="11:11">
      <c r="K6830" s="184"/>
    </row>
    <row r="6831" spans="11:11">
      <c r="K6831" s="184"/>
    </row>
    <row r="6832" spans="11:11">
      <c r="K6832" s="184"/>
    </row>
    <row r="6833" spans="11:11">
      <c r="K6833" s="184"/>
    </row>
    <row r="6834" spans="11:11">
      <c r="K6834" s="184"/>
    </row>
    <row r="6835" spans="11:11">
      <c r="K6835" s="184"/>
    </row>
    <row r="6836" spans="11:11">
      <c r="K6836" s="184"/>
    </row>
    <row r="6837" spans="11:11">
      <c r="K6837" s="184"/>
    </row>
    <row r="6838" spans="11:11">
      <c r="K6838" s="184"/>
    </row>
    <row r="6839" spans="11:11">
      <c r="K6839" s="184"/>
    </row>
    <row r="6840" spans="11:11">
      <c r="K6840" s="184"/>
    </row>
    <row r="6841" spans="11:11">
      <c r="K6841" s="184"/>
    </row>
    <row r="6842" spans="11:11">
      <c r="K6842" s="184"/>
    </row>
    <row r="6843" spans="11:11">
      <c r="K6843" s="184"/>
    </row>
    <row r="6844" spans="11:11">
      <c r="K6844" s="184"/>
    </row>
    <row r="6845" spans="11:11">
      <c r="K6845" s="184"/>
    </row>
    <row r="6846" spans="11:11">
      <c r="K6846" s="184"/>
    </row>
    <row r="6847" spans="11:11">
      <c r="K6847" s="184"/>
    </row>
    <row r="6848" spans="11:11">
      <c r="K6848" s="184"/>
    </row>
    <row r="6849" spans="11:11">
      <c r="K6849" s="184"/>
    </row>
    <row r="6850" spans="11:11">
      <c r="K6850" s="184"/>
    </row>
    <row r="6851" spans="11:11">
      <c r="K6851" s="184"/>
    </row>
    <row r="6852" spans="11:11">
      <c r="K6852" s="184"/>
    </row>
    <row r="6853" spans="11:11">
      <c r="K6853" s="184"/>
    </row>
    <row r="6854" spans="11:11">
      <c r="K6854" s="184"/>
    </row>
    <row r="6855" spans="11:11">
      <c r="K6855" s="184"/>
    </row>
    <row r="6856" spans="11:11">
      <c r="K6856" s="184"/>
    </row>
    <row r="6857" spans="11:11">
      <c r="K6857" s="184"/>
    </row>
    <row r="6858" spans="11:11">
      <c r="K6858" s="184"/>
    </row>
    <row r="6859" spans="11:11">
      <c r="K6859" s="184"/>
    </row>
    <row r="6860" spans="11:11">
      <c r="K6860" s="184"/>
    </row>
    <row r="6861" spans="11:11">
      <c r="K6861" s="184"/>
    </row>
    <row r="6862" spans="11:11">
      <c r="K6862" s="184"/>
    </row>
    <row r="6863" spans="11:11">
      <c r="K6863" s="184"/>
    </row>
    <row r="6864" spans="11:11">
      <c r="K6864" s="184"/>
    </row>
    <row r="6865" spans="11:11">
      <c r="K6865" s="184"/>
    </row>
    <row r="6866" spans="11:11">
      <c r="K6866" s="184"/>
    </row>
    <row r="6867" spans="11:11">
      <c r="K6867" s="184"/>
    </row>
    <row r="6868" spans="11:11">
      <c r="K6868" s="184"/>
    </row>
    <row r="6869" spans="11:11">
      <c r="K6869" s="184"/>
    </row>
    <row r="6870" spans="11:11">
      <c r="K6870" s="184"/>
    </row>
    <row r="6871" spans="11:11">
      <c r="K6871" s="184"/>
    </row>
    <row r="6872" spans="11:11">
      <c r="K6872" s="184"/>
    </row>
    <row r="6873" spans="11:11">
      <c r="K6873" s="184"/>
    </row>
    <row r="6874" spans="11:11">
      <c r="K6874" s="184"/>
    </row>
    <row r="6875" spans="11:11">
      <c r="K6875" s="184"/>
    </row>
    <row r="6876" spans="11:11">
      <c r="K6876" s="184"/>
    </row>
    <row r="6877" spans="11:11">
      <c r="K6877" s="184"/>
    </row>
    <row r="6878" spans="11:11">
      <c r="K6878" s="184"/>
    </row>
    <row r="6879" spans="11:11">
      <c r="K6879" s="184"/>
    </row>
    <row r="6880" spans="11:11">
      <c r="K6880" s="184"/>
    </row>
    <row r="6881" spans="11:11">
      <c r="K6881" s="184"/>
    </row>
    <row r="6882" spans="11:11">
      <c r="K6882" s="184"/>
    </row>
    <row r="6883" spans="11:11">
      <c r="K6883" s="184"/>
    </row>
    <row r="6884" spans="11:11">
      <c r="K6884" s="184"/>
    </row>
    <row r="6885" spans="11:11">
      <c r="K6885" s="184"/>
    </row>
    <row r="6886" spans="11:11">
      <c r="K6886" s="184"/>
    </row>
    <row r="6887" spans="11:11">
      <c r="K6887" s="184"/>
    </row>
    <row r="6888" spans="11:11">
      <c r="K6888" s="184"/>
    </row>
    <row r="6889" spans="11:11">
      <c r="K6889" s="184"/>
    </row>
    <row r="6890" spans="11:11">
      <c r="K6890" s="184"/>
    </row>
    <row r="6891" spans="11:11">
      <c r="K6891" s="184"/>
    </row>
    <row r="6892" spans="11:11">
      <c r="K6892" s="184"/>
    </row>
    <row r="6893" spans="11:11">
      <c r="K6893" s="184"/>
    </row>
    <row r="6894" spans="11:11">
      <c r="K6894" s="184"/>
    </row>
    <row r="6895" spans="11:11">
      <c r="K6895" s="184"/>
    </row>
    <row r="6896" spans="11:11">
      <c r="K6896" s="184"/>
    </row>
    <row r="6897" spans="11:11">
      <c r="K6897" s="184"/>
    </row>
    <row r="6898" spans="11:11">
      <c r="K6898" s="184"/>
    </row>
    <row r="6899" spans="11:11">
      <c r="K6899" s="184"/>
    </row>
    <row r="6900" spans="11:11">
      <c r="K6900" s="184"/>
    </row>
    <row r="6901" spans="11:11">
      <c r="K6901" s="184"/>
    </row>
    <row r="6902" spans="11:11">
      <c r="K6902" s="184"/>
    </row>
    <row r="6903" spans="11:11">
      <c r="K6903" s="184"/>
    </row>
    <row r="6904" spans="11:11">
      <c r="K6904" s="184"/>
    </row>
    <row r="6905" spans="11:11">
      <c r="K6905" s="184"/>
    </row>
    <row r="6906" spans="11:11">
      <c r="K6906" s="184"/>
    </row>
    <row r="6907" spans="11:11">
      <c r="K6907" s="184"/>
    </row>
    <row r="6908" spans="11:11">
      <c r="K6908" s="184"/>
    </row>
    <row r="6909" spans="11:11">
      <c r="K6909" s="184"/>
    </row>
    <row r="6910" spans="11:11">
      <c r="K6910" s="184"/>
    </row>
    <row r="6911" spans="11:11">
      <c r="K6911" s="184"/>
    </row>
    <row r="6912" spans="11:11">
      <c r="K6912" s="184"/>
    </row>
    <row r="6913" spans="11:11">
      <c r="K6913" s="184"/>
    </row>
    <row r="6914" spans="11:11">
      <c r="K6914" s="184"/>
    </row>
    <row r="6915" spans="11:11">
      <c r="K6915" s="184"/>
    </row>
    <row r="6916" spans="11:11">
      <c r="K6916" s="184"/>
    </row>
    <row r="6917" spans="11:11">
      <c r="K6917" s="184"/>
    </row>
    <row r="6918" spans="11:11">
      <c r="K6918" s="184"/>
    </row>
    <row r="6919" spans="11:11">
      <c r="K6919" s="184"/>
    </row>
    <row r="6920" spans="11:11">
      <c r="K6920" s="184"/>
    </row>
    <row r="6921" spans="11:11">
      <c r="K6921" s="184"/>
    </row>
    <row r="6922" spans="11:11">
      <c r="K6922" s="184"/>
    </row>
    <row r="6923" spans="11:11">
      <c r="K6923" s="184"/>
    </row>
    <row r="6924" spans="11:11">
      <c r="K6924" s="184"/>
    </row>
    <row r="6925" spans="11:11">
      <c r="K6925" s="184"/>
    </row>
    <row r="6926" spans="11:11">
      <c r="K6926" s="184"/>
    </row>
    <row r="6927" spans="11:11">
      <c r="K6927" s="184"/>
    </row>
    <row r="6928" spans="11:11">
      <c r="K6928" s="184"/>
    </row>
    <row r="6929" spans="11:11">
      <c r="K6929" s="184"/>
    </row>
    <row r="6930" spans="11:11">
      <c r="K6930" s="184"/>
    </row>
    <row r="6931" spans="11:11">
      <c r="K6931" s="184"/>
    </row>
    <row r="6932" spans="11:11">
      <c r="K6932" s="184"/>
    </row>
    <row r="6933" spans="11:11">
      <c r="K6933" s="184"/>
    </row>
    <row r="6934" spans="11:11">
      <c r="K6934" s="184"/>
    </row>
    <row r="6935" spans="11:11">
      <c r="K6935" s="184"/>
    </row>
    <row r="6936" spans="11:11">
      <c r="K6936" s="184"/>
    </row>
    <row r="6937" spans="11:11">
      <c r="K6937" s="184"/>
    </row>
    <row r="6938" spans="11:11">
      <c r="K6938" s="184"/>
    </row>
    <row r="6939" spans="11:11">
      <c r="K6939" s="184"/>
    </row>
    <row r="6940" spans="11:11">
      <c r="K6940" s="184"/>
    </row>
    <row r="6941" spans="11:11">
      <c r="K6941" s="184"/>
    </row>
    <row r="6942" spans="11:11">
      <c r="K6942" s="184"/>
    </row>
    <row r="6943" spans="11:11">
      <c r="K6943" s="184"/>
    </row>
    <row r="6944" spans="11:11">
      <c r="K6944" s="184"/>
    </row>
    <row r="6945" spans="11:11">
      <c r="K6945" s="184"/>
    </row>
    <row r="6946" spans="11:11">
      <c r="K6946" s="184"/>
    </row>
    <row r="6947" spans="11:11">
      <c r="K6947" s="184"/>
    </row>
    <row r="6948" spans="11:11">
      <c r="K6948" s="184"/>
    </row>
    <row r="6949" spans="11:11">
      <c r="K6949" s="184"/>
    </row>
    <row r="6950" spans="11:11">
      <c r="K6950" s="184"/>
    </row>
    <row r="6951" spans="11:11">
      <c r="K6951" s="184"/>
    </row>
    <row r="6952" spans="11:11">
      <c r="K6952" s="184"/>
    </row>
    <row r="6953" spans="11:11">
      <c r="K6953" s="184"/>
    </row>
    <row r="6954" spans="11:11">
      <c r="K6954" s="184"/>
    </row>
    <row r="6955" spans="11:11">
      <c r="K6955" s="184"/>
    </row>
    <row r="6956" spans="11:11">
      <c r="K6956" s="184"/>
    </row>
    <row r="6957" spans="11:11">
      <c r="K6957" s="184"/>
    </row>
    <row r="6958" spans="11:11">
      <c r="K6958" s="184"/>
    </row>
    <row r="6959" spans="11:11">
      <c r="K6959" s="184"/>
    </row>
    <row r="6960" spans="11:11">
      <c r="K6960" s="184"/>
    </row>
    <row r="6961" spans="11:11">
      <c r="K6961" s="184"/>
    </row>
    <row r="6962" spans="11:11">
      <c r="K6962" s="184"/>
    </row>
    <row r="6963" spans="11:11">
      <c r="K6963" s="184"/>
    </row>
    <row r="6964" spans="11:11">
      <c r="K6964" s="184"/>
    </row>
    <row r="6965" spans="11:11">
      <c r="K6965" s="184"/>
    </row>
    <row r="6966" spans="11:11">
      <c r="K6966" s="184"/>
    </row>
    <row r="6967" spans="11:11">
      <c r="K6967" s="184"/>
    </row>
    <row r="6968" spans="11:11">
      <c r="K6968" s="184"/>
    </row>
    <row r="6969" spans="11:11">
      <c r="K6969" s="184"/>
    </row>
    <row r="6970" spans="11:11">
      <c r="K6970" s="184"/>
    </row>
    <row r="6971" spans="11:11">
      <c r="K6971" s="184"/>
    </row>
    <row r="6972" spans="11:11">
      <c r="K6972" s="184"/>
    </row>
    <row r="6973" spans="11:11">
      <c r="K6973" s="184"/>
    </row>
    <row r="6974" spans="11:11">
      <c r="K6974" s="184"/>
    </row>
    <row r="6975" spans="11:11">
      <c r="K6975" s="184"/>
    </row>
    <row r="6976" spans="11:11">
      <c r="K6976" s="184"/>
    </row>
    <row r="6977" spans="11:11">
      <c r="K6977" s="184"/>
    </row>
    <row r="6978" spans="11:11">
      <c r="K6978" s="184"/>
    </row>
    <row r="6979" spans="11:11">
      <c r="K6979" s="184"/>
    </row>
    <row r="6980" spans="11:11">
      <c r="K6980" s="184"/>
    </row>
    <row r="6981" spans="11:11">
      <c r="K6981" s="184"/>
    </row>
    <row r="6982" spans="11:11">
      <c r="K6982" s="184"/>
    </row>
    <row r="6983" spans="11:11">
      <c r="K6983" s="184"/>
    </row>
    <row r="6984" spans="11:11">
      <c r="K6984" s="184"/>
    </row>
    <row r="6985" spans="11:11">
      <c r="K6985" s="184"/>
    </row>
    <row r="6986" spans="11:11">
      <c r="K6986" s="184"/>
    </row>
    <row r="6987" spans="11:11">
      <c r="K6987" s="184"/>
    </row>
    <row r="6988" spans="11:11">
      <c r="K6988" s="184"/>
    </row>
    <row r="6989" spans="11:11">
      <c r="K6989" s="184"/>
    </row>
    <row r="6990" spans="11:11">
      <c r="K6990" s="184"/>
    </row>
    <row r="6991" spans="11:11">
      <c r="K6991" s="184"/>
    </row>
    <row r="6992" spans="11:11">
      <c r="K6992" s="184"/>
    </row>
    <row r="6993" spans="11:11">
      <c r="K6993" s="184"/>
    </row>
    <row r="6994" spans="11:11">
      <c r="K6994" s="184"/>
    </row>
    <row r="6995" spans="11:11">
      <c r="K6995" s="184"/>
    </row>
    <row r="6996" spans="11:11">
      <c r="K6996" s="184"/>
    </row>
    <row r="6997" spans="11:11">
      <c r="K6997" s="184"/>
    </row>
    <row r="6998" spans="11:11">
      <c r="K6998" s="184"/>
    </row>
    <row r="6999" spans="11:11">
      <c r="K6999" s="184"/>
    </row>
    <row r="7000" spans="11:11">
      <c r="K7000" s="184"/>
    </row>
    <row r="7001" spans="11:11">
      <c r="K7001" s="184"/>
    </row>
    <row r="7002" spans="11:11">
      <c r="K7002" s="184"/>
    </row>
    <row r="7003" spans="11:11">
      <c r="K7003" s="184"/>
    </row>
    <row r="7004" spans="11:11">
      <c r="K7004" s="184"/>
    </row>
    <row r="7005" spans="11:11">
      <c r="K7005" s="184"/>
    </row>
    <row r="7006" spans="11:11">
      <c r="K7006" s="184"/>
    </row>
    <row r="7007" spans="11:11">
      <c r="K7007" s="184"/>
    </row>
    <row r="7008" spans="11:11">
      <c r="K7008" s="184"/>
    </row>
    <row r="7009" spans="11:11">
      <c r="K7009" s="184"/>
    </row>
    <row r="7010" spans="11:11">
      <c r="K7010" s="184"/>
    </row>
    <row r="7011" spans="11:11">
      <c r="K7011" s="184"/>
    </row>
    <row r="7012" spans="11:11">
      <c r="K7012" s="184"/>
    </row>
    <row r="7013" spans="11:11">
      <c r="K7013" s="184"/>
    </row>
    <row r="7014" spans="11:11">
      <c r="K7014" s="184"/>
    </row>
    <row r="7015" spans="11:11">
      <c r="K7015" s="184"/>
    </row>
    <row r="7016" spans="11:11">
      <c r="K7016" s="184"/>
    </row>
    <row r="7017" spans="11:11">
      <c r="K7017" s="184"/>
    </row>
    <row r="7018" spans="11:11">
      <c r="K7018" s="184"/>
    </row>
    <row r="7019" spans="11:11">
      <c r="K7019" s="184"/>
    </row>
    <row r="7020" spans="11:11">
      <c r="K7020" s="184"/>
    </row>
    <row r="7021" spans="11:11">
      <c r="K7021" s="184"/>
    </row>
    <row r="7022" spans="11:11">
      <c r="K7022" s="184"/>
    </row>
    <row r="7023" spans="11:11">
      <c r="K7023" s="184"/>
    </row>
    <row r="7024" spans="11:11">
      <c r="K7024" s="184"/>
    </row>
    <row r="7025" spans="11:11">
      <c r="K7025" s="184"/>
    </row>
    <row r="7026" spans="11:11">
      <c r="K7026" s="184"/>
    </row>
    <row r="7027" spans="11:11">
      <c r="K7027" s="184"/>
    </row>
    <row r="7028" spans="11:11">
      <c r="K7028" s="184"/>
    </row>
    <row r="7029" spans="11:11">
      <c r="K7029" s="184"/>
    </row>
    <row r="7030" spans="11:11">
      <c r="K7030" s="184"/>
    </row>
    <row r="7031" spans="11:11">
      <c r="K7031" s="184"/>
    </row>
    <row r="7032" spans="11:11">
      <c r="K7032" s="184"/>
    </row>
    <row r="7033" spans="11:11">
      <c r="K7033" s="184"/>
    </row>
    <row r="7034" spans="11:11">
      <c r="K7034" s="184"/>
    </row>
    <row r="7035" spans="11:11">
      <c r="K7035" s="184"/>
    </row>
    <row r="7036" spans="11:11">
      <c r="K7036" s="184"/>
    </row>
    <row r="7037" spans="11:11">
      <c r="K7037" s="184"/>
    </row>
    <row r="7038" spans="11:11">
      <c r="K7038" s="184"/>
    </row>
    <row r="7039" spans="11:11">
      <c r="K7039" s="184"/>
    </row>
    <row r="7040" spans="11:11">
      <c r="K7040" s="184"/>
    </row>
    <row r="7041" spans="11:11">
      <c r="K7041" s="184"/>
    </row>
    <row r="7042" spans="11:11">
      <c r="K7042" s="184"/>
    </row>
    <row r="7043" spans="11:11">
      <c r="K7043" s="184"/>
    </row>
    <row r="7044" spans="11:11">
      <c r="K7044" s="184"/>
    </row>
    <row r="7045" spans="11:11">
      <c r="K7045" s="184"/>
    </row>
    <row r="7046" spans="11:11">
      <c r="K7046" s="184"/>
    </row>
    <row r="7047" spans="11:11">
      <c r="K7047" s="184"/>
    </row>
    <row r="7048" spans="11:11">
      <c r="K7048" s="184"/>
    </row>
    <row r="7049" spans="11:11">
      <c r="K7049" s="184"/>
    </row>
    <row r="7050" spans="11:11">
      <c r="K7050" s="184"/>
    </row>
    <row r="7051" spans="11:11">
      <c r="K7051" s="184"/>
    </row>
    <row r="7052" spans="11:11">
      <c r="K7052" s="184"/>
    </row>
    <row r="7053" spans="11:11">
      <c r="K7053" s="184"/>
    </row>
    <row r="7054" spans="11:11">
      <c r="K7054" s="184"/>
    </row>
    <row r="7055" spans="11:11">
      <c r="K7055" s="184"/>
    </row>
    <row r="7056" spans="11:11">
      <c r="K7056" s="184"/>
    </row>
    <row r="7057" spans="11:11">
      <c r="K7057" s="184"/>
    </row>
    <row r="7058" spans="11:11">
      <c r="K7058" s="184"/>
    </row>
    <row r="7059" spans="11:11">
      <c r="K7059" s="184"/>
    </row>
    <row r="7060" spans="11:11">
      <c r="K7060" s="184"/>
    </row>
    <row r="7061" spans="11:11">
      <c r="K7061" s="184"/>
    </row>
    <row r="7062" spans="11:11">
      <c r="K7062" s="184"/>
    </row>
    <row r="7063" spans="11:11">
      <c r="K7063" s="184"/>
    </row>
    <row r="7064" spans="11:11">
      <c r="K7064" s="184"/>
    </row>
    <row r="7065" spans="11:11">
      <c r="K7065" s="184"/>
    </row>
    <row r="7066" spans="11:11">
      <c r="K7066" s="184"/>
    </row>
    <row r="7067" spans="11:11">
      <c r="K7067" s="184"/>
    </row>
    <row r="7068" spans="11:11">
      <c r="K7068" s="184"/>
    </row>
    <row r="7069" spans="11:11">
      <c r="K7069" s="184"/>
    </row>
    <row r="7070" spans="11:11">
      <c r="K7070" s="184"/>
    </row>
    <row r="7071" spans="11:11">
      <c r="K7071" s="184"/>
    </row>
    <row r="7072" spans="11:11">
      <c r="K7072" s="184"/>
    </row>
    <row r="7073" spans="11:11">
      <c r="K7073" s="184"/>
    </row>
    <row r="7074" spans="11:11">
      <c r="K7074" s="184"/>
    </row>
    <row r="7075" spans="11:11">
      <c r="K7075" s="184"/>
    </row>
    <row r="7076" spans="11:11">
      <c r="K7076" s="184"/>
    </row>
    <row r="7077" spans="11:11">
      <c r="K7077" s="184"/>
    </row>
    <row r="7078" spans="11:11">
      <c r="K7078" s="184"/>
    </row>
    <row r="7079" spans="11:11">
      <c r="K7079" s="184"/>
    </row>
    <row r="7080" spans="11:11">
      <c r="K7080" s="184"/>
    </row>
    <row r="7081" spans="11:11">
      <c r="K7081" s="184"/>
    </row>
    <row r="7082" spans="11:11">
      <c r="K7082" s="184"/>
    </row>
    <row r="7083" spans="11:11">
      <c r="K7083" s="184"/>
    </row>
    <row r="7084" spans="11:11">
      <c r="K7084" s="184"/>
    </row>
    <row r="7085" spans="11:11">
      <c r="K7085" s="184"/>
    </row>
    <row r="7086" spans="11:11">
      <c r="K7086" s="184"/>
    </row>
    <row r="7087" spans="11:11">
      <c r="K7087" s="184"/>
    </row>
    <row r="7088" spans="11:11">
      <c r="K7088" s="184"/>
    </row>
    <row r="7089" spans="11:11">
      <c r="K7089" s="184"/>
    </row>
    <row r="7090" spans="11:11">
      <c r="K7090" s="184"/>
    </row>
    <row r="7091" spans="11:11">
      <c r="K7091" s="184"/>
    </row>
    <row r="7092" spans="11:11">
      <c r="K7092" s="184"/>
    </row>
    <row r="7093" spans="11:11">
      <c r="K7093" s="184"/>
    </row>
    <row r="7094" spans="11:11">
      <c r="K7094" s="184"/>
    </row>
    <row r="7095" spans="11:11">
      <c r="K7095" s="184"/>
    </row>
    <row r="7096" spans="11:11">
      <c r="K7096" s="184"/>
    </row>
    <row r="7097" spans="11:11">
      <c r="K7097" s="184"/>
    </row>
    <row r="7098" spans="11:11">
      <c r="K7098" s="184"/>
    </row>
    <row r="7099" spans="11:11">
      <c r="K7099" s="184"/>
    </row>
    <row r="7100" spans="11:11">
      <c r="K7100" s="184"/>
    </row>
    <row r="7101" spans="11:11">
      <c r="K7101" s="184"/>
    </row>
    <row r="7102" spans="11:11">
      <c r="K7102" s="184"/>
    </row>
    <row r="7103" spans="11:11">
      <c r="K7103" s="184"/>
    </row>
    <row r="7104" spans="11:11">
      <c r="K7104" s="184"/>
    </row>
    <row r="7105" spans="11:11">
      <c r="K7105" s="184"/>
    </row>
    <row r="7106" spans="11:11">
      <c r="K7106" s="184"/>
    </row>
    <row r="7107" spans="11:11">
      <c r="K7107" s="184"/>
    </row>
    <row r="7108" spans="11:11">
      <c r="K7108" s="184"/>
    </row>
    <row r="7109" spans="11:11">
      <c r="K7109" s="184"/>
    </row>
    <row r="7110" spans="11:11">
      <c r="K7110" s="184"/>
    </row>
    <row r="7111" spans="11:11">
      <c r="K7111" s="184"/>
    </row>
    <row r="7112" spans="11:11">
      <c r="K7112" s="184"/>
    </row>
    <row r="7113" spans="11:11">
      <c r="K7113" s="184"/>
    </row>
    <row r="7114" spans="11:11">
      <c r="K7114" s="184"/>
    </row>
    <row r="7115" spans="11:11">
      <c r="K7115" s="184"/>
    </row>
    <row r="7116" spans="11:11">
      <c r="K7116" s="184"/>
    </row>
    <row r="7117" spans="11:11">
      <c r="K7117" s="184"/>
    </row>
    <row r="7118" spans="11:11">
      <c r="K7118" s="184"/>
    </row>
    <row r="7119" spans="11:11">
      <c r="K7119" s="184"/>
    </row>
    <row r="7120" spans="11:11">
      <c r="K7120" s="184"/>
    </row>
    <row r="7121" spans="11:11">
      <c r="K7121" s="184"/>
    </row>
    <row r="7122" spans="11:11">
      <c r="K7122" s="184"/>
    </row>
    <row r="7123" spans="11:11">
      <c r="K7123" s="184"/>
    </row>
    <row r="7124" spans="11:11">
      <c r="K7124" s="184"/>
    </row>
    <row r="7125" spans="11:11">
      <c r="K7125" s="184"/>
    </row>
    <row r="7126" spans="11:11">
      <c r="K7126" s="184"/>
    </row>
    <row r="7127" spans="11:11">
      <c r="K7127" s="184"/>
    </row>
    <row r="7128" spans="11:11">
      <c r="K7128" s="184"/>
    </row>
    <row r="7129" spans="11:11">
      <c r="K7129" s="184"/>
    </row>
    <row r="7130" spans="11:11">
      <c r="K7130" s="184"/>
    </row>
    <row r="7131" spans="11:11">
      <c r="K7131" s="184"/>
    </row>
    <row r="7132" spans="11:11">
      <c r="K7132" s="184"/>
    </row>
    <row r="7133" spans="11:11">
      <c r="K7133" s="184"/>
    </row>
    <row r="7134" spans="11:11">
      <c r="K7134" s="184"/>
    </row>
    <row r="7135" spans="11:11">
      <c r="K7135" s="184"/>
    </row>
    <row r="7136" spans="11:11">
      <c r="K7136" s="184"/>
    </row>
    <row r="7137" spans="11:11">
      <c r="K7137" s="184"/>
    </row>
    <row r="7138" spans="11:11">
      <c r="K7138" s="184"/>
    </row>
    <row r="7139" spans="11:11">
      <c r="K7139" s="184"/>
    </row>
    <row r="7140" spans="11:11">
      <c r="K7140" s="184"/>
    </row>
    <row r="7141" spans="11:11">
      <c r="K7141" s="184"/>
    </row>
    <row r="7142" spans="11:11">
      <c r="K7142" s="184"/>
    </row>
    <row r="7143" spans="11:11">
      <c r="K7143" s="184"/>
    </row>
    <row r="7144" spans="11:11">
      <c r="K7144" s="184"/>
    </row>
    <row r="7145" spans="11:11">
      <c r="K7145" s="184"/>
    </row>
    <row r="7146" spans="11:11">
      <c r="K7146" s="184"/>
    </row>
    <row r="7147" spans="11:11">
      <c r="K7147" s="184"/>
    </row>
    <row r="7148" spans="11:11">
      <c r="K7148" s="184"/>
    </row>
    <row r="7149" spans="11:11">
      <c r="K7149" s="184"/>
    </row>
    <row r="7150" spans="11:11">
      <c r="K7150" s="184"/>
    </row>
    <row r="7151" spans="11:11">
      <c r="K7151" s="184"/>
    </row>
    <row r="7152" spans="11:11">
      <c r="K7152" s="184"/>
    </row>
    <row r="7153" spans="11:11">
      <c r="K7153" s="184"/>
    </row>
    <row r="7154" spans="11:11">
      <c r="K7154" s="184"/>
    </row>
    <row r="7155" spans="11:11">
      <c r="K7155" s="184"/>
    </row>
    <row r="7156" spans="11:11">
      <c r="K7156" s="184"/>
    </row>
    <row r="7157" spans="11:11">
      <c r="K7157" s="184"/>
    </row>
    <row r="7158" spans="11:11">
      <c r="K7158" s="184"/>
    </row>
    <row r="7159" spans="11:11">
      <c r="K7159" s="184"/>
    </row>
    <row r="7160" spans="11:11">
      <c r="K7160" s="184"/>
    </row>
    <row r="7161" spans="11:11">
      <c r="K7161" s="184"/>
    </row>
    <row r="7162" spans="11:11">
      <c r="K7162" s="184"/>
    </row>
    <row r="7163" spans="11:11">
      <c r="K7163" s="184"/>
    </row>
    <row r="7164" spans="11:11">
      <c r="K7164" s="184"/>
    </row>
    <row r="7165" spans="11:11">
      <c r="K7165" s="184"/>
    </row>
    <row r="7166" spans="11:11">
      <c r="K7166" s="184"/>
    </row>
    <row r="7167" spans="11:11">
      <c r="K7167" s="184"/>
    </row>
    <row r="7168" spans="11:11">
      <c r="K7168" s="184"/>
    </row>
    <row r="7169" spans="11:11">
      <c r="K7169" s="184"/>
    </row>
    <row r="7170" spans="11:11">
      <c r="K7170" s="184"/>
    </row>
    <row r="7171" spans="11:11">
      <c r="K7171" s="184"/>
    </row>
    <row r="7172" spans="11:11">
      <c r="K7172" s="184"/>
    </row>
    <row r="7173" spans="11:11">
      <c r="K7173" s="184"/>
    </row>
    <row r="7174" spans="11:11">
      <c r="K7174" s="184"/>
    </row>
    <row r="7175" spans="11:11">
      <c r="K7175" s="184"/>
    </row>
    <row r="7176" spans="11:11">
      <c r="K7176" s="184"/>
    </row>
    <row r="7177" spans="11:11">
      <c r="K7177" s="184"/>
    </row>
    <row r="7178" spans="11:11">
      <c r="K7178" s="184"/>
    </row>
    <row r="7179" spans="11:11">
      <c r="K7179" s="184"/>
    </row>
    <row r="7180" spans="11:11">
      <c r="K7180" s="184"/>
    </row>
    <row r="7181" spans="11:11">
      <c r="K7181" s="184"/>
    </row>
    <row r="7182" spans="11:11">
      <c r="K7182" s="184"/>
    </row>
    <row r="7183" spans="11:11">
      <c r="K7183" s="184"/>
    </row>
    <row r="7184" spans="11:11">
      <c r="K7184" s="184"/>
    </row>
    <row r="7185" spans="11:11">
      <c r="K7185" s="184"/>
    </row>
    <row r="7186" spans="11:11">
      <c r="K7186" s="184"/>
    </row>
    <row r="7187" spans="11:11">
      <c r="K7187" s="184"/>
    </row>
    <row r="7188" spans="11:11">
      <c r="K7188" s="184"/>
    </row>
    <row r="7189" spans="11:11">
      <c r="K7189" s="184"/>
    </row>
    <row r="7190" spans="11:11">
      <c r="K7190" s="184"/>
    </row>
    <row r="7191" spans="11:11">
      <c r="K7191" s="184"/>
    </row>
    <row r="7192" spans="11:11">
      <c r="K7192" s="184"/>
    </row>
    <row r="7193" spans="11:11">
      <c r="K7193" s="184"/>
    </row>
    <row r="7194" spans="11:11">
      <c r="K7194" s="184"/>
    </row>
    <row r="7195" spans="11:11">
      <c r="K7195" s="184"/>
    </row>
    <row r="7196" spans="11:11">
      <c r="K7196" s="184"/>
    </row>
    <row r="7197" spans="11:11">
      <c r="K7197" s="184"/>
    </row>
    <row r="7198" spans="11:11">
      <c r="K7198" s="184"/>
    </row>
    <row r="7199" spans="11:11">
      <c r="K7199" s="184"/>
    </row>
    <row r="7200" spans="11:11">
      <c r="K7200" s="184"/>
    </row>
    <row r="7201" spans="11:11">
      <c r="K7201" s="184"/>
    </row>
    <row r="7202" spans="11:11">
      <c r="K7202" s="184"/>
    </row>
    <row r="7203" spans="11:11">
      <c r="K7203" s="184"/>
    </row>
    <row r="7204" spans="11:11">
      <c r="K7204" s="184"/>
    </row>
    <row r="7205" spans="11:11">
      <c r="K7205" s="184"/>
    </row>
    <row r="7206" spans="11:11">
      <c r="K7206" s="184"/>
    </row>
    <row r="7207" spans="11:11">
      <c r="K7207" s="184"/>
    </row>
    <row r="7208" spans="11:11">
      <c r="K7208" s="184"/>
    </row>
    <row r="7209" spans="11:11">
      <c r="K7209" s="184"/>
    </row>
    <row r="7210" spans="11:11">
      <c r="K7210" s="184"/>
    </row>
    <row r="7211" spans="11:11">
      <c r="K7211" s="184"/>
    </row>
    <row r="7212" spans="11:11">
      <c r="K7212" s="184"/>
    </row>
    <row r="7213" spans="11:11">
      <c r="K7213" s="184"/>
    </row>
    <row r="7214" spans="11:11">
      <c r="K7214" s="184"/>
    </row>
    <row r="7215" spans="11:11">
      <c r="K7215" s="184"/>
    </row>
    <row r="7216" spans="11:11">
      <c r="K7216" s="184"/>
    </row>
    <row r="7217" spans="11:11">
      <c r="K7217" s="184"/>
    </row>
    <row r="7218" spans="11:11">
      <c r="K7218" s="184"/>
    </row>
    <row r="7219" spans="11:11">
      <c r="K7219" s="184"/>
    </row>
    <row r="7220" spans="11:11">
      <c r="K7220" s="184"/>
    </row>
    <row r="7221" spans="11:11">
      <c r="K7221" s="184"/>
    </row>
    <row r="7222" spans="11:11">
      <c r="K7222" s="184"/>
    </row>
    <row r="7223" spans="11:11">
      <c r="K7223" s="184"/>
    </row>
    <row r="7224" spans="11:11">
      <c r="K7224" s="184"/>
    </row>
    <row r="7225" spans="11:11">
      <c r="K7225" s="184"/>
    </row>
    <row r="7226" spans="11:11">
      <c r="K7226" s="184"/>
    </row>
    <row r="7227" spans="11:11">
      <c r="K7227" s="184"/>
    </row>
    <row r="7228" spans="11:11">
      <c r="K7228" s="184"/>
    </row>
    <row r="7229" spans="11:11">
      <c r="K7229" s="184"/>
    </row>
    <row r="7230" spans="11:11">
      <c r="K7230" s="184"/>
    </row>
    <row r="7231" spans="11:11">
      <c r="K7231" s="184"/>
    </row>
    <row r="7232" spans="11:11">
      <c r="K7232" s="184"/>
    </row>
    <row r="7233" spans="11:11">
      <c r="K7233" s="184"/>
    </row>
    <row r="7234" spans="11:11">
      <c r="K7234" s="184"/>
    </row>
    <row r="7235" spans="11:11">
      <c r="K7235" s="184"/>
    </row>
    <row r="7236" spans="11:11">
      <c r="K7236" s="184"/>
    </row>
    <row r="7237" spans="11:11">
      <c r="K7237" s="184"/>
    </row>
    <row r="7238" spans="11:11">
      <c r="K7238" s="184"/>
    </row>
    <row r="7239" spans="11:11">
      <c r="K7239" s="184"/>
    </row>
    <row r="7240" spans="11:11">
      <c r="K7240" s="184"/>
    </row>
    <row r="7241" spans="11:11">
      <c r="K7241" s="184"/>
    </row>
    <row r="7242" spans="11:11">
      <c r="K7242" s="184"/>
    </row>
    <row r="7243" spans="11:11">
      <c r="K7243" s="184"/>
    </row>
    <row r="7244" spans="11:11">
      <c r="K7244" s="184"/>
    </row>
    <row r="7245" spans="11:11">
      <c r="K7245" s="184"/>
    </row>
    <row r="7246" spans="11:11">
      <c r="K7246" s="184"/>
    </row>
    <row r="7247" spans="11:11">
      <c r="K7247" s="184"/>
    </row>
    <row r="7248" spans="11:11">
      <c r="K7248" s="184"/>
    </row>
    <row r="7249" spans="11:11">
      <c r="K7249" s="184"/>
    </row>
    <row r="7250" spans="11:11">
      <c r="K7250" s="184"/>
    </row>
    <row r="7251" spans="11:11">
      <c r="K7251" s="184"/>
    </row>
    <row r="7252" spans="11:11">
      <c r="K7252" s="184"/>
    </row>
    <row r="7253" spans="11:11">
      <c r="K7253" s="184"/>
    </row>
    <row r="7254" spans="11:11">
      <c r="K7254" s="184"/>
    </row>
    <row r="7255" spans="11:11">
      <c r="K7255" s="184"/>
    </row>
    <row r="7256" spans="11:11">
      <c r="K7256" s="184"/>
    </row>
    <row r="7257" spans="11:11">
      <c r="K7257" s="184"/>
    </row>
    <row r="7258" spans="11:11">
      <c r="K7258" s="184"/>
    </row>
    <row r="7259" spans="11:11">
      <c r="K7259" s="184"/>
    </row>
    <row r="7260" spans="11:11">
      <c r="K7260" s="184"/>
    </row>
    <row r="7261" spans="11:11">
      <c r="K7261" s="184"/>
    </row>
    <row r="7262" spans="11:11">
      <c r="K7262" s="184"/>
    </row>
    <row r="7263" spans="11:11">
      <c r="K7263" s="184"/>
    </row>
    <row r="7264" spans="11:11">
      <c r="K7264" s="184"/>
    </row>
    <row r="7265" spans="11:11">
      <c r="K7265" s="184"/>
    </row>
    <row r="7266" spans="11:11">
      <c r="K7266" s="184"/>
    </row>
    <row r="7267" spans="11:11">
      <c r="K7267" s="184"/>
    </row>
    <row r="7268" spans="11:11">
      <c r="K7268" s="184"/>
    </row>
    <row r="7269" spans="11:11">
      <c r="K7269" s="184"/>
    </row>
    <row r="7270" spans="11:11">
      <c r="K7270" s="184"/>
    </row>
    <row r="7271" spans="11:11">
      <c r="K7271" s="184"/>
    </row>
    <row r="7272" spans="11:11">
      <c r="K7272" s="184"/>
    </row>
    <row r="7273" spans="11:11">
      <c r="K7273" s="184"/>
    </row>
    <row r="7274" spans="11:11">
      <c r="K7274" s="184"/>
    </row>
    <row r="7275" spans="11:11">
      <c r="K7275" s="184"/>
    </row>
    <row r="7276" spans="11:11">
      <c r="K7276" s="184"/>
    </row>
    <row r="7277" spans="11:11">
      <c r="K7277" s="184"/>
    </row>
    <row r="7278" spans="11:11">
      <c r="K7278" s="184"/>
    </row>
    <row r="7279" spans="11:11">
      <c r="K7279" s="184"/>
    </row>
    <row r="7280" spans="11:11">
      <c r="K7280" s="184"/>
    </row>
    <row r="7281" spans="11:11">
      <c r="K7281" s="184"/>
    </row>
    <row r="7282" spans="11:11">
      <c r="K7282" s="184"/>
    </row>
    <row r="7283" spans="11:11">
      <c r="K7283" s="184"/>
    </row>
    <row r="7284" spans="11:11">
      <c r="K7284" s="184"/>
    </row>
    <row r="7285" spans="11:11">
      <c r="K7285" s="184"/>
    </row>
    <row r="7286" spans="11:11">
      <c r="K7286" s="184"/>
    </row>
    <row r="7287" spans="11:11">
      <c r="K7287" s="184"/>
    </row>
    <row r="7288" spans="11:11">
      <c r="K7288" s="184"/>
    </row>
    <row r="7289" spans="11:11">
      <c r="K7289" s="184"/>
    </row>
    <row r="7290" spans="11:11">
      <c r="K7290" s="184"/>
    </row>
    <row r="7291" spans="11:11">
      <c r="K7291" s="184"/>
    </row>
    <row r="7292" spans="11:11">
      <c r="K7292" s="184"/>
    </row>
    <row r="7293" spans="11:11">
      <c r="K7293" s="184"/>
    </row>
    <row r="7294" spans="11:11">
      <c r="K7294" s="184"/>
    </row>
    <row r="7295" spans="11:11">
      <c r="K7295" s="184"/>
    </row>
    <row r="7296" spans="11:11">
      <c r="K7296" s="184"/>
    </row>
    <row r="7297" spans="11:11">
      <c r="K7297" s="184"/>
    </row>
    <row r="7298" spans="11:11">
      <c r="K7298" s="184"/>
    </row>
    <row r="7299" spans="11:11">
      <c r="K7299" s="184"/>
    </row>
    <row r="7300" spans="11:11">
      <c r="K7300" s="184"/>
    </row>
    <row r="7301" spans="11:11">
      <c r="K7301" s="184"/>
    </row>
    <row r="7302" spans="11:11">
      <c r="K7302" s="184"/>
    </row>
    <row r="7303" spans="11:11">
      <c r="K7303" s="184"/>
    </row>
    <row r="7304" spans="11:11">
      <c r="K7304" s="184"/>
    </row>
    <row r="7305" spans="11:11">
      <c r="K7305" s="184"/>
    </row>
    <row r="7306" spans="11:11">
      <c r="K7306" s="184"/>
    </row>
    <row r="7307" spans="11:11">
      <c r="K7307" s="184"/>
    </row>
    <row r="7308" spans="11:11">
      <c r="K7308" s="184"/>
    </row>
    <row r="7309" spans="11:11">
      <c r="K7309" s="184"/>
    </row>
    <row r="7310" spans="11:11">
      <c r="K7310" s="184"/>
    </row>
    <row r="7311" spans="11:11">
      <c r="K7311" s="184"/>
    </row>
    <row r="7312" spans="11:11">
      <c r="K7312" s="184"/>
    </row>
    <row r="7313" spans="11:11">
      <c r="K7313" s="184"/>
    </row>
    <row r="7314" spans="11:11">
      <c r="K7314" s="184"/>
    </row>
    <row r="7315" spans="11:11">
      <c r="K7315" s="184"/>
    </row>
    <row r="7316" spans="11:11">
      <c r="K7316" s="184"/>
    </row>
    <row r="7317" spans="11:11">
      <c r="K7317" s="184"/>
    </row>
    <row r="7318" spans="11:11">
      <c r="K7318" s="184"/>
    </row>
    <row r="7319" spans="11:11">
      <c r="K7319" s="184"/>
    </row>
    <row r="7320" spans="11:11">
      <c r="K7320" s="184"/>
    </row>
    <row r="7321" spans="11:11">
      <c r="K7321" s="184"/>
    </row>
    <row r="7322" spans="11:11">
      <c r="K7322" s="184"/>
    </row>
    <row r="7323" spans="11:11">
      <c r="K7323" s="184"/>
    </row>
    <row r="7324" spans="11:11">
      <c r="K7324" s="184"/>
    </row>
    <row r="7325" spans="11:11">
      <c r="K7325" s="184"/>
    </row>
    <row r="7326" spans="11:11">
      <c r="K7326" s="184"/>
    </row>
    <row r="7327" spans="11:11">
      <c r="K7327" s="184"/>
    </row>
    <row r="7328" spans="11:11">
      <c r="K7328" s="184"/>
    </row>
    <row r="7329" spans="11:11">
      <c r="K7329" s="184"/>
    </row>
    <row r="7330" spans="11:11">
      <c r="K7330" s="184"/>
    </row>
    <row r="7331" spans="11:11">
      <c r="K7331" s="184"/>
    </row>
    <row r="7332" spans="11:11">
      <c r="K7332" s="184"/>
    </row>
    <row r="7333" spans="11:11">
      <c r="K7333" s="184"/>
    </row>
    <row r="7334" spans="11:11">
      <c r="K7334" s="184"/>
    </row>
    <row r="7335" spans="11:11">
      <c r="K7335" s="184"/>
    </row>
    <row r="7336" spans="11:11">
      <c r="K7336" s="184"/>
    </row>
    <row r="7337" spans="11:11">
      <c r="K7337" s="184"/>
    </row>
    <row r="7338" spans="11:11">
      <c r="K7338" s="184"/>
    </row>
    <row r="7339" spans="11:11">
      <c r="K7339" s="184"/>
    </row>
    <row r="7340" spans="11:11">
      <c r="K7340" s="184"/>
    </row>
    <row r="7341" spans="11:11">
      <c r="K7341" s="184"/>
    </row>
    <row r="7342" spans="11:11">
      <c r="K7342" s="184"/>
    </row>
    <row r="7343" spans="11:11">
      <c r="K7343" s="184"/>
    </row>
    <row r="7344" spans="11:11">
      <c r="K7344" s="184"/>
    </row>
    <row r="7345" spans="11:11">
      <c r="K7345" s="184"/>
    </row>
    <row r="7346" spans="11:11">
      <c r="K7346" s="184"/>
    </row>
    <row r="7347" spans="11:11">
      <c r="K7347" s="184"/>
    </row>
    <row r="7348" spans="11:11">
      <c r="K7348" s="184"/>
    </row>
    <row r="7349" spans="11:11">
      <c r="K7349" s="184"/>
    </row>
    <row r="7350" spans="11:11">
      <c r="K7350" s="184"/>
    </row>
    <row r="7351" spans="11:11">
      <c r="K7351" s="184"/>
    </row>
    <row r="7352" spans="11:11">
      <c r="K7352" s="184"/>
    </row>
    <row r="7353" spans="11:11">
      <c r="K7353" s="184"/>
    </row>
    <row r="7354" spans="11:11">
      <c r="K7354" s="184"/>
    </row>
    <row r="7355" spans="11:11">
      <c r="K7355" s="184"/>
    </row>
    <row r="7356" spans="11:11">
      <c r="K7356" s="184"/>
    </row>
    <row r="7357" spans="11:11">
      <c r="K7357" s="184"/>
    </row>
    <row r="7358" spans="11:11">
      <c r="K7358" s="184"/>
    </row>
    <row r="7359" spans="11:11">
      <c r="K7359" s="184"/>
    </row>
    <row r="7360" spans="11:11">
      <c r="K7360" s="184"/>
    </row>
    <row r="7361" spans="11:11">
      <c r="K7361" s="184"/>
    </row>
    <row r="7362" spans="11:11">
      <c r="K7362" s="184"/>
    </row>
    <row r="7363" spans="11:11">
      <c r="K7363" s="184"/>
    </row>
    <row r="7364" spans="11:11">
      <c r="K7364" s="184"/>
    </row>
    <row r="7365" spans="11:11">
      <c r="K7365" s="184"/>
    </row>
    <row r="7366" spans="11:11">
      <c r="K7366" s="184"/>
    </row>
    <row r="7367" spans="11:11">
      <c r="K7367" s="184"/>
    </row>
    <row r="7368" spans="11:11">
      <c r="K7368" s="184"/>
    </row>
    <row r="7369" spans="11:11">
      <c r="K7369" s="184"/>
    </row>
    <row r="7370" spans="11:11">
      <c r="K7370" s="184"/>
    </row>
    <row r="7371" spans="11:11">
      <c r="K7371" s="184"/>
    </row>
    <row r="7372" spans="11:11">
      <c r="K7372" s="184"/>
    </row>
    <row r="7373" spans="11:11">
      <c r="K7373" s="184"/>
    </row>
    <row r="7374" spans="11:11">
      <c r="K7374" s="184"/>
    </row>
    <row r="7375" spans="11:11">
      <c r="K7375" s="184"/>
    </row>
    <row r="7376" spans="11:11">
      <c r="K7376" s="184"/>
    </row>
    <row r="7377" spans="11:11">
      <c r="K7377" s="184"/>
    </row>
    <row r="7378" spans="11:11">
      <c r="K7378" s="184"/>
    </row>
    <row r="7379" spans="11:11">
      <c r="K7379" s="184"/>
    </row>
    <row r="7380" spans="11:11">
      <c r="K7380" s="184"/>
    </row>
    <row r="7381" spans="11:11">
      <c r="K7381" s="184"/>
    </row>
    <row r="7382" spans="11:11">
      <c r="K7382" s="184"/>
    </row>
    <row r="7383" spans="11:11">
      <c r="K7383" s="184"/>
    </row>
    <row r="7384" spans="11:11">
      <c r="K7384" s="184"/>
    </row>
    <row r="7385" spans="11:11">
      <c r="K7385" s="184"/>
    </row>
    <row r="7386" spans="11:11">
      <c r="K7386" s="184"/>
    </row>
    <row r="7387" spans="11:11">
      <c r="K7387" s="184"/>
    </row>
    <row r="7388" spans="11:11">
      <c r="K7388" s="184"/>
    </row>
    <row r="7389" spans="11:11">
      <c r="K7389" s="184"/>
    </row>
    <row r="7390" spans="11:11">
      <c r="K7390" s="184"/>
    </row>
    <row r="7391" spans="11:11">
      <c r="K7391" s="184"/>
    </row>
    <row r="7392" spans="11:11">
      <c r="K7392" s="184"/>
    </row>
    <row r="7393" spans="11:11">
      <c r="K7393" s="184"/>
    </row>
    <row r="7394" spans="11:11">
      <c r="K7394" s="184"/>
    </row>
    <row r="7395" spans="11:11">
      <c r="K7395" s="184"/>
    </row>
    <row r="7396" spans="11:11">
      <c r="K7396" s="184"/>
    </row>
    <row r="7397" spans="11:11">
      <c r="K7397" s="184"/>
    </row>
    <row r="7398" spans="11:11">
      <c r="K7398" s="184"/>
    </row>
    <row r="7399" spans="11:11">
      <c r="K7399" s="184"/>
    </row>
    <row r="7400" spans="11:11">
      <c r="K7400" s="184"/>
    </row>
    <row r="7401" spans="11:11">
      <c r="K7401" s="184"/>
    </row>
    <row r="7402" spans="11:11">
      <c r="K7402" s="184"/>
    </row>
    <row r="7403" spans="11:11">
      <c r="K7403" s="184"/>
    </row>
    <row r="7404" spans="11:11">
      <c r="K7404" s="184"/>
    </row>
    <row r="7405" spans="11:11">
      <c r="K7405" s="184"/>
    </row>
    <row r="7406" spans="11:11">
      <c r="K7406" s="184"/>
    </row>
    <row r="7407" spans="11:11">
      <c r="K7407" s="184"/>
    </row>
    <row r="7408" spans="11:11">
      <c r="K7408" s="184"/>
    </row>
    <row r="7409" spans="11:11">
      <c r="K7409" s="184"/>
    </row>
    <row r="7410" spans="11:11">
      <c r="K7410" s="184"/>
    </row>
    <row r="7411" spans="11:11">
      <c r="K7411" s="184"/>
    </row>
    <row r="7412" spans="11:11">
      <c r="K7412" s="184"/>
    </row>
    <row r="7413" spans="11:11">
      <c r="K7413" s="184"/>
    </row>
    <row r="7414" spans="11:11">
      <c r="K7414" s="184"/>
    </row>
    <row r="7415" spans="11:11">
      <c r="K7415" s="184"/>
    </row>
    <row r="7416" spans="11:11">
      <c r="K7416" s="184"/>
    </row>
    <row r="7417" spans="11:11">
      <c r="K7417" s="184"/>
    </row>
    <row r="7418" spans="11:11">
      <c r="K7418" s="184"/>
    </row>
    <row r="7419" spans="11:11">
      <c r="K7419" s="184"/>
    </row>
    <row r="7420" spans="11:11">
      <c r="K7420" s="184"/>
    </row>
    <row r="7421" spans="11:11">
      <c r="K7421" s="184"/>
    </row>
    <row r="7422" spans="11:11">
      <c r="K7422" s="184"/>
    </row>
    <row r="7423" spans="11:11">
      <c r="K7423" s="184"/>
    </row>
    <row r="7424" spans="11:11">
      <c r="K7424" s="184"/>
    </row>
    <row r="7425" spans="11:11">
      <c r="K7425" s="184"/>
    </row>
    <row r="7426" spans="11:11">
      <c r="K7426" s="184"/>
    </row>
    <row r="7427" spans="11:11">
      <c r="K7427" s="184"/>
    </row>
    <row r="7428" spans="11:11">
      <c r="K7428" s="184"/>
    </row>
    <row r="7429" spans="11:11">
      <c r="K7429" s="184"/>
    </row>
    <row r="7430" spans="11:11">
      <c r="K7430" s="184"/>
    </row>
    <row r="7431" spans="11:11">
      <c r="K7431" s="184"/>
    </row>
    <row r="7432" spans="11:11">
      <c r="K7432" s="184"/>
    </row>
    <row r="7433" spans="11:11">
      <c r="K7433" s="184"/>
    </row>
    <row r="7434" spans="11:11">
      <c r="K7434" s="184"/>
    </row>
    <row r="7435" spans="11:11">
      <c r="K7435" s="184"/>
    </row>
    <row r="7436" spans="11:11">
      <c r="K7436" s="184"/>
    </row>
    <row r="7437" spans="11:11">
      <c r="K7437" s="184"/>
    </row>
    <row r="7438" spans="11:11">
      <c r="K7438" s="184"/>
    </row>
    <row r="7439" spans="11:11">
      <c r="K7439" s="184"/>
    </row>
    <row r="7440" spans="11:11">
      <c r="K7440" s="184"/>
    </row>
    <row r="7441" spans="11:11">
      <c r="K7441" s="184"/>
    </row>
    <row r="7442" spans="11:11">
      <c r="K7442" s="184"/>
    </row>
    <row r="7443" spans="11:11">
      <c r="K7443" s="184"/>
    </row>
    <row r="7444" spans="11:11">
      <c r="K7444" s="184"/>
    </row>
    <row r="7445" spans="11:11">
      <c r="K7445" s="184"/>
    </row>
    <row r="7446" spans="11:11">
      <c r="K7446" s="184"/>
    </row>
    <row r="7447" spans="11:11">
      <c r="K7447" s="184"/>
    </row>
    <row r="7448" spans="11:11">
      <c r="K7448" s="184"/>
    </row>
    <row r="7449" spans="11:11">
      <c r="K7449" s="184"/>
    </row>
    <row r="7450" spans="11:11">
      <c r="K7450" s="184"/>
    </row>
    <row r="7451" spans="11:11">
      <c r="K7451" s="184"/>
    </row>
    <row r="7452" spans="11:11">
      <c r="K7452" s="184"/>
    </row>
    <row r="7453" spans="11:11">
      <c r="K7453" s="184"/>
    </row>
    <row r="7454" spans="11:11">
      <c r="K7454" s="184"/>
    </row>
    <row r="7455" spans="11:11">
      <c r="K7455" s="184"/>
    </row>
    <row r="7456" spans="11:11">
      <c r="K7456" s="184"/>
    </row>
    <row r="7457" spans="11:11">
      <c r="K7457" s="184"/>
    </row>
    <row r="7458" spans="11:11">
      <c r="K7458" s="184"/>
    </row>
    <row r="7459" spans="11:11">
      <c r="K7459" s="184"/>
    </row>
    <row r="7460" spans="11:11">
      <c r="K7460" s="184"/>
    </row>
    <row r="7461" spans="11:11">
      <c r="K7461" s="184"/>
    </row>
    <row r="7462" spans="11:11">
      <c r="K7462" s="184"/>
    </row>
    <row r="7463" spans="11:11">
      <c r="K7463" s="184"/>
    </row>
    <row r="7464" spans="11:11">
      <c r="K7464" s="184"/>
    </row>
    <row r="7465" spans="11:11">
      <c r="K7465" s="184"/>
    </row>
    <row r="7466" spans="11:11">
      <c r="K7466" s="184"/>
    </row>
    <row r="7467" spans="11:11">
      <c r="K7467" s="184"/>
    </row>
    <row r="7468" spans="11:11">
      <c r="K7468" s="184"/>
    </row>
    <row r="7469" spans="11:11">
      <c r="K7469" s="184"/>
    </row>
    <row r="7470" spans="11:11">
      <c r="K7470" s="184"/>
    </row>
    <row r="7471" spans="11:11">
      <c r="K7471" s="184"/>
    </row>
    <row r="7472" spans="11:11">
      <c r="K7472" s="184"/>
    </row>
    <row r="7473" spans="11:11">
      <c r="K7473" s="184"/>
    </row>
    <row r="7474" spans="11:11">
      <c r="K7474" s="184"/>
    </row>
    <row r="7475" spans="11:11">
      <c r="K7475" s="184"/>
    </row>
    <row r="7476" spans="11:11">
      <c r="K7476" s="184"/>
    </row>
    <row r="7477" spans="11:11">
      <c r="K7477" s="184"/>
    </row>
    <row r="7478" spans="11:11">
      <c r="K7478" s="184"/>
    </row>
    <row r="7479" spans="11:11">
      <c r="K7479" s="184"/>
    </row>
    <row r="7480" spans="11:11">
      <c r="K7480" s="184"/>
    </row>
    <row r="7481" spans="11:11">
      <c r="K7481" s="184"/>
    </row>
    <row r="7482" spans="11:11">
      <c r="K7482" s="184"/>
    </row>
    <row r="7483" spans="11:11">
      <c r="K7483" s="184"/>
    </row>
    <row r="7484" spans="11:11">
      <c r="K7484" s="184"/>
    </row>
    <row r="7485" spans="11:11">
      <c r="K7485" s="184"/>
    </row>
    <row r="7486" spans="11:11">
      <c r="K7486" s="184"/>
    </row>
    <row r="7487" spans="11:11">
      <c r="K7487" s="184"/>
    </row>
    <row r="7488" spans="11:11">
      <c r="K7488" s="184"/>
    </row>
    <row r="7489" spans="11:11">
      <c r="K7489" s="184"/>
    </row>
    <row r="7490" spans="11:11">
      <c r="K7490" s="184"/>
    </row>
    <row r="7491" spans="11:11">
      <c r="K7491" s="184"/>
    </row>
    <row r="7492" spans="11:11">
      <c r="K7492" s="184"/>
    </row>
    <row r="7493" spans="11:11">
      <c r="K7493" s="184"/>
    </row>
    <row r="7494" spans="11:11">
      <c r="K7494" s="184"/>
    </row>
    <row r="7495" spans="11:11">
      <c r="K7495" s="184"/>
    </row>
    <row r="7496" spans="11:11">
      <c r="K7496" s="184"/>
    </row>
    <row r="7497" spans="11:11">
      <c r="K7497" s="184"/>
    </row>
    <row r="7498" spans="11:11">
      <c r="K7498" s="184"/>
    </row>
    <row r="7499" spans="11:11">
      <c r="K7499" s="184"/>
    </row>
    <row r="7500" spans="11:11">
      <c r="K7500" s="184"/>
    </row>
    <row r="7501" spans="11:11">
      <c r="K7501" s="184"/>
    </row>
    <row r="7502" spans="11:11">
      <c r="K7502" s="184"/>
    </row>
    <row r="7503" spans="11:11">
      <c r="K7503" s="184"/>
    </row>
    <row r="7504" spans="11:11">
      <c r="K7504" s="184"/>
    </row>
    <row r="7505" spans="11:11">
      <c r="K7505" s="184"/>
    </row>
    <row r="7506" spans="11:11">
      <c r="K7506" s="184"/>
    </row>
    <row r="7507" spans="11:11">
      <c r="K7507" s="184"/>
    </row>
    <row r="7508" spans="11:11">
      <c r="K7508" s="184"/>
    </row>
    <row r="7509" spans="11:11">
      <c r="K7509" s="184"/>
    </row>
    <row r="7510" spans="11:11">
      <c r="K7510" s="184"/>
    </row>
    <row r="7511" spans="11:11">
      <c r="K7511" s="184"/>
    </row>
    <row r="7512" spans="11:11">
      <c r="K7512" s="184"/>
    </row>
    <row r="7513" spans="11:11">
      <c r="K7513" s="184"/>
    </row>
    <row r="7514" spans="11:11">
      <c r="K7514" s="184"/>
    </row>
    <row r="7515" spans="11:11">
      <c r="K7515" s="184"/>
    </row>
    <row r="7516" spans="11:11">
      <c r="K7516" s="184"/>
    </row>
    <row r="7517" spans="11:11">
      <c r="K7517" s="184"/>
    </row>
    <row r="7518" spans="11:11">
      <c r="K7518" s="184"/>
    </row>
    <row r="7519" spans="11:11">
      <c r="K7519" s="184"/>
    </row>
    <row r="7520" spans="11:11">
      <c r="K7520" s="184"/>
    </row>
    <row r="7521" spans="11:11">
      <c r="K7521" s="184"/>
    </row>
    <row r="7522" spans="11:11">
      <c r="K7522" s="184"/>
    </row>
    <row r="7523" spans="11:11">
      <c r="K7523" s="184"/>
    </row>
    <row r="7524" spans="11:11">
      <c r="K7524" s="184"/>
    </row>
    <row r="7525" spans="11:11">
      <c r="K7525" s="184"/>
    </row>
    <row r="7526" spans="11:11">
      <c r="K7526" s="184"/>
    </row>
    <row r="7527" spans="11:11">
      <c r="K7527" s="184"/>
    </row>
    <row r="7528" spans="11:11">
      <c r="K7528" s="184"/>
    </row>
    <row r="7529" spans="11:11">
      <c r="K7529" s="184"/>
    </row>
    <row r="7530" spans="11:11">
      <c r="K7530" s="184"/>
    </row>
    <row r="7531" spans="11:11">
      <c r="K7531" s="184"/>
    </row>
    <row r="7532" spans="11:11">
      <c r="K7532" s="184"/>
    </row>
    <row r="7533" spans="11:11">
      <c r="K7533" s="184"/>
    </row>
    <row r="7534" spans="11:11">
      <c r="K7534" s="184"/>
    </row>
    <row r="7535" spans="11:11">
      <c r="K7535" s="184"/>
    </row>
    <row r="7536" spans="11:11">
      <c r="K7536" s="184"/>
    </row>
    <row r="7537" spans="11:11">
      <c r="K7537" s="184"/>
    </row>
    <row r="7538" spans="11:11">
      <c r="K7538" s="184"/>
    </row>
    <row r="7539" spans="11:11">
      <c r="K7539" s="184"/>
    </row>
    <row r="7540" spans="11:11">
      <c r="K7540" s="184"/>
    </row>
    <row r="7541" spans="11:11">
      <c r="K7541" s="184"/>
    </row>
    <row r="7542" spans="11:11">
      <c r="K7542" s="184"/>
    </row>
    <row r="7543" spans="11:11">
      <c r="K7543" s="184"/>
    </row>
    <row r="7544" spans="11:11">
      <c r="K7544" s="184"/>
    </row>
    <row r="7545" spans="11:11">
      <c r="K7545" s="184"/>
    </row>
    <row r="7546" spans="11:11">
      <c r="K7546" s="184"/>
    </row>
    <row r="7547" spans="11:11">
      <c r="K7547" s="184"/>
    </row>
    <row r="7548" spans="11:11">
      <c r="K7548" s="184"/>
    </row>
    <row r="7549" spans="11:11">
      <c r="K7549" s="184"/>
    </row>
    <row r="7550" spans="11:11">
      <c r="K7550" s="184"/>
    </row>
    <row r="7551" spans="11:11">
      <c r="K7551" s="184"/>
    </row>
    <row r="7552" spans="11:11">
      <c r="K7552" s="184"/>
    </row>
    <row r="7553" spans="11:11">
      <c r="K7553" s="184"/>
    </row>
    <row r="7554" spans="11:11">
      <c r="K7554" s="184"/>
    </row>
    <row r="7555" spans="11:11">
      <c r="K7555" s="184"/>
    </row>
    <row r="7556" spans="11:11">
      <c r="K7556" s="184"/>
    </row>
    <row r="7557" spans="11:11">
      <c r="K7557" s="184"/>
    </row>
    <row r="7558" spans="11:11">
      <c r="K7558" s="184"/>
    </row>
    <row r="7559" spans="11:11">
      <c r="K7559" s="184"/>
    </row>
    <row r="7560" spans="11:11">
      <c r="K7560" s="184"/>
    </row>
    <row r="7561" spans="11:11">
      <c r="K7561" s="184"/>
    </row>
    <row r="7562" spans="11:11">
      <c r="K7562" s="184"/>
    </row>
    <row r="7563" spans="11:11">
      <c r="K7563" s="184"/>
    </row>
    <row r="7564" spans="11:11">
      <c r="K7564" s="184"/>
    </row>
    <row r="7565" spans="11:11">
      <c r="K7565" s="184"/>
    </row>
    <row r="7566" spans="11:11">
      <c r="K7566" s="184"/>
    </row>
    <row r="7567" spans="11:11">
      <c r="K7567" s="184"/>
    </row>
    <row r="7568" spans="11:11">
      <c r="K7568" s="184"/>
    </row>
    <row r="7569" spans="11:11">
      <c r="K7569" s="184"/>
    </row>
    <row r="7570" spans="11:11">
      <c r="K7570" s="184"/>
    </row>
    <row r="7571" spans="11:11">
      <c r="K7571" s="184"/>
    </row>
    <row r="7572" spans="11:11">
      <c r="K7572" s="184"/>
    </row>
    <row r="7573" spans="11:11">
      <c r="K7573" s="184"/>
    </row>
    <row r="7574" spans="11:11">
      <c r="K7574" s="184"/>
    </row>
    <row r="7575" spans="11:11">
      <c r="K7575" s="184"/>
    </row>
    <row r="7576" spans="11:11">
      <c r="K7576" s="184"/>
    </row>
    <row r="7577" spans="11:11">
      <c r="K7577" s="184"/>
    </row>
    <row r="7578" spans="11:11">
      <c r="K7578" s="184"/>
    </row>
    <row r="7579" spans="11:11">
      <c r="K7579" s="184"/>
    </row>
    <row r="7580" spans="11:11">
      <c r="K7580" s="184"/>
    </row>
    <row r="7581" spans="11:11">
      <c r="K7581" s="184"/>
    </row>
    <row r="7582" spans="11:11">
      <c r="K7582" s="184"/>
    </row>
    <row r="7583" spans="11:11">
      <c r="K7583" s="184"/>
    </row>
    <row r="7584" spans="11:11">
      <c r="K7584" s="184"/>
    </row>
    <row r="7585" spans="11:11">
      <c r="K7585" s="184"/>
    </row>
    <row r="7586" spans="11:11">
      <c r="K7586" s="184"/>
    </row>
    <row r="7587" spans="11:11">
      <c r="K7587" s="184"/>
    </row>
    <row r="7588" spans="11:11">
      <c r="K7588" s="184"/>
    </row>
    <row r="7589" spans="11:11">
      <c r="K7589" s="184"/>
    </row>
    <row r="7590" spans="11:11">
      <c r="K7590" s="184"/>
    </row>
    <row r="7591" spans="11:11">
      <c r="K7591" s="184"/>
    </row>
    <row r="7592" spans="11:11">
      <c r="K7592" s="184"/>
    </row>
    <row r="7593" spans="11:11">
      <c r="K7593" s="184"/>
    </row>
    <row r="7594" spans="11:11">
      <c r="K7594" s="184"/>
    </row>
    <row r="7595" spans="11:11">
      <c r="K7595" s="184"/>
    </row>
    <row r="7596" spans="11:11">
      <c r="K7596" s="184"/>
    </row>
    <row r="7597" spans="11:11">
      <c r="K7597" s="184"/>
    </row>
    <row r="7598" spans="11:11">
      <c r="K7598" s="184"/>
    </row>
    <row r="7599" spans="11:11">
      <c r="K7599" s="184"/>
    </row>
    <row r="7600" spans="11:11">
      <c r="K7600" s="184"/>
    </row>
    <row r="7601" spans="11:11">
      <c r="K7601" s="184"/>
    </row>
    <row r="7602" spans="11:11">
      <c r="K7602" s="184"/>
    </row>
    <row r="7603" spans="11:11">
      <c r="K7603" s="184"/>
    </row>
    <row r="7604" spans="11:11">
      <c r="K7604" s="184"/>
    </row>
    <row r="7605" spans="11:11">
      <c r="K7605" s="184"/>
    </row>
    <row r="7606" spans="11:11">
      <c r="K7606" s="184"/>
    </row>
    <row r="7607" spans="11:11">
      <c r="K7607" s="184"/>
    </row>
    <row r="7608" spans="11:11">
      <c r="K7608" s="184"/>
    </row>
    <row r="7609" spans="11:11">
      <c r="K7609" s="184"/>
    </row>
    <row r="7610" spans="11:11">
      <c r="K7610" s="184"/>
    </row>
    <row r="7611" spans="11:11">
      <c r="K7611" s="184"/>
    </row>
    <row r="7612" spans="11:11">
      <c r="K7612" s="184"/>
    </row>
    <row r="7613" spans="11:11">
      <c r="K7613" s="184"/>
    </row>
    <row r="7614" spans="11:11">
      <c r="K7614" s="184"/>
    </row>
    <row r="7615" spans="11:11">
      <c r="K7615" s="184"/>
    </row>
    <row r="7616" spans="11:11">
      <c r="K7616" s="184"/>
    </row>
    <row r="7617" spans="11:11">
      <c r="K7617" s="184"/>
    </row>
    <row r="7618" spans="11:11">
      <c r="K7618" s="184"/>
    </row>
    <row r="7619" spans="11:11">
      <c r="K7619" s="184"/>
    </row>
    <row r="7620" spans="11:11">
      <c r="K7620" s="184"/>
    </row>
    <row r="7621" spans="11:11">
      <c r="K7621" s="184"/>
    </row>
    <row r="7622" spans="11:11">
      <c r="K7622" s="184"/>
    </row>
    <row r="7623" spans="11:11">
      <c r="K7623" s="184"/>
    </row>
    <row r="7624" spans="11:11">
      <c r="K7624" s="184"/>
    </row>
    <row r="7625" spans="11:11">
      <c r="K7625" s="184"/>
    </row>
    <row r="7626" spans="11:11">
      <c r="K7626" s="184"/>
    </row>
    <row r="7627" spans="11:11">
      <c r="K7627" s="184"/>
    </row>
    <row r="7628" spans="11:11">
      <c r="K7628" s="184"/>
    </row>
    <row r="7629" spans="11:11">
      <c r="K7629" s="184"/>
    </row>
    <row r="7630" spans="11:11">
      <c r="K7630" s="184"/>
    </row>
    <row r="7631" spans="11:11">
      <c r="K7631" s="184"/>
    </row>
    <row r="7632" spans="11:11">
      <c r="K7632" s="184"/>
    </row>
    <row r="7633" spans="11:11">
      <c r="K7633" s="184"/>
    </row>
    <row r="7634" spans="11:11">
      <c r="K7634" s="184"/>
    </row>
    <row r="7635" spans="11:11">
      <c r="K7635" s="184"/>
    </row>
    <row r="7636" spans="11:11">
      <c r="K7636" s="184"/>
    </row>
    <row r="7637" spans="11:11">
      <c r="K7637" s="184"/>
    </row>
    <row r="7638" spans="11:11">
      <c r="K7638" s="184"/>
    </row>
    <row r="7639" spans="11:11">
      <c r="K7639" s="184"/>
    </row>
    <row r="7640" spans="11:11">
      <c r="K7640" s="184"/>
    </row>
    <row r="7641" spans="11:11">
      <c r="K7641" s="184"/>
    </row>
    <row r="7642" spans="11:11">
      <c r="K7642" s="184"/>
    </row>
    <row r="7643" spans="11:11">
      <c r="K7643" s="184"/>
    </row>
    <row r="7644" spans="11:11">
      <c r="K7644" s="184"/>
    </row>
    <row r="7645" spans="11:11">
      <c r="K7645" s="184"/>
    </row>
    <row r="7646" spans="11:11">
      <c r="K7646" s="184"/>
    </row>
    <row r="7647" spans="11:11">
      <c r="K7647" s="184"/>
    </row>
    <row r="7648" spans="11:11">
      <c r="K7648" s="184"/>
    </row>
    <row r="7649" spans="11:11">
      <c r="K7649" s="184"/>
    </row>
    <row r="7650" spans="11:11">
      <c r="K7650" s="184"/>
    </row>
    <row r="7651" spans="11:11">
      <c r="K7651" s="184"/>
    </row>
    <row r="7652" spans="11:11">
      <c r="K7652" s="184"/>
    </row>
    <row r="7653" spans="11:11">
      <c r="K7653" s="184"/>
    </row>
    <row r="7654" spans="11:11">
      <c r="K7654" s="184"/>
    </row>
    <row r="7655" spans="11:11">
      <c r="K7655" s="184"/>
    </row>
    <row r="7656" spans="11:11">
      <c r="K7656" s="184"/>
    </row>
    <row r="7657" spans="11:11">
      <c r="K7657" s="184"/>
    </row>
    <row r="7658" spans="11:11">
      <c r="K7658" s="184"/>
    </row>
    <row r="7659" spans="11:11">
      <c r="K7659" s="184"/>
    </row>
    <row r="7660" spans="11:11">
      <c r="K7660" s="184"/>
    </row>
    <row r="7661" spans="11:11">
      <c r="K7661" s="184"/>
    </row>
    <row r="7662" spans="11:11">
      <c r="K7662" s="184"/>
    </row>
    <row r="7663" spans="11:11">
      <c r="K7663" s="184"/>
    </row>
    <row r="7664" spans="11:11">
      <c r="K7664" s="184"/>
    </row>
    <row r="7665" spans="11:11">
      <c r="K7665" s="184"/>
    </row>
    <row r="7666" spans="11:11">
      <c r="K7666" s="184"/>
    </row>
    <row r="7667" spans="11:11">
      <c r="K7667" s="184"/>
    </row>
    <row r="7668" spans="11:11">
      <c r="K7668" s="184"/>
    </row>
    <row r="7669" spans="11:11">
      <c r="K7669" s="184"/>
    </row>
    <row r="7670" spans="11:11">
      <c r="K7670" s="184"/>
    </row>
    <row r="7671" spans="11:11">
      <c r="K7671" s="184"/>
    </row>
    <row r="7672" spans="11:11">
      <c r="K7672" s="184"/>
    </row>
    <row r="7673" spans="11:11">
      <c r="K7673" s="184"/>
    </row>
    <row r="7674" spans="11:11">
      <c r="K7674" s="184"/>
    </row>
    <row r="7675" spans="11:11">
      <c r="K7675" s="184"/>
    </row>
    <row r="7676" spans="11:11">
      <c r="K7676" s="184"/>
    </row>
    <row r="7677" spans="11:11">
      <c r="K7677" s="184"/>
    </row>
    <row r="7678" spans="11:11">
      <c r="K7678" s="184"/>
    </row>
    <row r="7679" spans="11:11">
      <c r="K7679" s="184"/>
    </row>
    <row r="7680" spans="11:11">
      <c r="K7680" s="184"/>
    </row>
    <row r="7681" spans="11:11">
      <c r="K7681" s="184"/>
    </row>
    <row r="7682" spans="11:11">
      <c r="K7682" s="184"/>
    </row>
    <row r="7683" spans="11:11">
      <c r="K7683" s="184"/>
    </row>
    <row r="7684" spans="11:11">
      <c r="K7684" s="184"/>
    </row>
    <row r="7685" spans="11:11">
      <c r="K7685" s="184"/>
    </row>
    <row r="7686" spans="11:11">
      <c r="K7686" s="184"/>
    </row>
    <row r="7687" spans="11:11">
      <c r="K7687" s="184"/>
    </row>
    <row r="7688" spans="11:11">
      <c r="K7688" s="184"/>
    </row>
    <row r="7689" spans="11:11">
      <c r="K7689" s="184"/>
    </row>
    <row r="7690" spans="11:11">
      <c r="K7690" s="184"/>
    </row>
    <row r="7691" spans="11:11">
      <c r="K7691" s="184"/>
    </row>
    <row r="7692" spans="11:11">
      <c r="K7692" s="184"/>
    </row>
    <row r="7693" spans="11:11">
      <c r="K7693" s="184"/>
    </row>
    <row r="7694" spans="11:11">
      <c r="K7694" s="184"/>
    </row>
    <row r="7695" spans="11:11">
      <c r="K7695" s="184"/>
    </row>
    <row r="7696" spans="11:11">
      <c r="K7696" s="184"/>
    </row>
    <row r="7697" spans="11:11">
      <c r="K7697" s="184"/>
    </row>
    <row r="7698" spans="11:11">
      <c r="K7698" s="184"/>
    </row>
    <row r="7699" spans="11:11">
      <c r="K7699" s="184"/>
    </row>
    <row r="7700" spans="11:11">
      <c r="K7700" s="184"/>
    </row>
    <row r="7701" spans="11:11">
      <c r="K7701" s="184"/>
    </row>
    <row r="7702" spans="11:11">
      <c r="K7702" s="184"/>
    </row>
    <row r="7703" spans="11:11">
      <c r="K7703" s="184"/>
    </row>
    <row r="7704" spans="11:11">
      <c r="K7704" s="184"/>
    </row>
    <row r="7705" spans="11:11">
      <c r="K7705" s="184"/>
    </row>
    <row r="7706" spans="11:11">
      <c r="K7706" s="184"/>
    </row>
    <row r="7707" spans="11:11">
      <c r="K7707" s="184"/>
    </row>
    <row r="7708" spans="11:11">
      <c r="K7708" s="184"/>
    </row>
    <row r="7709" spans="11:11">
      <c r="K7709" s="184"/>
    </row>
    <row r="7710" spans="11:11">
      <c r="K7710" s="184"/>
    </row>
    <row r="7711" spans="11:11">
      <c r="K7711" s="184"/>
    </row>
    <row r="7712" spans="11:11">
      <c r="K7712" s="184"/>
    </row>
    <row r="7713" spans="11:11">
      <c r="K7713" s="184"/>
    </row>
    <row r="7714" spans="11:11">
      <c r="K7714" s="184"/>
    </row>
    <row r="7715" spans="11:11">
      <c r="K7715" s="184"/>
    </row>
    <row r="7716" spans="11:11">
      <c r="K7716" s="184"/>
    </row>
    <row r="7717" spans="11:11">
      <c r="K7717" s="184"/>
    </row>
    <row r="7718" spans="11:11">
      <c r="K7718" s="184"/>
    </row>
    <row r="7719" spans="11:11">
      <c r="K7719" s="184"/>
    </row>
    <row r="7720" spans="11:11">
      <c r="K7720" s="184"/>
    </row>
    <row r="7721" spans="11:11">
      <c r="K7721" s="184"/>
    </row>
    <row r="7722" spans="11:11">
      <c r="K7722" s="184"/>
    </row>
    <row r="7723" spans="11:11">
      <c r="K7723" s="184"/>
    </row>
    <row r="7724" spans="11:11">
      <c r="K7724" s="184"/>
    </row>
    <row r="7725" spans="11:11">
      <c r="K7725" s="184"/>
    </row>
    <row r="7726" spans="11:11">
      <c r="K7726" s="184"/>
    </row>
    <row r="7727" spans="11:11">
      <c r="K7727" s="184"/>
    </row>
    <row r="7728" spans="11:11">
      <c r="K7728" s="184"/>
    </row>
    <row r="7729" spans="11:11">
      <c r="K7729" s="184"/>
    </row>
    <row r="7730" spans="11:11">
      <c r="K7730" s="184"/>
    </row>
    <row r="7731" spans="11:11">
      <c r="K7731" s="184"/>
    </row>
    <row r="7732" spans="11:11">
      <c r="K7732" s="184"/>
    </row>
    <row r="7733" spans="11:11">
      <c r="K7733" s="184"/>
    </row>
    <row r="7734" spans="11:11">
      <c r="K7734" s="184"/>
    </row>
    <row r="7735" spans="11:11">
      <c r="K7735" s="184"/>
    </row>
    <row r="7736" spans="11:11">
      <c r="K7736" s="184"/>
    </row>
    <row r="7737" spans="11:11">
      <c r="K7737" s="184"/>
    </row>
    <row r="7738" spans="11:11">
      <c r="K7738" s="184"/>
    </row>
    <row r="7739" spans="11:11">
      <c r="K7739" s="184"/>
    </row>
    <row r="7740" spans="11:11">
      <c r="K7740" s="184"/>
    </row>
    <row r="7741" spans="11:11">
      <c r="K7741" s="184"/>
    </row>
    <row r="7742" spans="11:11">
      <c r="K7742" s="184"/>
    </row>
    <row r="7743" spans="11:11">
      <c r="K7743" s="184"/>
    </row>
    <row r="7744" spans="11:11">
      <c r="K7744" s="184"/>
    </row>
    <row r="7745" spans="11:11">
      <c r="K7745" s="184"/>
    </row>
    <row r="7746" spans="11:11">
      <c r="K7746" s="184"/>
    </row>
    <row r="7747" spans="11:11">
      <c r="K7747" s="184"/>
    </row>
    <row r="7748" spans="11:11">
      <c r="K7748" s="184"/>
    </row>
    <row r="7749" spans="11:11">
      <c r="K7749" s="184"/>
    </row>
    <row r="7750" spans="11:11">
      <c r="K7750" s="184"/>
    </row>
    <row r="7751" spans="11:11">
      <c r="K7751" s="184"/>
    </row>
    <row r="7752" spans="11:11">
      <c r="K7752" s="184"/>
    </row>
    <row r="7753" spans="11:11">
      <c r="K7753" s="184"/>
    </row>
    <row r="7754" spans="11:11">
      <c r="K7754" s="184"/>
    </row>
    <row r="7755" spans="11:11">
      <c r="K7755" s="184"/>
    </row>
    <row r="7756" spans="11:11">
      <c r="K7756" s="184"/>
    </row>
    <row r="7757" spans="11:11">
      <c r="K7757" s="184"/>
    </row>
    <row r="7758" spans="11:11">
      <c r="K7758" s="184"/>
    </row>
    <row r="7759" spans="11:11">
      <c r="K7759" s="184"/>
    </row>
    <row r="7760" spans="11:11">
      <c r="K7760" s="184"/>
    </row>
    <row r="7761" spans="11:11">
      <c r="K7761" s="184"/>
    </row>
    <row r="7762" spans="11:11">
      <c r="K7762" s="184"/>
    </row>
    <row r="7763" spans="11:11">
      <c r="K7763" s="184"/>
    </row>
    <row r="7764" spans="11:11">
      <c r="K7764" s="184"/>
    </row>
    <row r="7765" spans="11:11">
      <c r="K7765" s="184"/>
    </row>
    <row r="7766" spans="11:11">
      <c r="K7766" s="184"/>
    </row>
    <row r="7767" spans="11:11">
      <c r="K7767" s="184"/>
    </row>
    <row r="7768" spans="11:11">
      <c r="K7768" s="184"/>
    </row>
    <row r="7769" spans="11:11">
      <c r="K7769" s="184"/>
    </row>
    <row r="7770" spans="11:11">
      <c r="K7770" s="184"/>
    </row>
    <row r="7771" spans="11:11">
      <c r="K7771" s="184"/>
    </row>
    <row r="7772" spans="11:11">
      <c r="K7772" s="184"/>
    </row>
    <row r="7773" spans="11:11">
      <c r="K7773" s="184"/>
    </row>
    <row r="7774" spans="11:11">
      <c r="K7774" s="184"/>
    </row>
    <row r="7775" spans="11:11">
      <c r="K7775" s="184"/>
    </row>
    <row r="7776" spans="11:11">
      <c r="K7776" s="184"/>
    </row>
    <row r="7777" spans="11:11">
      <c r="K7777" s="184"/>
    </row>
    <row r="7778" spans="11:11">
      <c r="K7778" s="184"/>
    </row>
    <row r="7779" spans="11:11">
      <c r="K7779" s="184"/>
    </row>
    <row r="7780" spans="11:11">
      <c r="K7780" s="184"/>
    </row>
    <row r="7781" spans="11:11">
      <c r="K7781" s="184"/>
    </row>
    <row r="7782" spans="11:11">
      <c r="K7782" s="184"/>
    </row>
    <row r="7783" spans="11:11">
      <c r="K7783" s="184"/>
    </row>
    <row r="7784" spans="11:11">
      <c r="K7784" s="184"/>
    </row>
    <row r="7785" spans="11:11">
      <c r="K7785" s="184"/>
    </row>
    <row r="7786" spans="11:11">
      <c r="K7786" s="184"/>
    </row>
    <row r="7787" spans="11:11">
      <c r="K7787" s="184"/>
    </row>
    <row r="7788" spans="11:11">
      <c r="K7788" s="184"/>
    </row>
    <row r="7789" spans="11:11">
      <c r="K7789" s="184"/>
    </row>
    <row r="7790" spans="11:11">
      <c r="K7790" s="184"/>
    </row>
    <row r="7791" spans="11:11">
      <c r="K7791" s="184"/>
    </row>
    <row r="7792" spans="11:11">
      <c r="K7792" s="184"/>
    </row>
    <row r="7793" spans="11:11">
      <c r="K7793" s="184"/>
    </row>
    <row r="7794" spans="11:11">
      <c r="K7794" s="184"/>
    </row>
    <row r="7795" spans="11:11">
      <c r="K7795" s="184"/>
    </row>
    <row r="7796" spans="11:11">
      <c r="K7796" s="184"/>
    </row>
    <row r="7797" spans="11:11">
      <c r="K7797" s="184"/>
    </row>
    <row r="7798" spans="11:11">
      <c r="K7798" s="184"/>
    </row>
    <row r="7799" spans="11:11">
      <c r="K7799" s="184"/>
    </row>
    <row r="7800" spans="11:11">
      <c r="K7800" s="184"/>
    </row>
    <row r="7801" spans="11:11">
      <c r="K7801" s="184"/>
    </row>
    <row r="7802" spans="11:11">
      <c r="K7802" s="184"/>
    </row>
    <row r="7803" spans="11:11">
      <c r="K7803" s="184"/>
    </row>
    <row r="7804" spans="11:11">
      <c r="K7804" s="184"/>
    </row>
    <row r="7805" spans="11:11">
      <c r="K7805" s="184"/>
    </row>
    <row r="7806" spans="11:11">
      <c r="K7806" s="184"/>
    </row>
    <row r="7807" spans="11:11">
      <c r="K7807" s="184"/>
    </row>
    <row r="7808" spans="11:11">
      <c r="K7808" s="184"/>
    </row>
    <row r="7809" spans="11:11">
      <c r="K7809" s="184"/>
    </row>
    <row r="7810" spans="11:11">
      <c r="K7810" s="184"/>
    </row>
    <row r="7811" spans="11:11">
      <c r="K7811" s="184"/>
    </row>
    <row r="7812" spans="11:11">
      <c r="K7812" s="184"/>
    </row>
    <row r="7813" spans="11:11">
      <c r="K7813" s="184"/>
    </row>
    <row r="7814" spans="11:11">
      <c r="K7814" s="184"/>
    </row>
    <row r="7815" spans="11:11">
      <c r="K7815" s="184"/>
    </row>
    <row r="7816" spans="11:11">
      <c r="K7816" s="184"/>
    </row>
    <row r="7817" spans="11:11">
      <c r="K7817" s="184"/>
    </row>
    <row r="7818" spans="11:11">
      <c r="K7818" s="184"/>
    </row>
    <row r="7819" spans="11:11">
      <c r="K7819" s="184"/>
    </row>
    <row r="7820" spans="11:11">
      <c r="K7820" s="184"/>
    </row>
    <row r="7821" spans="11:11">
      <c r="K7821" s="184"/>
    </row>
    <row r="7822" spans="11:11">
      <c r="K7822" s="184"/>
    </row>
    <row r="7823" spans="11:11">
      <c r="K7823" s="184"/>
    </row>
    <row r="7824" spans="11:11">
      <c r="K7824" s="184"/>
    </row>
    <row r="7825" spans="11:11">
      <c r="K7825" s="184"/>
    </row>
    <row r="7826" spans="11:11">
      <c r="K7826" s="184"/>
    </row>
    <row r="7827" spans="11:11">
      <c r="K7827" s="184"/>
    </row>
    <row r="7828" spans="11:11">
      <c r="K7828" s="184"/>
    </row>
    <row r="7829" spans="11:11">
      <c r="K7829" s="184"/>
    </row>
    <row r="7830" spans="11:11">
      <c r="K7830" s="184"/>
    </row>
    <row r="7831" spans="11:11">
      <c r="K7831" s="184"/>
    </row>
    <row r="7832" spans="11:11">
      <c r="K7832" s="184"/>
    </row>
    <row r="7833" spans="11:11">
      <c r="K7833" s="184"/>
    </row>
    <row r="7834" spans="11:11">
      <c r="K7834" s="184"/>
    </row>
    <row r="7835" spans="11:11">
      <c r="K7835" s="184"/>
    </row>
    <row r="7836" spans="11:11">
      <c r="K7836" s="184"/>
    </row>
    <row r="7837" spans="11:11">
      <c r="K7837" s="184"/>
    </row>
    <row r="7838" spans="11:11">
      <c r="K7838" s="184"/>
    </row>
    <row r="7839" spans="11:11">
      <c r="K7839" s="184"/>
    </row>
    <row r="7840" spans="11:11">
      <c r="K7840" s="184"/>
    </row>
    <row r="7841" spans="11:11">
      <c r="K7841" s="184"/>
    </row>
    <row r="7842" spans="11:11">
      <c r="K7842" s="184"/>
    </row>
    <row r="7843" spans="11:11">
      <c r="K7843" s="184"/>
    </row>
    <row r="7844" spans="11:11">
      <c r="K7844" s="184"/>
    </row>
    <row r="7845" spans="11:11">
      <c r="K7845" s="184"/>
    </row>
    <row r="7846" spans="11:11">
      <c r="K7846" s="184"/>
    </row>
    <row r="7847" spans="11:11">
      <c r="K7847" s="184"/>
    </row>
    <row r="7848" spans="11:11">
      <c r="K7848" s="184"/>
    </row>
    <row r="7849" spans="11:11">
      <c r="K7849" s="184"/>
    </row>
    <row r="7850" spans="11:11">
      <c r="K7850" s="184"/>
    </row>
    <row r="7851" spans="11:11">
      <c r="K7851" s="184"/>
    </row>
    <row r="7852" spans="11:11">
      <c r="K7852" s="184"/>
    </row>
    <row r="7853" spans="11:11">
      <c r="K7853" s="184"/>
    </row>
    <row r="7854" spans="11:11">
      <c r="K7854" s="184"/>
    </row>
    <row r="7855" spans="11:11">
      <c r="K7855" s="184"/>
    </row>
    <row r="7856" spans="11:11">
      <c r="K7856" s="184"/>
    </row>
    <row r="7857" spans="11:11">
      <c r="K7857" s="184"/>
    </row>
    <row r="7858" spans="11:11">
      <c r="K7858" s="184"/>
    </row>
    <row r="7859" spans="11:11">
      <c r="K7859" s="184"/>
    </row>
    <row r="7860" spans="11:11">
      <c r="K7860" s="184"/>
    </row>
    <row r="7861" spans="11:11">
      <c r="K7861" s="184"/>
    </row>
    <row r="7862" spans="11:11">
      <c r="K7862" s="184"/>
    </row>
    <row r="7863" spans="11:11">
      <c r="K7863" s="184"/>
    </row>
    <row r="7864" spans="11:11">
      <c r="K7864" s="184"/>
    </row>
    <row r="7865" spans="11:11">
      <c r="K7865" s="184"/>
    </row>
    <row r="7866" spans="11:11">
      <c r="K7866" s="184"/>
    </row>
    <row r="7867" spans="11:11">
      <c r="K7867" s="184"/>
    </row>
    <row r="7868" spans="11:11">
      <c r="K7868" s="184"/>
    </row>
    <row r="7869" spans="11:11">
      <c r="K7869" s="184"/>
    </row>
    <row r="7870" spans="11:11">
      <c r="K7870" s="184"/>
    </row>
    <row r="7871" spans="11:11">
      <c r="K7871" s="184"/>
    </row>
    <row r="7872" spans="11:11">
      <c r="K7872" s="184"/>
    </row>
    <row r="7873" spans="11:11">
      <c r="K7873" s="184"/>
    </row>
    <row r="7874" spans="11:11">
      <c r="K7874" s="184"/>
    </row>
    <row r="7875" spans="11:11">
      <c r="K7875" s="184"/>
    </row>
    <row r="7876" spans="11:11">
      <c r="K7876" s="184"/>
    </row>
    <row r="7877" spans="11:11">
      <c r="K7877" s="184"/>
    </row>
    <row r="7878" spans="11:11">
      <c r="K7878" s="184"/>
    </row>
    <row r="7879" spans="11:11">
      <c r="K7879" s="184"/>
    </row>
    <row r="7880" spans="11:11">
      <c r="K7880" s="184"/>
    </row>
    <row r="7881" spans="11:11">
      <c r="K7881" s="184"/>
    </row>
    <row r="7882" spans="11:11">
      <c r="K7882" s="184"/>
    </row>
    <row r="7883" spans="11:11">
      <c r="K7883" s="184"/>
    </row>
    <row r="7884" spans="11:11">
      <c r="K7884" s="184"/>
    </row>
    <row r="7885" spans="11:11">
      <c r="K7885" s="184"/>
    </row>
    <row r="7886" spans="11:11">
      <c r="K7886" s="184"/>
    </row>
    <row r="7887" spans="11:11">
      <c r="K7887" s="184"/>
    </row>
    <row r="7888" spans="11:11">
      <c r="K7888" s="184"/>
    </row>
    <row r="7889" spans="11:11">
      <c r="K7889" s="184"/>
    </row>
    <row r="7890" spans="11:11">
      <c r="K7890" s="184"/>
    </row>
    <row r="7891" spans="11:11">
      <c r="K7891" s="184"/>
    </row>
    <row r="7892" spans="11:11">
      <c r="K7892" s="184"/>
    </row>
    <row r="7893" spans="11:11">
      <c r="K7893" s="184"/>
    </row>
    <row r="7894" spans="11:11">
      <c r="K7894" s="184"/>
    </row>
    <row r="7895" spans="11:11">
      <c r="K7895" s="184"/>
    </row>
    <row r="7896" spans="11:11">
      <c r="K7896" s="184"/>
    </row>
    <row r="7897" spans="11:11">
      <c r="K7897" s="184"/>
    </row>
    <row r="7898" spans="11:11">
      <c r="K7898" s="184"/>
    </row>
    <row r="7899" spans="11:11">
      <c r="K7899" s="184"/>
    </row>
    <row r="7900" spans="11:11">
      <c r="K7900" s="184"/>
    </row>
    <row r="7901" spans="11:11">
      <c r="K7901" s="184"/>
    </row>
    <row r="7902" spans="11:11">
      <c r="K7902" s="184"/>
    </row>
    <row r="7903" spans="11:11">
      <c r="K7903" s="184"/>
    </row>
    <row r="7904" spans="11:11">
      <c r="K7904" s="184"/>
    </row>
    <row r="7905" spans="11:11">
      <c r="K7905" s="184"/>
    </row>
    <row r="7906" spans="11:11">
      <c r="K7906" s="184"/>
    </row>
    <row r="7907" spans="11:11">
      <c r="K7907" s="184"/>
    </row>
    <row r="7908" spans="11:11">
      <c r="K7908" s="184"/>
    </row>
    <row r="7909" spans="11:11">
      <c r="K7909" s="184"/>
    </row>
    <row r="7910" spans="11:11">
      <c r="K7910" s="184"/>
    </row>
    <row r="7911" spans="11:11">
      <c r="K7911" s="184"/>
    </row>
    <row r="7912" spans="11:11">
      <c r="K7912" s="184"/>
    </row>
    <row r="7913" spans="11:11">
      <c r="K7913" s="184"/>
    </row>
    <row r="7914" spans="11:11">
      <c r="K7914" s="184"/>
    </row>
    <row r="7915" spans="11:11">
      <c r="K7915" s="184"/>
    </row>
    <row r="7916" spans="11:11">
      <c r="K7916" s="184"/>
    </row>
    <row r="7917" spans="11:11">
      <c r="K7917" s="184"/>
    </row>
    <row r="7918" spans="11:11">
      <c r="K7918" s="184"/>
    </row>
    <row r="7919" spans="11:11">
      <c r="K7919" s="184"/>
    </row>
    <row r="7920" spans="11:11">
      <c r="K7920" s="184"/>
    </row>
    <row r="7921" spans="11:11">
      <c r="K7921" s="184"/>
    </row>
    <row r="7922" spans="11:11">
      <c r="K7922" s="184"/>
    </row>
    <row r="7923" spans="11:11">
      <c r="K7923" s="184"/>
    </row>
    <row r="7924" spans="11:11">
      <c r="K7924" s="184"/>
    </row>
    <row r="7925" spans="11:11">
      <c r="K7925" s="184"/>
    </row>
    <row r="7926" spans="11:11">
      <c r="K7926" s="184"/>
    </row>
    <row r="7927" spans="11:11">
      <c r="K7927" s="184"/>
    </row>
    <row r="7928" spans="11:11">
      <c r="K7928" s="184"/>
    </row>
    <row r="7929" spans="11:11">
      <c r="K7929" s="184"/>
    </row>
    <row r="7930" spans="11:11">
      <c r="K7930" s="184"/>
    </row>
    <row r="7931" spans="11:11">
      <c r="K7931" s="184"/>
    </row>
    <row r="7932" spans="11:11">
      <c r="K7932" s="184"/>
    </row>
    <row r="7933" spans="11:11">
      <c r="K7933" s="184"/>
    </row>
    <row r="7934" spans="11:11">
      <c r="K7934" s="184"/>
    </row>
    <row r="7935" spans="11:11">
      <c r="K7935" s="184"/>
    </row>
    <row r="7936" spans="11:11">
      <c r="K7936" s="184"/>
    </row>
    <row r="7937" spans="11:11">
      <c r="K7937" s="184"/>
    </row>
    <row r="7938" spans="11:11">
      <c r="K7938" s="184"/>
    </row>
    <row r="7939" spans="11:11">
      <c r="K7939" s="184"/>
    </row>
    <row r="7940" spans="11:11">
      <c r="K7940" s="184"/>
    </row>
    <row r="7941" spans="11:11">
      <c r="K7941" s="184"/>
    </row>
    <row r="7942" spans="11:11">
      <c r="K7942" s="184"/>
    </row>
    <row r="7943" spans="11:11">
      <c r="K7943" s="184"/>
    </row>
    <row r="7944" spans="11:11">
      <c r="K7944" s="184"/>
    </row>
    <row r="7945" spans="11:11">
      <c r="K7945" s="184"/>
    </row>
    <row r="7946" spans="11:11">
      <c r="K7946" s="184"/>
    </row>
    <row r="7947" spans="11:11">
      <c r="K7947" s="184"/>
    </row>
    <row r="7948" spans="11:11">
      <c r="K7948" s="184"/>
    </row>
    <row r="7949" spans="11:11">
      <c r="K7949" s="184"/>
    </row>
    <row r="7950" spans="11:11">
      <c r="K7950" s="184"/>
    </row>
    <row r="7951" spans="11:11">
      <c r="K7951" s="184"/>
    </row>
    <row r="7952" spans="11:11">
      <c r="K7952" s="184"/>
    </row>
    <row r="7953" spans="11:11">
      <c r="K7953" s="184"/>
    </row>
    <row r="7954" spans="11:11">
      <c r="K7954" s="184"/>
    </row>
    <row r="7955" spans="11:11">
      <c r="K7955" s="184"/>
    </row>
    <row r="7956" spans="11:11">
      <c r="K7956" s="184"/>
    </row>
    <row r="7957" spans="11:11">
      <c r="K7957" s="184"/>
    </row>
    <row r="7958" spans="11:11">
      <c r="K7958" s="184"/>
    </row>
    <row r="7959" spans="11:11">
      <c r="K7959" s="184"/>
    </row>
    <row r="7960" spans="11:11">
      <c r="K7960" s="184"/>
    </row>
    <row r="7961" spans="11:11">
      <c r="K7961" s="184"/>
    </row>
    <row r="7962" spans="11:11">
      <c r="K7962" s="184"/>
    </row>
    <row r="7963" spans="11:11">
      <c r="K7963" s="184"/>
    </row>
    <row r="7964" spans="11:11">
      <c r="K7964" s="184"/>
    </row>
    <row r="7965" spans="11:11">
      <c r="K7965" s="184"/>
    </row>
    <row r="7966" spans="11:11">
      <c r="K7966" s="184"/>
    </row>
    <row r="7967" spans="11:11">
      <c r="K7967" s="184"/>
    </row>
    <row r="7968" spans="11:11">
      <c r="K7968" s="184"/>
    </row>
    <row r="7969" spans="11:11">
      <c r="K7969" s="184"/>
    </row>
    <row r="7970" spans="11:11">
      <c r="K7970" s="184"/>
    </row>
    <row r="7971" spans="11:11">
      <c r="K7971" s="184"/>
    </row>
    <row r="7972" spans="11:11">
      <c r="K7972" s="184"/>
    </row>
    <row r="7973" spans="11:11">
      <c r="K7973" s="184"/>
    </row>
    <row r="7974" spans="11:11">
      <c r="K7974" s="184"/>
    </row>
    <row r="7975" spans="11:11">
      <c r="K7975" s="184"/>
    </row>
    <row r="7976" spans="11:11">
      <c r="K7976" s="184"/>
    </row>
    <row r="7977" spans="11:11">
      <c r="K7977" s="184"/>
    </row>
    <row r="7978" spans="11:11">
      <c r="K7978" s="184"/>
    </row>
    <row r="7979" spans="11:11">
      <c r="K7979" s="184"/>
    </row>
    <row r="7980" spans="11:11">
      <c r="K7980" s="184"/>
    </row>
    <row r="7981" spans="11:11">
      <c r="K7981" s="184"/>
    </row>
    <row r="7982" spans="11:11">
      <c r="K7982" s="184"/>
    </row>
    <row r="7983" spans="11:11">
      <c r="K7983" s="184"/>
    </row>
    <row r="7984" spans="11:11">
      <c r="K7984" s="184"/>
    </row>
    <row r="7985" spans="11:11">
      <c r="K7985" s="184"/>
    </row>
    <row r="7986" spans="11:11">
      <c r="K7986" s="184"/>
    </row>
    <row r="7987" spans="11:11">
      <c r="K7987" s="184"/>
    </row>
    <row r="7988" spans="11:11">
      <c r="K7988" s="184"/>
    </row>
    <row r="7989" spans="11:11">
      <c r="K7989" s="184"/>
    </row>
    <row r="7990" spans="11:11">
      <c r="K7990" s="184"/>
    </row>
    <row r="7991" spans="11:11">
      <c r="K7991" s="184"/>
    </row>
    <row r="7992" spans="11:11">
      <c r="K7992" s="184"/>
    </row>
    <row r="7993" spans="11:11">
      <c r="K7993" s="184"/>
    </row>
    <row r="7994" spans="11:11">
      <c r="K7994" s="184"/>
    </row>
    <row r="7995" spans="11:11">
      <c r="K7995" s="184"/>
    </row>
    <row r="7996" spans="11:11">
      <c r="K7996" s="184"/>
    </row>
    <row r="7997" spans="11:11">
      <c r="K7997" s="184"/>
    </row>
    <row r="7998" spans="11:11">
      <c r="K7998" s="184"/>
    </row>
    <row r="7999" spans="11:11">
      <c r="K7999" s="184"/>
    </row>
    <row r="8000" spans="11:11">
      <c r="K8000" s="184"/>
    </row>
    <row r="8001" spans="11:11">
      <c r="K8001" s="184"/>
    </row>
    <row r="8002" spans="11:11">
      <c r="K8002" s="184"/>
    </row>
    <row r="8003" spans="11:11">
      <c r="K8003" s="184"/>
    </row>
    <row r="8004" spans="11:11">
      <c r="K8004" s="184"/>
    </row>
    <row r="8005" spans="11:11">
      <c r="K8005" s="184"/>
    </row>
    <row r="8006" spans="11:11">
      <c r="K8006" s="184"/>
    </row>
    <row r="8007" spans="11:11">
      <c r="K8007" s="184"/>
    </row>
    <row r="8008" spans="11:11">
      <c r="K8008" s="184"/>
    </row>
    <row r="8009" spans="11:11">
      <c r="K8009" s="184"/>
    </row>
    <row r="8010" spans="11:11">
      <c r="K8010" s="184"/>
    </row>
    <row r="8011" spans="11:11">
      <c r="K8011" s="184"/>
    </row>
    <row r="8012" spans="11:11">
      <c r="K8012" s="184"/>
    </row>
    <row r="8013" spans="11:11">
      <c r="K8013" s="184"/>
    </row>
    <row r="8014" spans="11:11">
      <c r="K8014" s="184"/>
    </row>
    <row r="8015" spans="11:11">
      <c r="K8015" s="184"/>
    </row>
    <row r="8016" spans="11:11">
      <c r="K8016" s="184"/>
    </row>
    <row r="8017" spans="11:11">
      <c r="K8017" s="184"/>
    </row>
    <row r="8018" spans="11:11">
      <c r="K8018" s="184"/>
    </row>
    <row r="8019" spans="11:11">
      <c r="K8019" s="184"/>
    </row>
    <row r="8020" spans="11:11">
      <c r="K8020" s="184"/>
    </row>
    <row r="8021" spans="11:11">
      <c r="K8021" s="184"/>
    </row>
    <row r="8022" spans="11:11">
      <c r="K8022" s="184"/>
    </row>
    <row r="8023" spans="11:11">
      <c r="K8023" s="184"/>
    </row>
    <row r="8024" spans="11:11">
      <c r="K8024" s="184"/>
    </row>
    <row r="8025" spans="11:11">
      <c r="K8025" s="184"/>
    </row>
    <row r="8026" spans="11:11">
      <c r="K8026" s="184"/>
    </row>
    <row r="8027" spans="11:11">
      <c r="K8027" s="184"/>
    </row>
    <row r="8028" spans="11:11">
      <c r="K8028" s="184"/>
    </row>
    <row r="8029" spans="11:11">
      <c r="K8029" s="184"/>
    </row>
    <row r="8030" spans="11:11">
      <c r="K8030" s="184"/>
    </row>
    <row r="8031" spans="11:11">
      <c r="K8031" s="184"/>
    </row>
    <row r="8032" spans="11:11">
      <c r="K8032" s="184"/>
    </row>
    <row r="8033" spans="11:11">
      <c r="K8033" s="184"/>
    </row>
    <row r="8034" spans="11:11">
      <c r="K8034" s="184"/>
    </row>
    <row r="8035" spans="11:11">
      <c r="K8035" s="184"/>
    </row>
    <row r="8036" spans="11:11">
      <c r="K8036" s="184"/>
    </row>
    <row r="8037" spans="11:11">
      <c r="K8037" s="184"/>
    </row>
    <row r="8038" spans="11:11">
      <c r="K8038" s="184"/>
    </row>
    <row r="8039" spans="11:11">
      <c r="K8039" s="184"/>
    </row>
    <row r="8040" spans="11:11">
      <c r="K8040" s="184"/>
    </row>
    <row r="8041" spans="11:11">
      <c r="K8041" s="184"/>
    </row>
    <row r="8042" spans="11:11">
      <c r="K8042" s="184"/>
    </row>
    <row r="8043" spans="11:11">
      <c r="K8043" s="184"/>
    </row>
    <row r="8044" spans="11:11">
      <c r="K8044" s="184"/>
    </row>
    <row r="8045" spans="11:11">
      <c r="K8045" s="184"/>
    </row>
    <row r="8046" spans="11:11">
      <c r="K8046" s="184"/>
    </row>
    <row r="8047" spans="11:11">
      <c r="K8047" s="184"/>
    </row>
    <row r="8048" spans="11:11">
      <c r="K8048" s="184"/>
    </row>
    <row r="8049" spans="11:11">
      <c r="K8049" s="184"/>
    </row>
    <row r="8050" spans="11:11">
      <c r="K8050" s="184"/>
    </row>
    <row r="8051" spans="11:11">
      <c r="K8051" s="184"/>
    </row>
    <row r="8052" spans="11:11">
      <c r="K8052" s="184"/>
    </row>
    <row r="8053" spans="11:11">
      <c r="K8053" s="184"/>
    </row>
    <row r="8054" spans="11:11">
      <c r="K8054" s="184"/>
    </row>
    <row r="8055" spans="11:11">
      <c r="K8055" s="184"/>
    </row>
    <row r="8056" spans="11:11">
      <c r="K8056" s="184"/>
    </row>
    <row r="8057" spans="11:11">
      <c r="K8057" s="184"/>
    </row>
    <row r="8058" spans="11:11">
      <c r="K8058" s="184"/>
    </row>
    <row r="8059" spans="11:11">
      <c r="K8059" s="184"/>
    </row>
    <row r="8060" spans="11:11">
      <c r="K8060" s="184"/>
    </row>
    <row r="8061" spans="11:11">
      <c r="K8061" s="184"/>
    </row>
    <row r="8062" spans="11:11">
      <c r="K8062" s="184"/>
    </row>
    <row r="8063" spans="11:11">
      <c r="K8063" s="184"/>
    </row>
    <row r="8064" spans="11:11">
      <c r="K8064" s="184"/>
    </row>
    <row r="8065" spans="11:11">
      <c r="K8065" s="184"/>
    </row>
    <row r="8066" spans="11:11">
      <c r="K8066" s="184"/>
    </row>
    <row r="8067" spans="11:11">
      <c r="K8067" s="184"/>
    </row>
    <row r="8068" spans="11:11">
      <c r="K8068" s="184"/>
    </row>
    <row r="8069" spans="11:11">
      <c r="K8069" s="184"/>
    </row>
    <row r="8070" spans="11:11">
      <c r="K8070" s="184"/>
    </row>
    <row r="8071" spans="11:11">
      <c r="K8071" s="184"/>
    </row>
    <row r="8072" spans="11:11">
      <c r="K8072" s="184"/>
    </row>
    <row r="8073" spans="11:11">
      <c r="K8073" s="184"/>
    </row>
    <row r="8074" spans="11:11">
      <c r="K8074" s="184"/>
    </row>
    <row r="8075" spans="11:11">
      <c r="K8075" s="184"/>
    </row>
    <row r="8076" spans="11:11">
      <c r="K8076" s="184"/>
    </row>
    <row r="8077" spans="11:11">
      <c r="K8077" s="184"/>
    </row>
    <row r="8078" spans="11:11">
      <c r="K8078" s="184"/>
    </row>
    <row r="8079" spans="11:11">
      <c r="K8079" s="184"/>
    </row>
    <row r="8080" spans="11:11">
      <c r="K8080" s="184"/>
    </row>
    <row r="8081" spans="11:11">
      <c r="K8081" s="184"/>
    </row>
    <row r="8082" spans="11:11">
      <c r="K8082" s="184"/>
    </row>
    <row r="8083" spans="11:11">
      <c r="K8083" s="184"/>
    </row>
    <row r="8084" spans="11:11">
      <c r="K8084" s="184"/>
    </row>
    <row r="8085" spans="11:11">
      <c r="K8085" s="184"/>
    </row>
    <row r="8086" spans="11:11">
      <c r="K8086" s="184"/>
    </row>
    <row r="8087" spans="11:11">
      <c r="K8087" s="184"/>
    </row>
    <row r="8088" spans="11:11">
      <c r="K8088" s="184"/>
    </row>
    <row r="8089" spans="11:11">
      <c r="K8089" s="184"/>
    </row>
    <row r="8090" spans="11:11">
      <c r="K8090" s="184"/>
    </row>
    <row r="8091" spans="11:11">
      <c r="K8091" s="184"/>
    </row>
    <row r="8092" spans="11:11">
      <c r="K8092" s="184"/>
    </row>
    <row r="8093" spans="11:11">
      <c r="K8093" s="184"/>
    </row>
    <row r="8094" spans="11:11">
      <c r="K8094" s="184"/>
    </row>
    <row r="8095" spans="11:11">
      <c r="K8095" s="184"/>
    </row>
    <row r="8096" spans="11:11">
      <c r="K8096" s="184"/>
    </row>
    <row r="8097" spans="11:11">
      <c r="K8097" s="184"/>
    </row>
    <row r="8098" spans="11:11">
      <c r="K8098" s="184"/>
    </row>
    <row r="8099" spans="11:11">
      <c r="K8099" s="184"/>
    </row>
    <row r="8100" spans="11:11">
      <c r="K8100" s="184"/>
    </row>
    <row r="8101" spans="11:11">
      <c r="K8101" s="184"/>
    </row>
    <row r="8102" spans="11:11">
      <c r="K8102" s="184"/>
    </row>
    <row r="8103" spans="11:11">
      <c r="K8103" s="184"/>
    </row>
    <row r="8104" spans="11:11">
      <c r="K8104" s="184"/>
    </row>
    <row r="8105" spans="11:11">
      <c r="K8105" s="184"/>
    </row>
    <row r="8106" spans="11:11">
      <c r="K8106" s="184"/>
    </row>
    <row r="8107" spans="11:11">
      <c r="K8107" s="184"/>
    </row>
    <row r="8108" spans="11:11">
      <c r="K8108" s="184"/>
    </row>
    <row r="8109" spans="11:11">
      <c r="K8109" s="184"/>
    </row>
    <row r="8110" spans="11:11">
      <c r="K8110" s="184"/>
    </row>
    <row r="8111" spans="11:11">
      <c r="K8111" s="184"/>
    </row>
    <row r="8112" spans="11:11">
      <c r="K8112" s="184"/>
    </row>
    <row r="8113" spans="11:11">
      <c r="K8113" s="184"/>
    </row>
    <row r="8114" spans="11:11">
      <c r="K8114" s="184"/>
    </row>
    <row r="8115" spans="11:11">
      <c r="K8115" s="184"/>
    </row>
    <row r="8116" spans="11:11">
      <c r="K8116" s="184"/>
    </row>
    <row r="8117" spans="11:11">
      <c r="K8117" s="184"/>
    </row>
    <row r="8118" spans="11:11">
      <c r="K8118" s="184"/>
    </row>
    <row r="8119" spans="11:11">
      <c r="K8119" s="184"/>
    </row>
    <row r="8120" spans="11:11">
      <c r="K8120" s="184"/>
    </row>
    <row r="8121" spans="11:11">
      <c r="K8121" s="184"/>
    </row>
    <row r="8122" spans="11:11">
      <c r="K8122" s="184"/>
    </row>
    <row r="8123" spans="11:11">
      <c r="K8123" s="184"/>
    </row>
    <row r="8124" spans="11:11">
      <c r="K8124" s="184"/>
    </row>
    <row r="8125" spans="11:11">
      <c r="K8125" s="184"/>
    </row>
    <row r="8126" spans="11:11">
      <c r="K8126" s="184"/>
    </row>
    <row r="8127" spans="11:11">
      <c r="K8127" s="184"/>
    </row>
    <row r="8128" spans="11:11">
      <c r="K8128" s="184"/>
    </row>
    <row r="8129" spans="11:11">
      <c r="K8129" s="184"/>
    </row>
    <row r="8130" spans="11:11">
      <c r="K8130" s="184"/>
    </row>
    <row r="8131" spans="11:11">
      <c r="K8131" s="184"/>
    </row>
    <row r="8132" spans="11:11">
      <c r="K8132" s="184"/>
    </row>
    <row r="8133" spans="11:11">
      <c r="K8133" s="184"/>
    </row>
    <row r="8134" spans="11:11">
      <c r="K8134" s="184"/>
    </row>
    <row r="8135" spans="11:11">
      <c r="K8135" s="184"/>
    </row>
    <row r="8136" spans="11:11">
      <c r="K8136" s="184"/>
    </row>
    <row r="8137" spans="11:11">
      <c r="K8137" s="184"/>
    </row>
    <row r="8138" spans="11:11">
      <c r="K8138" s="184"/>
    </row>
    <row r="8139" spans="11:11">
      <c r="K8139" s="184"/>
    </row>
    <row r="8140" spans="11:11">
      <c r="K8140" s="184"/>
    </row>
    <row r="8141" spans="11:11">
      <c r="K8141" s="184"/>
    </row>
    <row r="8142" spans="11:11">
      <c r="K8142" s="184"/>
    </row>
    <row r="8143" spans="11:11">
      <c r="K8143" s="184"/>
    </row>
    <row r="8144" spans="11:11">
      <c r="K8144" s="184"/>
    </row>
    <row r="8145" spans="11:11">
      <c r="K8145" s="184"/>
    </row>
    <row r="8146" spans="11:11">
      <c r="K8146" s="184"/>
    </row>
    <row r="8147" spans="11:11">
      <c r="K8147" s="184"/>
    </row>
    <row r="8148" spans="11:11">
      <c r="K8148" s="184"/>
    </row>
    <row r="8149" spans="11:11">
      <c r="K8149" s="184"/>
    </row>
    <row r="8150" spans="11:11">
      <c r="K8150" s="184"/>
    </row>
    <row r="8151" spans="11:11">
      <c r="K8151" s="184"/>
    </row>
    <row r="8152" spans="11:11">
      <c r="K8152" s="184"/>
    </row>
    <row r="8153" spans="11:11">
      <c r="K8153" s="184"/>
    </row>
    <row r="8154" spans="11:11">
      <c r="K8154" s="184"/>
    </row>
    <row r="8155" spans="11:11">
      <c r="K8155" s="184"/>
    </row>
    <row r="8156" spans="11:11">
      <c r="K8156" s="184"/>
    </row>
    <row r="8157" spans="11:11">
      <c r="K8157" s="184"/>
    </row>
    <row r="8158" spans="11:11">
      <c r="K8158" s="184"/>
    </row>
    <row r="8159" spans="11:11">
      <c r="K8159" s="184"/>
    </row>
    <row r="8160" spans="11:11">
      <c r="K8160" s="184"/>
    </row>
    <row r="8161" spans="11:11">
      <c r="K8161" s="184"/>
    </row>
    <row r="8162" spans="11:11">
      <c r="K8162" s="184"/>
    </row>
    <row r="8163" spans="11:11">
      <c r="K8163" s="184"/>
    </row>
    <row r="8164" spans="11:11">
      <c r="K8164" s="184"/>
    </row>
    <row r="8165" spans="11:11">
      <c r="K8165" s="184"/>
    </row>
    <row r="8166" spans="11:11">
      <c r="K8166" s="184"/>
    </row>
    <row r="8167" spans="11:11">
      <c r="K8167" s="184"/>
    </row>
    <row r="8168" spans="11:11">
      <c r="K8168" s="184"/>
    </row>
    <row r="8169" spans="11:11">
      <c r="K8169" s="184"/>
    </row>
    <row r="8170" spans="11:11">
      <c r="K8170" s="184"/>
    </row>
    <row r="8171" spans="11:11">
      <c r="K8171" s="184"/>
    </row>
    <row r="8172" spans="11:11">
      <c r="K8172" s="184"/>
    </row>
    <row r="8173" spans="11:11">
      <c r="K8173" s="184"/>
    </row>
    <row r="8174" spans="11:11">
      <c r="K8174" s="184"/>
    </row>
    <row r="8175" spans="11:11">
      <c r="K8175" s="184"/>
    </row>
    <row r="8176" spans="11:11">
      <c r="K8176" s="184"/>
    </row>
    <row r="8177" spans="11:11">
      <c r="K8177" s="184"/>
    </row>
    <row r="8178" spans="11:11">
      <c r="K8178" s="184"/>
    </row>
    <row r="8179" spans="11:11">
      <c r="K8179" s="184"/>
    </row>
    <row r="8180" spans="11:11">
      <c r="K8180" s="184"/>
    </row>
    <row r="8181" spans="11:11">
      <c r="K8181" s="184"/>
    </row>
    <row r="8182" spans="11:11">
      <c r="K8182" s="184"/>
    </row>
    <row r="8183" spans="11:11">
      <c r="K8183" s="184"/>
    </row>
    <row r="8184" spans="11:11">
      <c r="K8184" s="184"/>
    </row>
    <row r="8185" spans="11:11">
      <c r="K8185" s="184"/>
    </row>
    <row r="8186" spans="11:11">
      <c r="K8186" s="184"/>
    </row>
    <row r="8187" spans="11:11">
      <c r="K8187" s="184"/>
    </row>
    <row r="8188" spans="11:11">
      <c r="K8188" s="184"/>
    </row>
    <row r="8189" spans="11:11">
      <c r="K8189" s="184"/>
    </row>
    <row r="8190" spans="11:11">
      <c r="K8190" s="184"/>
    </row>
    <row r="8191" spans="11:11">
      <c r="K8191" s="184"/>
    </row>
    <row r="8192" spans="11:11">
      <c r="K8192" s="184"/>
    </row>
    <row r="8193" spans="11:11">
      <c r="K8193" s="184"/>
    </row>
    <row r="8194" spans="11:11">
      <c r="K8194" s="184"/>
    </row>
    <row r="8195" spans="11:11">
      <c r="K8195" s="184"/>
    </row>
    <row r="8196" spans="11:11">
      <c r="K8196" s="184"/>
    </row>
    <row r="8197" spans="11:11">
      <c r="K8197" s="184"/>
    </row>
    <row r="8198" spans="11:11">
      <c r="K8198" s="184"/>
    </row>
    <row r="8199" spans="11:11">
      <c r="K8199" s="184"/>
    </row>
    <row r="8200" spans="11:11">
      <c r="K8200" s="184"/>
    </row>
    <row r="8201" spans="11:11">
      <c r="K8201" s="184"/>
    </row>
    <row r="8202" spans="11:11">
      <c r="K8202" s="184"/>
    </row>
    <row r="8203" spans="11:11">
      <c r="K8203" s="184"/>
    </row>
    <row r="8204" spans="11:11">
      <c r="K8204" s="184"/>
    </row>
    <row r="8205" spans="11:11">
      <c r="K8205" s="184"/>
    </row>
    <row r="8206" spans="11:11">
      <c r="K8206" s="184"/>
    </row>
    <row r="8207" spans="11:11">
      <c r="K8207" s="184"/>
    </row>
    <row r="8208" spans="11:11">
      <c r="K8208" s="184"/>
    </row>
    <row r="8209" spans="11:11">
      <c r="K8209" s="184"/>
    </row>
    <row r="8210" spans="11:11">
      <c r="K8210" s="184"/>
    </row>
    <row r="8211" spans="11:11">
      <c r="K8211" s="184"/>
    </row>
    <row r="8212" spans="11:11">
      <c r="K8212" s="184"/>
    </row>
    <row r="8213" spans="11:11">
      <c r="K8213" s="184"/>
    </row>
    <row r="8214" spans="11:11">
      <c r="K8214" s="184"/>
    </row>
    <row r="8215" spans="11:11">
      <c r="K8215" s="184"/>
    </row>
    <row r="8216" spans="11:11">
      <c r="K8216" s="184"/>
    </row>
    <row r="8217" spans="11:11">
      <c r="K8217" s="184"/>
    </row>
    <row r="8218" spans="11:11">
      <c r="K8218" s="184"/>
    </row>
    <row r="8219" spans="11:11">
      <c r="K8219" s="184"/>
    </row>
    <row r="8220" spans="11:11">
      <c r="K8220" s="184"/>
    </row>
    <row r="8221" spans="11:11">
      <c r="K8221" s="184"/>
    </row>
    <row r="8222" spans="11:11">
      <c r="K8222" s="184"/>
    </row>
    <row r="8223" spans="11:11">
      <c r="K8223" s="184"/>
    </row>
    <row r="8224" spans="11:11">
      <c r="K8224" s="184"/>
    </row>
    <row r="8225" spans="11:11">
      <c r="K8225" s="184"/>
    </row>
    <row r="8226" spans="11:11">
      <c r="K8226" s="184"/>
    </row>
    <row r="8227" spans="11:11">
      <c r="K8227" s="184"/>
    </row>
    <row r="8228" spans="11:11">
      <c r="K8228" s="184"/>
    </row>
    <row r="8229" spans="11:11">
      <c r="K8229" s="184"/>
    </row>
    <row r="8230" spans="11:11">
      <c r="K8230" s="184"/>
    </row>
    <row r="8231" spans="11:11">
      <c r="K8231" s="184"/>
    </row>
    <row r="8232" spans="11:11">
      <c r="K8232" s="184"/>
    </row>
    <row r="8233" spans="11:11">
      <c r="K8233" s="184"/>
    </row>
    <row r="8234" spans="11:11">
      <c r="K8234" s="184"/>
    </row>
    <row r="8235" spans="11:11">
      <c r="K8235" s="184"/>
    </row>
    <row r="8236" spans="11:11">
      <c r="K8236" s="184"/>
    </row>
    <row r="8237" spans="11:11">
      <c r="K8237" s="184"/>
    </row>
    <row r="8238" spans="11:11">
      <c r="K8238" s="184"/>
    </row>
    <row r="8239" spans="11:11">
      <c r="K8239" s="184"/>
    </row>
    <row r="8240" spans="11:11">
      <c r="K8240" s="184"/>
    </row>
    <row r="8241" spans="11:11">
      <c r="K8241" s="184"/>
    </row>
    <row r="8242" spans="11:11">
      <c r="K8242" s="184"/>
    </row>
    <row r="8243" spans="11:11">
      <c r="K8243" s="184"/>
    </row>
    <row r="8244" spans="11:11">
      <c r="K8244" s="184"/>
    </row>
    <row r="8245" spans="11:11">
      <c r="K8245" s="184"/>
    </row>
    <row r="8246" spans="11:11">
      <c r="K8246" s="184"/>
    </row>
    <row r="8247" spans="11:11">
      <c r="K8247" s="184"/>
    </row>
    <row r="8248" spans="11:11">
      <c r="K8248" s="184"/>
    </row>
    <row r="8249" spans="11:11">
      <c r="K8249" s="184"/>
    </row>
    <row r="8250" spans="11:11">
      <c r="K8250" s="184"/>
    </row>
    <row r="8251" spans="11:11">
      <c r="K8251" s="184"/>
    </row>
    <row r="8252" spans="11:11">
      <c r="K8252" s="184"/>
    </row>
    <row r="8253" spans="11:11">
      <c r="K8253" s="184"/>
    </row>
    <row r="8254" spans="11:11">
      <c r="K8254" s="184"/>
    </row>
    <row r="8255" spans="11:11">
      <c r="K8255" s="184"/>
    </row>
    <row r="8256" spans="11:11">
      <c r="K8256" s="184"/>
    </row>
    <row r="8257" spans="11:11">
      <c r="K8257" s="184"/>
    </row>
    <row r="8258" spans="11:11">
      <c r="K8258" s="184"/>
    </row>
    <row r="8259" spans="11:11">
      <c r="K8259" s="184"/>
    </row>
    <row r="8260" spans="11:11">
      <c r="K8260" s="184"/>
    </row>
    <row r="8261" spans="11:11">
      <c r="K8261" s="184"/>
    </row>
    <row r="8262" spans="11:11">
      <c r="K8262" s="184"/>
    </row>
    <row r="8263" spans="11:11">
      <c r="K8263" s="184"/>
    </row>
    <row r="8264" spans="11:11">
      <c r="K8264" s="184"/>
    </row>
    <row r="8265" spans="11:11">
      <c r="K8265" s="184"/>
    </row>
    <row r="8266" spans="11:11">
      <c r="K8266" s="184"/>
    </row>
    <row r="8267" spans="11:11">
      <c r="K8267" s="184"/>
    </row>
    <row r="8268" spans="11:11">
      <c r="K8268" s="184"/>
    </row>
    <row r="8269" spans="11:11">
      <c r="K8269" s="184"/>
    </row>
    <row r="8270" spans="11:11">
      <c r="K8270" s="184"/>
    </row>
    <row r="8271" spans="11:11">
      <c r="K8271" s="184"/>
    </row>
    <row r="8272" spans="11:11">
      <c r="K8272" s="184"/>
    </row>
    <row r="8273" spans="11:11">
      <c r="K8273" s="184"/>
    </row>
    <row r="8274" spans="11:11">
      <c r="K8274" s="184"/>
    </row>
    <row r="8275" spans="11:11">
      <c r="K8275" s="184"/>
    </row>
    <row r="8276" spans="11:11">
      <c r="K8276" s="184"/>
    </row>
    <row r="8277" spans="11:11">
      <c r="K8277" s="184"/>
    </row>
    <row r="8278" spans="11:11">
      <c r="K8278" s="184"/>
    </row>
    <row r="8279" spans="11:11">
      <c r="K8279" s="184"/>
    </row>
    <row r="8280" spans="11:11">
      <c r="K8280" s="184"/>
    </row>
    <row r="8281" spans="11:11">
      <c r="K8281" s="184"/>
    </row>
    <row r="8282" spans="11:11">
      <c r="K8282" s="184"/>
    </row>
    <row r="8283" spans="11:11">
      <c r="K8283" s="184"/>
    </row>
    <row r="8284" spans="11:11">
      <c r="K8284" s="184"/>
    </row>
    <row r="8285" spans="11:11">
      <c r="K8285" s="184"/>
    </row>
    <row r="8286" spans="11:11">
      <c r="K8286" s="184"/>
    </row>
    <row r="8287" spans="11:11">
      <c r="K8287" s="184"/>
    </row>
    <row r="8288" spans="11:11">
      <c r="K8288" s="184"/>
    </row>
    <row r="8289" spans="11:11">
      <c r="K8289" s="184"/>
    </row>
    <row r="8290" spans="11:11">
      <c r="K8290" s="184"/>
    </row>
    <row r="8291" spans="11:11">
      <c r="K8291" s="184"/>
    </row>
    <row r="8292" spans="11:11">
      <c r="K8292" s="184"/>
    </row>
    <row r="8293" spans="11:11">
      <c r="K8293" s="184"/>
    </row>
    <row r="8294" spans="11:11">
      <c r="K8294" s="184"/>
    </row>
    <row r="8295" spans="11:11">
      <c r="K8295" s="184"/>
    </row>
    <row r="8296" spans="11:11">
      <c r="K8296" s="184"/>
    </row>
    <row r="8297" spans="11:11">
      <c r="K8297" s="184"/>
    </row>
    <row r="8298" spans="11:11">
      <c r="K8298" s="184"/>
    </row>
    <row r="8299" spans="11:11">
      <c r="K8299" s="184"/>
    </row>
    <row r="8300" spans="11:11">
      <c r="K8300" s="184"/>
    </row>
    <row r="8301" spans="11:11">
      <c r="K8301" s="184"/>
    </row>
    <row r="8302" spans="11:11">
      <c r="K8302" s="184"/>
    </row>
    <row r="8303" spans="11:11">
      <c r="K8303" s="184"/>
    </row>
    <row r="8304" spans="11:11">
      <c r="K8304" s="184"/>
    </row>
    <row r="8305" spans="11:11">
      <c r="K8305" s="184"/>
    </row>
    <row r="8306" spans="11:11">
      <c r="K8306" s="184"/>
    </row>
    <row r="8307" spans="11:11">
      <c r="K8307" s="184"/>
    </row>
    <row r="8308" spans="11:11">
      <c r="K8308" s="184"/>
    </row>
    <row r="8309" spans="11:11">
      <c r="K8309" s="184"/>
    </row>
    <row r="8310" spans="11:11">
      <c r="K8310" s="184"/>
    </row>
    <row r="8311" spans="11:11">
      <c r="K8311" s="184"/>
    </row>
    <row r="8312" spans="11:11">
      <c r="K8312" s="184"/>
    </row>
    <row r="8313" spans="11:11">
      <c r="K8313" s="184"/>
    </row>
    <row r="8314" spans="11:11">
      <c r="K8314" s="184"/>
    </row>
    <row r="8315" spans="11:11">
      <c r="K8315" s="184"/>
    </row>
    <row r="8316" spans="11:11">
      <c r="K8316" s="184"/>
    </row>
    <row r="8317" spans="11:11">
      <c r="K8317" s="184"/>
    </row>
    <row r="8318" spans="11:11">
      <c r="K8318" s="184"/>
    </row>
    <row r="8319" spans="11:11">
      <c r="K8319" s="184"/>
    </row>
    <row r="8320" spans="11:11">
      <c r="K8320" s="184"/>
    </row>
    <row r="8321" spans="11:11">
      <c r="K8321" s="184"/>
    </row>
    <row r="8322" spans="11:11">
      <c r="K8322" s="184"/>
    </row>
    <row r="8323" spans="11:11">
      <c r="K8323" s="184"/>
    </row>
    <row r="8324" spans="11:11">
      <c r="K8324" s="184"/>
    </row>
    <row r="8325" spans="11:11">
      <c r="K8325" s="184"/>
    </row>
    <row r="8326" spans="11:11">
      <c r="K8326" s="184"/>
    </row>
    <row r="8327" spans="11:11">
      <c r="K8327" s="184"/>
    </row>
    <row r="8328" spans="11:11">
      <c r="K8328" s="184"/>
    </row>
    <row r="8329" spans="11:11">
      <c r="K8329" s="184"/>
    </row>
    <row r="8330" spans="11:11">
      <c r="K8330" s="184"/>
    </row>
    <row r="8331" spans="11:11">
      <c r="K8331" s="184"/>
    </row>
    <row r="8332" spans="11:11">
      <c r="K8332" s="184"/>
    </row>
    <row r="8333" spans="11:11">
      <c r="K8333" s="184"/>
    </row>
    <row r="8334" spans="11:11">
      <c r="K8334" s="184"/>
    </row>
    <row r="8335" spans="11:11">
      <c r="K8335" s="184"/>
    </row>
    <row r="8336" spans="11:11">
      <c r="K8336" s="184"/>
    </row>
    <row r="8337" spans="11:11">
      <c r="K8337" s="184"/>
    </row>
    <row r="8338" spans="11:11">
      <c r="K8338" s="184"/>
    </row>
    <row r="8339" spans="11:11">
      <c r="K8339" s="184"/>
    </row>
    <row r="8340" spans="11:11">
      <c r="K8340" s="184"/>
    </row>
    <row r="8341" spans="11:11">
      <c r="K8341" s="184"/>
    </row>
    <row r="8342" spans="11:11">
      <c r="K8342" s="184"/>
    </row>
    <row r="8343" spans="11:11">
      <c r="K8343" s="184"/>
    </row>
    <row r="8344" spans="11:11">
      <c r="K8344" s="184"/>
    </row>
    <row r="8345" spans="11:11">
      <c r="K8345" s="184"/>
    </row>
    <row r="8346" spans="11:11">
      <c r="K8346" s="184"/>
    </row>
    <row r="8347" spans="11:11">
      <c r="K8347" s="184"/>
    </row>
    <row r="8348" spans="11:11">
      <c r="K8348" s="184"/>
    </row>
    <row r="8349" spans="11:11">
      <c r="K8349" s="184"/>
    </row>
    <row r="8350" spans="11:11">
      <c r="K8350" s="184"/>
    </row>
    <row r="8351" spans="11:11">
      <c r="K8351" s="184"/>
    </row>
    <row r="8352" spans="11:11">
      <c r="K8352" s="184"/>
    </row>
    <row r="8353" spans="11:11">
      <c r="K8353" s="184"/>
    </row>
    <row r="8354" spans="11:11">
      <c r="K8354" s="184"/>
    </row>
    <row r="8355" spans="11:11">
      <c r="K8355" s="184"/>
    </row>
    <row r="8356" spans="11:11">
      <c r="K8356" s="184"/>
    </row>
    <row r="8357" spans="11:11">
      <c r="K8357" s="184"/>
    </row>
    <row r="8358" spans="11:11">
      <c r="K8358" s="184"/>
    </row>
    <row r="8359" spans="11:11">
      <c r="K8359" s="184"/>
    </row>
    <row r="8360" spans="11:11">
      <c r="K8360" s="184"/>
    </row>
    <row r="8361" spans="11:11">
      <c r="K8361" s="184"/>
    </row>
    <row r="8362" spans="11:11">
      <c r="K8362" s="184"/>
    </row>
    <row r="8363" spans="11:11">
      <c r="K8363" s="184"/>
    </row>
    <row r="8364" spans="11:11">
      <c r="K8364" s="184"/>
    </row>
    <row r="8365" spans="11:11">
      <c r="K8365" s="184"/>
    </row>
    <row r="8366" spans="11:11">
      <c r="K8366" s="184"/>
    </row>
    <row r="8367" spans="11:11">
      <c r="K8367" s="184"/>
    </row>
    <row r="8368" spans="11:11">
      <c r="K8368" s="184"/>
    </row>
    <row r="8369" spans="11:11">
      <c r="K8369" s="184"/>
    </row>
    <row r="8370" spans="11:11">
      <c r="K8370" s="184"/>
    </row>
    <row r="8371" spans="11:11">
      <c r="K8371" s="184"/>
    </row>
    <row r="8372" spans="11:11">
      <c r="K8372" s="184"/>
    </row>
    <row r="8373" spans="11:11">
      <c r="K8373" s="184"/>
    </row>
    <row r="8374" spans="11:11">
      <c r="K8374" s="184"/>
    </row>
    <row r="8375" spans="11:11">
      <c r="K8375" s="184"/>
    </row>
    <row r="8376" spans="11:11">
      <c r="K8376" s="184"/>
    </row>
    <row r="8377" spans="11:11">
      <c r="K8377" s="184"/>
    </row>
    <row r="8378" spans="11:11">
      <c r="K8378" s="184"/>
    </row>
    <row r="8379" spans="11:11">
      <c r="K8379" s="184"/>
    </row>
    <row r="8380" spans="11:11">
      <c r="K8380" s="184"/>
    </row>
    <row r="8381" spans="11:11">
      <c r="K8381" s="184"/>
    </row>
    <row r="8382" spans="11:11">
      <c r="K8382" s="184"/>
    </row>
    <row r="8383" spans="11:11">
      <c r="K8383" s="184"/>
    </row>
    <row r="8384" spans="11:11">
      <c r="K8384" s="184"/>
    </row>
    <row r="8385" spans="11:11">
      <c r="K8385" s="184"/>
    </row>
    <row r="8386" spans="11:11">
      <c r="K8386" s="184"/>
    </row>
    <row r="8387" spans="11:11">
      <c r="K8387" s="184"/>
    </row>
    <row r="8388" spans="11:11">
      <c r="K8388" s="184"/>
    </row>
    <row r="8389" spans="11:11">
      <c r="K8389" s="184"/>
    </row>
    <row r="8390" spans="11:11">
      <c r="K8390" s="184"/>
    </row>
    <row r="8391" spans="11:11">
      <c r="K8391" s="184"/>
    </row>
    <row r="8392" spans="11:11">
      <c r="K8392" s="184"/>
    </row>
    <row r="8393" spans="11:11">
      <c r="K8393" s="184"/>
    </row>
    <row r="8394" spans="11:11">
      <c r="K8394" s="184"/>
    </row>
    <row r="8395" spans="11:11">
      <c r="K8395" s="184"/>
    </row>
    <row r="8396" spans="11:11">
      <c r="K8396" s="184"/>
    </row>
    <row r="8397" spans="11:11">
      <c r="K8397" s="184"/>
    </row>
    <row r="8398" spans="11:11">
      <c r="K8398" s="184"/>
    </row>
    <row r="8399" spans="11:11">
      <c r="K8399" s="184"/>
    </row>
    <row r="8400" spans="11:11">
      <c r="K8400" s="184"/>
    </row>
    <row r="8401" spans="11:11">
      <c r="K8401" s="184"/>
    </row>
    <row r="8402" spans="11:11">
      <c r="K8402" s="184"/>
    </row>
    <row r="8403" spans="11:11">
      <c r="K8403" s="184"/>
    </row>
    <row r="8404" spans="11:11">
      <c r="K8404" s="184"/>
    </row>
    <row r="8405" spans="11:11">
      <c r="K8405" s="184"/>
    </row>
    <row r="8406" spans="11:11">
      <c r="K8406" s="184"/>
    </row>
    <row r="8407" spans="11:11">
      <c r="K8407" s="184"/>
    </row>
    <row r="8408" spans="11:11">
      <c r="K8408" s="184"/>
    </row>
    <row r="8409" spans="11:11">
      <c r="K8409" s="184"/>
    </row>
    <row r="8410" spans="11:11">
      <c r="K8410" s="184"/>
    </row>
    <row r="8411" spans="11:11">
      <c r="K8411" s="184"/>
    </row>
    <row r="8412" spans="11:11">
      <c r="K8412" s="184"/>
    </row>
    <row r="8413" spans="11:11">
      <c r="K8413" s="184"/>
    </row>
    <row r="8414" spans="11:11">
      <c r="K8414" s="184"/>
    </row>
    <row r="8415" spans="11:11">
      <c r="K8415" s="184"/>
    </row>
    <row r="8416" spans="11:11">
      <c r="K8416" s="184"/>
    </row>
    <row r="8417" spans="11:11">
      <c r="K8417" s="184"/>
    </row>
    <row r="8418" spans="11:11">
      <c r="K8418" s="184"/>
    </row>
    <row r="8419" spans="11:11">
      <c r="K8419" s="184"/>
    </row>
    <row r="8420" spans="11:11">
      <c r="K8420" s="184"/>
    </row>
    <row r="8421" spans="11:11">
      <c r="K8421" s="184"/>
    </row>
    <row r="8422" spans="11:11">
      <c r="K8422" s="184"/>
    </row>
    <row r="8423" spans="11:11">
      <c r="K8423" s="184"/>
    </row>
    <row r="8424" spans="11:11">
      <c r="K8424" s="184"/>
    </row>
    <row r="8425" spans="11:11">
      <c r="K8425" s="184"/>
    </row>
    <row r="8426" spans="11:11">
      <c r="K8426" s="184"/>
    </row>
    <row r="8427" spans="11:11">
      <c r="K8427" s="184"/>
    </row>
    <row r="8428" spans="11:11">
      <c r="K8428" s="184"/>
    </row>
    <row r="8429" spans="11:11">
      <c r="K8429" s="184"/>
    </row>
    <row r="8430" spans="11:11">
      <c r="K8430" s="184"/>
    </row>
    <row r="8431" spans="11:11">
      <c r="K8431" s="184"/>
    </row>
    <row r="8432" spans="11:11">
      <c r="K8432" s="184"/>
    </row>
    <row r="8433" spans="11:11">
      <c r="K8433" s="184"/>
    </row>
    <row r="8434" spans="11:11">
      <c r="K8434" s="184"/>
    </row>
    <row r="8435" spans="11:11">
      <c r="K8435" s="184"/>
    </row>
    <row r="8436" spans="11:11">
      <c r="K8436" s="184"/>
    </row>
    <row r="8437" spans="11:11">
      <c r="K8437" s="184"/>
    </row>
    <row r="8438" spans="11:11">
      <c r="K8438" s="184"/>
    </row>
    <row r="8439" spans="11:11">
      <c r="K8439" s="184"/>
    </row>
    <row r="8440" spans="11:11">
      <c r="K8440" s="184"/>
    </row>
    <row r="8441" spans="11:11">
      <c r="K8441" s="184"/>
    </row>
    <row r="8442" spans="11:11">
      <c r="K8442" s="184"/>
    </row>
    <row r="8443" spans="11:11">
      <c r="K8443" s="184"/>
    </row>
    <row r="8444" spans="11:11">
      <c r="K8444" s="184"/>
    </row>
    <row r="8445" spans="11:11">
      <c r="K8445" s="184"/>
    </row>
    <row r="8446" spans="11:11">
      <c r="K8446" s="184"/>
    </row>
    <row r="8447" spans="11:11">
      <c r="K8447" s="184"/>
    </row>
    <row r="8448" spans="11:11">
      <c r="K8448" s="184"/>
    </row>
    <row r="8449" spans="11:11">
      <c r="K8449" s="184"/>
    </row>
    <row r="8450" spans="11:11">
      <c r="K8450" s="184"/>
    </row>
    <row r="8451" spans="11:11">
      <c r="K8451" s="184"/>
    </row>
    <row r="8452" spans="11:11">
      <c r="K8452" s="184"/>
    </row>
    <row r="8453" spans="11:11">
      <c r="K8453" s="184"/>
    </row>
    <row r="8454" spans="11:11">
      <c r="K8454" s="184"/>
    </row>
    <row r="8455" spans="11:11">
      <c r="K8455" s="184"/>
    </row>
    <row r="8456" spans="11:11">
      <c r="K8456" s="184"/>
    </row>
    <row r="8457" spans="11:11">
      <c r="K8457" s="184"/>
    </row>
    <row r="8458" spans="11:11">
      <c r="K8458" s="184"/>
    </row>
    <row r="8459" spans="11:11">
      <c r="K8459" s="184"/>
    </row>
    <row r="8460" spans="11:11">
      <c r="K8460" s="184"/>
    </row>
    <row r="8461" spans="11:11">
      <c r="K8461" s="184"/>
    </row>
    <row r="8462" spans="11:11">
      <c r="K8462" s="184"/>
    </row>
    <row r="8463" spans="11:11">
      <c r="K8463" s="184"/>
    </row>
    <row r="8464" spans="11:11">
      <c r="K8464" s="184"/>
    </row>
    <row r="8465" spans="11:11">
      <c r="K8465" s="184"/>
    </row>
    <row r="8466" spans="11:11">
      <c r="K8466" s="184"/>
    </row>
    <row r="8467" spans="11:11">
      <c r="K8467" s="184"/>
    </row>
    <row r="8468" spans="11:11">
      <c r="K8468" s="184"/>
    </row>
    <row r="8469" spans="11:11">
      <c r="K8469" s="184"/>
    </row>
    <row r="8470" spans="11:11">
      <c r="K8470" s="184"/>
    </row>
    <row r="8471" spans="11:11">
      <c r="K8471" s="184"/>
    </row>
    <row r="8472" spans="11:11">
      <c r="K8472" s="184"/>
    </row>
    <row r="8473" spans="11:11">
      <c r="K8473" s="184"/>
    </row>
    <row r="8474" spans="11:11">
      <c r="K8474" s="184"/>
    </row>
    <row r="8475" spans="11:11">
      <c r="K8475" s="184"/>
    </row>
    <row r="8476" spans="11:11">
      <c r="K8476" s="184"/>
    </row>
    <row r="8477" spans="11:11">
      <c r="K8477" s="184"/>
    </row>
    <row r="8478" spans="11:11">
      <c r="K8478" s="184"/>
    </row>
    <row r="8479" spans="11:11">
      <c r="K8479" s="184"/>
    </row>
    <row r="8480" spans="11:11">
      <c r="K8480" s="184"/>
    </row>
    <row r="8481" spans="11:11">
      <c r="K8481" s="184"/>
    </row>
    <row r="8482" spans="11:11">
      <c r="K8482" s="184"/>
    </row>
    <row r="8483" spans="11:11">
      <c r="K8483" s="184"/>
    </row>
    <row r="8484" spans="11:11">
      <c r="K8484" s="184"/>
    </row>
    <row r="8485" spans="11:11">
      <c r="K8485" s="184"/>
    </row>
    <row r="8486" spans="11:11">
      <c r="K8486" s="184"/>
    </row>
    <row r="8487" spans="11:11">
      <c r="K8487" s="184"/>
    </row>
    <row r="8488" spans="11:11">
      <c r="K8488" s="184"/>
    </row>
    <row r="8489" spans="11:11">
      <c r="K8489" s="184"/>
    </row>
    <row r="8490" spans="11:11">
      <c r="K8490" s="184"/>
    </row>
    <row r="8491" spans="11:11">
      <c r="K8491" s="184"/>
    </row>
    <row r="8492" spans="11:11">
      <c r="K8492" s="184"/>
    </row>
    <row r="8493" spans="11:11">
      <c r="K8493" s="184"/>
    </row>
    <row r="8494" spans="11:11">
      <c r="K8494" s="184"/>
    </row>
    <row r="8495" spans="11:11">
      <c r="K8495" s="184"/>
    </row>
    <row r="8496" spans="11:11">
      <c r="K8496" s="184"/>
    </row>
    <row r="8497" spans="11:11">
      <c r="K8497" s="184"/>
    </row>
    <row r="8498" spans="11:11">
      <c r="K8498" s="184"/>
    </row>
    <row r="8499" spans="11:11">
      <c r="K8499" s="184"/>
    </row>
    <row r="8500" spans="11:11">
      <c r="K8500" s="184"/>
    </row>
    <row r="8501" spans="11:11">
      <c r="K8501" s="184"/>
    </row>
    <row r="8502" spans="11:11">
      <c r="K8502" s="184"/>
    </row>
    <row r="8503" spans="11:11">
      <c r="K8503" s="184"/>
    </row>
    <row r="8504" spans="11:11">
      <c r="K8504" s="184"/>
    </row>
    <row r="8505" spans="11:11">
      <c r="K8505" s="184"/>
    </row>
    <row r="8506" spans="11:11">
      <c r="K8506" s="184"/>
    </row>
    <row r="8507" spans="11:11">
      <c r="K8507" s="184"/>
    </row>
    <row r="8508" spans="11:11">
      <c r="K8508" s="184"/>
    </row>
    <row r="8509" spans="11:11">
      <c r="K8509" s="184"/>
    </row>
    <row r="8510" spans="11:11">
      <c r="K8510" s="184"/>
    </row>
    <row r="8511" spans="11:11">
      <c r="K8511" s="184"/>
    </row>
    <row r="8512" spans="11:11">
      <c r="K8512" s="184"/>
    </row>
    <row r="8513" spans="11:11">
      <c r="K8513" s="184"/>
    </row>
    <row r="8514" spans="11:11">
      <c r="K8514" s="184"/>
    </row>
    <row r="8515" spans="11:11">
      <c r="K8515" s="184"/>
    </row>
    <row r="8516" spans="11:11">
      <c r="K8516" s="184"/>
    </row>
    <row r="8517" spans="11:11">
      <c r="K8517" s="184"/>
    </row>
    <row r="8518" spans="11:11">
      <c r="K8518" s="184"/>
    </row>
    <row r="8519" spans="11:11">
      <c r="K8519" s="184"/>
    </row>
    <row r="8520" spans="11:11">
      <c r="K8520" s="184"/>
    </row>
    <row r="8521" spans="11:11">
      <c r="K8521" s="184"/>
    </row>
    <row r="8522" spans="11:11">
      <c r="K8522" s="184"/>
    </row>
    <row r="8523" spans="11:11">
      <c r="K8523" s="184"/>
    </row>
    <row r="8524" spans="11:11">
      <c r="K8524" s="184"/>
    </row>
    <row r="8525" spans="11:11">
      <c r="K8525" s="184"/>
    </row>
    <row r="8526" spans="11:11">
      <c r="K8526" s="184"/>
    </row>
    <row r="8527" spans="11:11">
      <c r="K8527" s="184"/>
    </row>
    <row r="8528" spans="11:11">
      <c r="K8528" s="184"/>
    </row>
    <row r="8529" spans="11:11">
      <c r="K8529" s="184"/>
    </row>
    <row r="8530" spans="11:11">
      <c r="K8530" s="184"/>
    </row>
    <row r="8531" spans="11:11">
      <c r="K8531" s="184"/>
    </row>
    <row r="8532" spans="11:11">
      <c r="K8532" s="184"/>
    </row>
    <row r="8533" spans="11:11">
      <c r="K8533" s="184"/>
    </row>
    <row r="8534" spans="11:11">
      <c r="K8534" s="184"/>
    </row>
    <row r="8535" spans="11:11">
      <c r="K8535" s="184"/>
    </row>
    <row r="8536" spans="11:11">
      <c r="K8536" s="184"/>
    </row>
    <row r="8537" spans="11:11">
      <c r="K8537" s="184"/>
    </row>
    <row r="8538" spans="11:11">
      <c r="K8538" s="184"/>
    </row>
    <row r="8539" spans="11:11">
      <c r="K8539" s="184"/>
    </row>
    <row r="8540" spans="11:11">
      <c r="K8540" s="184"/>
    </row>
    <row r="8541" spans="11:11">
      <c r="K8541" s="184"/>
    </row>
    <row r="8542" spans="11:11">
      <c r="K8542" s="184"/>
    </row>
    <row r="8543" spans="11:11">
      <c r="K8543" s="184"/>
    </row>
    <row r="8544" spans="11:11">
      <c r="K8544" s="184"/>
    </row>
    <row r="8545" spans="11:11">
      <c r="K8545" s="184"/>
    </row>
    <row r="8546" spans="11:11">
      <c r="K8546" s="184"/>
    </row>
    <row r="8547" spans="11:11">
      <c r="K8547" s="184"/>
    </row>
    <row r="8548" spans="11:11">
      <c r="K8548" s="184"/>
    </row>
    <row r="8549" spans="11:11">
      <c r="K8549" s="184"/>
    </row>
    <row r="8550" spans="11:11">
      <c r="K8550" s="184"/>
    </row>
    <row r="8551" spans="11:11">
      <c r="K8551" s="184"/>
    </row>
    <row r="8552" spans="11:11">
      <c r="K8552" s="184"/>
    </row>
    <row r="8553" spans="11:11">
      <c r="K8553" s="184"/>
    </row>
    <row r="8554" spans="11:11">
      <c r="K8554" s="184"/>
    </row>
    <row r="8555" spans="11:11">
      <c r="K8555" s="184"/>
    </row>
    <row r="8556" spans="11:11">
      <c r="K8556" s="184"/>
    </row>
    <row r="8557" spans="11:11">
      <c r="K8557" s="184"/>
    </row>
    <row r="8558" spans="11:11">
      <c r="K8558" s="184"/>
    </row>
    <row r="8559" spans="11:11">
      <c r="K8559" s="184"/>
    </row>
    <row r="8560" spans="11:11">
      <c r="K8560" s="184"/>
    </row>
    <row r="8561" spans="11:11">
      <c r="K8561" s="184"/>
    </row>
    <row r="8562" spans="11:11">
      <c r="K8562" s="184"/>
    </row>
    <row r="8563" spans="11:11">
      <c r="K8563" s="184"/>
    </row>
    <row r="8564" spans="11:11">
      <c r="K8564" s="184"/>
    </row>
    <row r="8565" spans="11:11">
      <c r="K8565" s="184"/>
    </row>
    <row r="8566" spans="11:11">
      <c r="K8566" s="184"/>
    </row>
    <row r="8567" spans="11:11">
      <c r="K8567" s="184"/>
    </row>
    <row r="8568" spans="11:11">
      <c r="K8568" s="184"/>
    </row>
    <row r="8569" spans="11:11">
      <c r="K8569" s="184"/>
    </row>
    <row r="8570" spans="11:11">
      <c r="K8570" s="184"/>
    </row>
    <row r="8571" spans="11:11">
      <c r="K8571" s="184"/>
    </row>
    <row r="8572" spans="11:11">
      <c r="K8572" s="184"/>
    </row>
    <row r="8573" spans="11:11">
      <c r="K8573" s="184"/>
    </row>
    <row r="8574" spans="11:11">
      <c r="K8574" s="184"/>
    </row>
    <row r="8575" spans="11:11">
      <c r="K8575" s="184"/>
    </row>
    <row r="8576" spans="11:11">
      <c r="K8576" s="184"/>
    </row>
    <row r="8577" spans="11:11">
      <c r="K8577" s="184"/>
    </row>
    <row r="8578" spans="11:11">
      <c r="K8578" s="184"/>
    </row>
    <row r="8579" spans="11:11">
      <c r="K8579" s="184"/>
    </row>
    <row r="8580" spans="11:11">
      <c r="K8580" s="184"/>
    </row>
    <row r="8581" spans="11:11">
      <c r="K8581" s="184"/>
    </row>
    <row r="8582" spans="11:11">
      <c r="K8582" s="184"/>
    </row>
    <row r="8583" spans="11:11">
      <c r="K8583" s="184"/>
    </row>
    <row r="8584" spans="11:11">
      <c r="K8584" s="184"/>
    </row>
    <row r="8585" spans="11:11">
      <c r="K8585" s="184"/>
    </row>
    <row r="8586" spans="11:11">
      <c r="K8586" s="184"/>
    </row>
    <row r="8587" spans="11:11">
      <c r="K8587" s="184"/>
    </row>
    <row r="8588" spans="11:11">
      <c r="K8588" s="184"/>
    </row>
    <row r="8589" spans="11:11">
      <c r="K8589" s="184"/>
    </row>
    <row r="8590" spans="11:11">
      <c r="K8590" s="184"/>
    </row>
    <row r="8591" spans="11:11">
      <c r="K8591" s="184"/>
    </row>
    <row r="8592" spans="11:11">
      <c r="K8592" s="184"/>
    </row>
    <row r="8593" spans="11:11">
      <c r="K8593" s="184"/>
    </row>
    <row r="8594" spans="11:11">
      <c r="K8594" s="184"/>
    </row>
    <row r="8595" spans="11:11">
      <c r="K8595" s="184"/>
    </row>
    <row r="8596" spans="11:11">
      <c r="K8596" s="184"/>
    </row>
    <row r="8597" spans="11:11">
      <c r="K8597" s="184"/>
    </row>
    <row r="8598" spans="11:11">
      <c r="K8598" s="184"/>
    </row>
    <row r="8599" spans="11:11">
      <c r="K8599" s="184"/>
    </row>
    <row r="8600" spans="11:11">
      <c r="K8600" s="184"/>
    </row>
    <row r="8601" spans="11:11">
      <c r="K8601" s="184"/>
    </row>
    <row r="8602" spans="11:11">
      <c r="K8602" s="184"/>
    </row>
    <row r="8603" spans="11:11">
      <c r="K8603" s="184"/>
    </row>
    <row r="8604" spans="11:11">
      <c r="K8604" s="184"/>
    </row>
    <row r="8605" spans="11:11">
      <c r="K8605" s="184"/>
    </row>
    <row r="8606" spans="11:11">
      <c r="K8606" s="184"/>
    </row>
    <row r="8607" spans="11:11">
      <c r="K8607" s="184"/>
    </row>
    <row r="8608" spans="11:11">
      <c r="K8608" s="184"/>
    </row>
    <row r="8609" spans="11:11">
      <c r="K8609" s="184"/>
    </row>
    <row r="8610" spans="11:11">
      <c r="K8610" s="184"/>
    </row>
    <row r="8611" spans="11:11">
      <c r="K8611" s="184"/>
    </row>
    <row r="8612" spans="11:11">
      <c r="K8612" s="184"/>
    </row>
    <row r="8613" spans="11:11">
      <c r="K8613" s="184"/>
    </row>
    <row r="8614" spans="11:11">
      <c r="K8614" s="184"/>
    </row>
    <row r="8615" spans="11:11">
      <c r="K8615" s="184"/>
    </row>
    <row r="8616" spans="11:11">
      <c r="K8616" s="184"/>
    </row>
    <row r="8617" spans="11:11">
      <c r="K8617" s="184"/>
    </row>
    <row r="8618" spans="11:11">
      <c r="K8618" s="184"/>
    </row>
    <row r="8619" spans="11:11">
      <c r="K8619" s="184"/>
    </row>
    <row r="8620" spans="11:11">
      <c r="K8620" s="184"/>
    </row>
    <row r="8621" spans="11:11">
      <c r="K8621" s="184"/>
    </row>
    <row r="8622" spans="11:11">
      <c r="K8622" s="184"/>
    </row>
    <row r="8623" spans="11:11">
      <c r="K8623" s="184"/>
    </row>
    <row r="8624" spans="11:11">
      <c r="K8624" s="184"/>
    </row>
    <row r="8625" spans="11:11">
      <c r="K8625" s="184"/>
    </row>
    <row r="8626" spans="11:11">
      <c r="K8626" s="184"/>
    </row>
    <row r="8627" spans="11:11">
      <c r="K8627" s="184"/>
    </row>
    <row r="8628" spans="11:11">
      <c r="K8628" s="184"/>
    </row>
    <row r="8629" spans="11:11">
      <c r="K8629" s="184"/>
    </row>
    <row r="8630" spans="11:11">
      <c r="K8630" s="184"/>
    </row>
    <row r="8631" spans="11:11">
      <c r="K8631" s="184"/>
    </row>
    <row r="8632" spans="11:11">
      <c r="K8632" s="184"/>
    </row>
    <row r="8633" spans="11:11">
      <c r="K8633" s="184"/>
    </row>
    <row r="8634" spans="11:11">
      <c r="K8634" s="184"/>
    </row>
    <row r="8635" spans="11:11">
      <c r="K8635" s="184"/>
    </row>
    <row r="8636" spans="11:11">
      <c r="K8636" s="184"/>
    </row>
    <row r="8637" spans="11:11">
      <c r="K8637" s="184"/>
    </row>
    <row r="8638" spans="11:11">
      <c r="K8638" s="184"/>
    </row>
    <row r="8639" spans="11:11">
      <c r="K8639" s="184"/>
    </row>
    <row r="8640" spans="11:11">
      <c r="K8640" s="184"/>
    </row>
    <row r="8641" spans="11:11">
      <c r="K8641" s="184"/>
    </row>
    <row r="8642" spans="11:11">
      <c r="K8642" s="184"/>
    </row>
    <row r="8643" spans="11:11">
      <c r="K8643" s="184"/>
    </row>
    <row r="8644" spans="11:11">
      <c r="K8644" s="184"/>
    </row>
    <row r="8645" spans="11:11">
      <c r="K8645" s="184"/>
    </row>
    <row r="8646" spans="11:11">
      <c r="K8646" s="184"/>
    </row>
    <row r="8647" spans="11:11">
      <c r="K8647" s="184"/>
    </row>
    <row r="8648" spans="11:11">
      <c r="K8648" s="184"/>
    </row>
    <row r="8649" spans="11:11">
      <c r="K8649" s="184"/>
    </row>
    <row r="8650" spans="11:11">
      <c r="K8650" s="184"/>
    </row>
    <row r="8651" spans="11:11">
      <c r="K8651" s="184"/>
    </row>
    <row r="8652" spans="11:11">
      <c r="K8652" s="184"/>
    </row>
    <row r="8653" spans="11:11">
      <c r="K8653" s="184"/>
    </row>
    <row r="8654" spans="11:11">
      <c r="K8654" s="184"/>
    </row>
    <row r="8655" spans="11:11">
      <c r="K8655" s="184"/>
    </row>
    <row r="8656" spans="11:11">
      <c r="K8656" s="184"/>
    </row>
    <row r="8657" spans="11:11">
      <c r="K8657" s="184"/>
    </row>
    <row r="8658" spans="11:11">
      <c r="K8658" s="184"/>
    </row>
    <row r="8659" spans="11:11">
      <c r="K8659" s="184"/>
    </row>
    <row r="8660" spans="11:11">
      <c r="K8660" s="184"/>
    </row>
    <row r="8661" spans="11:11">
      <c r="K8661" s="184"/>
    </row>
    <row r="8662" spans="11:11">
      <c r="K8662" s="184"/>
    </row>
    <row r="8663" spans="11:11">
      <c r="K8663" s="184"/>
    </row>
    <row r="8664" spans="11:11">
      <c r="K8664" s="184"/>
    </row>
    <row r="8665" spans="11:11">
      <c r="K8665" s="184"/>
    </row>
    <row r="8666" spans="11:11">
      <c r="K8666" s="184"/>
    </row>
    <row r="8667" spans="11:11">
      <c r="K8667" s="184"/>
    </row>
    <row r="8668" spans="11:11">
      <c r="K8668" s="184"/>
    </row>
    <row r="8669" spans="11:11">
      <c r="K8669" s="184"/>
    </row>
    <row r="8670" spans="11:11">
      <c r="K8670" s="184"/>
    </row>
    <row r="8671" spans="11:11">
      <c r="K8671" s="184"/>
    </row>
    <row r="8672" spans="11:11">
      <c r="K8672" s="184"/>
    </row>
    <row r="8673" spans="11:11">
      <c r="K8673" s="184"/>
    </row>
    <row r="8674" spans="11:11">
      <c r="K8674" s="184"/>
    </row>
    <row r="8675" spans="11:11">
      <c r="K8675" s="184"/>
    </row>
    <row r="8676" spans="11:11">
      <c r="K8676" s="184"/>
    </row>
    <row r="8677" spans="11:11">
      <c r="K8677" s="184"/>
    </row>
    <row r="8678" spans="11:11">
      <c r="K8678" s="184"/>
    </row>
    <row r="8679" spans="11:11">
      <c r="K8679" s="184"/>
    </row>
    <row r="8680" spans="11:11">
      <c r="K8680" s="184"/>
    </row>
    <row r="8681" spans="11:11">
      <c r="K8681" s="184"/>
    </row>
    <row r="8682" spans="11:11">
      <c r="K8682" s="184"/>
    </row>
    <row r="8683" spans="11:11">
      <c r="K8683" s="184"/>
    </row>
    <row r="8684" spans="11:11">
      <c r="K8684" s="184"/>
    </row>
    <row r="8685" spans="11:11">
      <c r="K8685" s="184"/>
    </row>
    <row r="8686" spans="11:11">
      <c r="K8686" s="184"/>
    </row>
    <row r="8687" spans="11:11">
      <c r="K8687" s="184"/>
    </row>
    <row r="8688" spans="11:11">
      <c r="K8688" s="184"/>
    </row>
    <row r="8689" spans="11:11">
      <c r="K8689" s="184"/>
    </row>
    <row r="8690" spans="11:11">
      <c r="K8690" s="184"/>
    </row>
    <row r="8691" spans="11:11">
      <c r="K8691" s="184"/>
    </row>
    <row r="8692" spans="11:11">
      <c r="K8692" s="184"/>
    </row>
    <row r="8693" spans="11:11">
      <c r="K8693" s="184"/>
    </row>
    <row r="8694" spans="11:11">
      <c r="K8694" s="184"/>
    </row>
    <row r="8695" spans="11:11">
      <c r="K8695" s="184"/>
    </row>
    <row r="8696" spans="11:11">
      <c r="K8696" s="184"/>
    </row>
    <row r="8697" spans="11:11">
      <c r="K8697" s="184"/>
    </row>
    <row r="8698" spans="11:11">
      <c r="K8698" s="184"/>
    </row>
    <row r="8699" spans="11:11">
      <c r="K8699" s="184"/>
    </row>
    <row r="8700" spans="11:11">
      <c r="K8700" s="184"/>
    </row>
    <row r="8701" spans="11:11">
      <c r="K8701" s="184"/>
    </row>
    <row r="8702" spans="11:11">
      <c r="K8702" s="184"/>
    </row>
    <row r="8703" spans="11:11">
      <c r="K8703" s="184"/>
    </row>
    <row r="8704" spans="11:11">
      <c r="K8704" s="184"/>
    </row>
    <row r="8705" spans="11:11">
      <c r="K8705" s="184"/>
    </row>
    <row r="8706" spans="11:11">
      <c r="K8706" s="184"/>
    </row>
    <row r="8707" spans="11:11">
      <c r="K8707" s="184"/>
    </row>
    <row r="8708" spans="11:11">
      <c r="K8708" s="184"/>
    </row>
    <row r="8709" spans="11:11">
      <c r="K8709" s="184"/>
    </row>
    <row r="8710" spans="11:11">
      <c r="K8710" s="184"/>
    </row>
    <row r="8711" spans="11:11">
      <c r="K8711" s="184"/>
    </row>
    <row r="8712" spans="11:11">
      <c r="K8712" s="184"/>
    </row>
    <row r="8713" spans="11:11">
      <c r="K8713" s="184"/>
    </row>
    <row r="8714" spans="11:11">
      <c r="K8714" s="184"/>
    </row>
    <row r="8715" spans="11:11">
      <c r="K8715" s="184"/>
    </row>
    <row r="8716" spans="11:11">
      <c r="K8716" s="184"/>
    </row>
    <row r="8717" spans="11:11">
      <c r="K8717" s="184"/>
    </row>
    <row r="8718" spans="11:11">
      <c r="K8718" s="184"/>
    </row>
    <row r="8719" spans="11:11">
      <c r="K8719" s="184"/>
    </row>
    <row r="8720" spans="11:11">
      <c r="K8720" s="184"/>
    </row>
    <row r="8721" spans="11:11">
      <c r="K8721" s="184"/>
    </row>
    <row r="8722" spans="11:11">
      <c r="K8722" s="184"/>
    </row>
    <row r="8723" spans="11:11">
      <c r="K8723" s="184"/>
    </row>
    <row r="8724" spans="11:11">
      <c r="K8724" s="184"/>
    </row>
    <row r="8725" spans="11:11">
      <c r="K8725" s="184"/>
    </row>
    <row r="8726" spans="11:11">
      <c r="K8726" s="184"/>
    </row>
    <row r="8727" spans="11:11">
      <c r="K8727" s="184"/>
    </row>
    <row r="8728" spans="11:11">
      <c r="K8728" s="184"/>
    </row>
    <row r="8729" spans="11:11">
      <c r="K8729" s="184"/>
    </row>
    <row r="8730" spans="11:11">
      <c r="K8730" s="184"/>
    </row>
    <row r="8731" spans="11:11">
      <c r="K8731" s="184"/>
    </row>
    <row r="8732" spans="11:11">
      <c r="K8732" s="184"/>
    </row>
    <row r="8733" spans="11:11">
      <c r="K8733" s="184"/>
    </row>
    <row r="8734" spans="11:11">
      <c r="K8734" s="184"/>
    </row>
    <row r="8735" spans="11:11">
      <c r="K8735" s="184"/>
    </row>
    <row r="8736" spans="11:11">
      <c r="K8736" s="184"/>
    </row>
    <row r="8737" spans="11:11">
      <c r="K8737" s="184"/>
    </row>
    <row r="8738" spans="11:11">
      <c r="K8738" s="184"/>
    </row>
    <row r="8739" spans="11:11">
      <c r="K8739" s="184"/>
    </row>
    <row r="8740" spans="11:11">
      <c r="K8740" s="184"/>
    </row>
    <row r="8741" spans="11:11">
      <c r="K8741" s="184"/>
    </row>
    <row r="8742" spans="11:11">
      <c r="K8742" s="184"/>
    </row>
    <row r="8743" spans="11:11">
      <c r="K8743" s="184"/>
    </row>
    <row r="8744" spans="11:11">
      <c r="K8744" s="184"/>
    </row>
    <row r="8745" spans="11:11">
      <c r="K8745" s="184"/>
    </row>
    <row r="8746" spans="11:11">
      <c r="K8746" s="184"/>
    </row>
    <row r="8747" spans="11:11">
      <c r="K8747" s="184"/>
    </row>
    <row r="8748" spans="11:11">
      <c r="K8748" s="184"/>
    </row>
    <row r="8749" spans="11:11">
      <c r="K8749" s="184"/>
    </row>
    <row r="8750" spans="11:11">
      <c r="K8750" s="184"/>
    </row>
    <row r="8751" spans="11:11">
      <c r="K8751" s="184"/>
    </row>
    <row r="8752" spans="11:11">
      <c r="K8752" s="184"/>
    </row>
    <row r="8753" spans="11:11">
      <c r="K8753" s="184"/>
    </row>
    <row r="8754" spans="11:11">
      <c r="K8754" s="184"/>
    </row>
    <row r="8755" spans="11:11">
      <c r="K8755" s="184"/>
    </row>
    <row r="8756" spans="11:11">
      <c r="K8756" s="184"/>
    </row>
    <row r="8757" spans="11:11">
      <c r="K8757" s="184"/>
    </row>
    <row r="8758" spans="11:11">
      <c r="K8758" s="184"/>
    </row>
    <row r="8759" spans="11:11">
      <c r="K8759" s="184"/>
    </row>
    <row r="8760" spans="11:11">
      <c r="K8760" s="184"/>
    </row>
    <row r="8761" spans="11:11">
      <c r="K8761" s="184"/>
    </row>
    <row r="8762" spans="11:11">
      <c r="K8762" s="184"/>
    </row>
    <row r="8763" spans="11:11">
      <c r="K8763" s="184"/>
    </row>
    <row r="8764" spans="11:11">
      <c r="K8764" s="184"/>
    </row>
    <row r="8765" spans="11:11">
      <c r="K8765" s="184"/>
    </row>
    <row r="8766" spans="11:11">
      <c r="K8766" s="184"/>
    </row>
    <row r="8767" spans="11:11">
      <c r="K8767" s="184"/>
    </row>
    <row r="8768" spans="11:11">
      <c r="K8768" s="184"/>
    </row>
    <row r="8769" spans="11:11">
      <c r="K8769" s="184"/>
    </row>
    <row r="8770" spans="11:11">
      <c r="K8770" s="184"/>
    </row>
    <row r="8771" spans="11:11">
      <c r="K8771" s="184"/>
    </row>
    <row r="8772" spans="11:11">
      <c r="K8772" s="184"/>
    </row>
    <row r="8773" spans="11:11">
      <c r="K8773" s="184"/>
    </row>
    <row r="8774" spans="11:11">
      <c r="K8774" s="184"/>
    </row>
    <row r="8775" spans="11:11">
      <c r="K8775" s="184"/>
    </row>
    <row r="8776" spans="11:11">
      <c r="K8776" s="184"/>
    </row>
    <row r="8777" spans="11:11">
      <c r="K8777" s="184"/>
    </row>
    <row r="8778" spans="11:11">
      <c r="K8778" s="184"/>
    </row>
    <row r="8779" spans="11:11">
      <c r="K8779" s="184"/>
    </row>
    <row r="8780" spans="11:11">
      <c r="K8780" s="184"/>
    </row>
    <row r="8781" spans="11:11">
      <c r="K8781" s="184"/>
    </row>
    <row r="8782" spans="11:11">
      <c r="K8782" s="184"/>
    </row>
    <row r="8783" spans="11:11">
      <c r="K8783" s="184"/>
    </row>
    <row r="8784" spans="11:11">
      <c r="K8784" s="184"/>
    </row>
    <row r="8785" spans="11:11">
      <c r="K8785" s="184"/>
    </row>
    <row r="8786" spans="11:11">
      <c r="K8786" s="184"/>
    </row>
    <row r="8787" spans="11:11">
      <c r="K8787" s="184"/>
    </row>
    <row r="8788" spans="11:11">
      <c r="K8788" s="184"/>
    </row>
    <row r="8789" spans="11:11">
      <c r="K8789" s="184"/>
    </row>
    <row r="8790" spans="11:11">
      <c r="K8790" s="184"/>
    </row>
    <row r="8791" spans="11:11">
      <c r="K8791" s="184"/>
    </row>
    <row r="8792" spans="11:11">
      <c r="K8792" s="184"/>
    </row>
    <row r="8793" spans="11:11">
      <c r="K8793" s="184"/>
    </row>
    <row r="8794" spans="11:11">
      <c r="K8794" s="184"/>
    </row>
    <row r="8795" spans="11:11">
      <c r="K8795" s="184"/>
    </row>
    <row r="8796" spans="11:11">
      <c r="K8796" s="184"/>
    </row>
    <row r="8797" spans="11:11">
      <c r="K8797" s="184"/>
    </row>
    <row r="8798" spans="11:11">
      <c r="K8798" s="184"/>
    </row>
    <row r="8799" spans="11:11">
      <c r="K8799" s="184"/>
    </row>
    <row r="8800" spans="11:11">
      <c r="K8800" s="184"/>
    </row>
    <row r="8801" spans="11:11">
      <c r="K8801" s="184"/>
    </row>
    <row r="8802" spans="11:11">
      <c r="K8802" s="184"/>
    </row>
    <row r="8803" spans="11:11">
      <c r="K8803" s="184"/>
    </row>
    <row r="8804" spans="11:11">
      <c r="K8804" s="184"/>
    </row>
    <row r="8805" spans="11:11">
      <c r="K8805" s="184"/>
    </row>
    <row r="8806" spans="11:11">
      <c r="K8806" s="184"/>
    </row>
    <row r="8807" spans="11:11">
      <c r="K8807" s="184"/>
    </row>
    <row r="8808" spans="11:11">
      <c r="K8808" s="184"/>
    </row>
    <row r="8809" spans="11:11">
      <c r="K8809" s="184"/>
    </row>
    <row r="8810" spans="11:11">
      <c r="K8810" s="184"/>
    </row>
    <row r="8811" spans="11:11">
      <c r="K8811" s="184"/>
    </row>
    <row r="8812" spans="11:11">
      <c r="K8812" s="184"/>
    </row>
    <row r="8813" spans="11:11">
      <c r="K8813" s="184"/>
    </row>
    <row r="8814" spans="11:11">
      <c r="K8814" s="184"/>
    </row>
    <row r="8815" spans="11:11">
      <c r="K8815" s="184"/>
    </row>
    <row r="8816" spans="11:11">
      <c r="K8816" s="184"/>
    </row>
    <row r="8817" spans="11:11">
      <c r="K8817" s="184"/>
    </row>
    <row r="8818" spans="11:11">
      <c r="K8818" s="184"/>
    </row>
    <row r="8819" spans="11:11">
      <c r="K8819" s="184"/>
    </row>
    <row r="8820" spans="11:11">
      <c r="K8820" s="184"/>
    </row>
    <row r="8821" spans="11:11">
      <c r="K8821" s="184"/>
    </row>
    <row r="8822" spans="11:11">
      <c r="K8822" s="184"/>
    </row>
    <row r="8823" spans="11:11">
      <c r="K8823" s="184"/>
    </row>
    <row r="8824" spans="11:11">
      <c r="K8824" s="184"/>
    </row>
    <row r="8825" spans="11:11">
      <c r="K8825" s="184"/>
    </row>
    <row r="8826" spans="11:11">
      <c r="K8826" s="184"/>
    </row>
    <row r="8827" spans="11:11">
      <c r="K8827" s="184"/>
    </row>
    <row r="8828" spans="11:11">
      <c r="K8828" s="184"/>
    </row>
    <row r="8829" spans="11:11">
      <c r="K8829" s="184"/>
    </row>
    <row r="8830" spans="11:11">
      <c r="K8830" s="184"/>
    </row>
    <row r="8831" spans="11:11">
      <c r="K8831" s="184"/>
    </row>
    <row r="8832" spans="11:11">
      <c r="K8832" s="184"/>
    </row>
    <row r="8833" spans="11:11">
      <c r="K8833" s="184"/>
    </row>
    <row r="8834" spans="11:11">
      <c r="K8834" s="184"/>
    </row>
    <row r="8835" spans="11:11">
      <c r="K8835" s="184"/>
    </row>
    <row r="8836" spans="11:11">
      <c r="K8836" s="184"/>
    </row>
    <row r="8837" spans="11:11">
      <c r="K8837" s="184"/>
    </row>
    <row r="8838" spans="11:11">
      <c r="K8838" s="184"/>
    </row>
    <row r="8839" spans="11:11">
      <c r="K8839" s="184"/>
    </row>
    <row r="8840" spans="11:11">
      <c r="K8840" s="184"/>
    </row>
    <row r="8841" spans="11:11">
      <c r="K8841" s="184"/>
    </row>
    <row r="8842" spans="11:11">
      <c r="K8842" s="184"/>
    </row>
    <row r="8843" spans="11:11">
      <c r="K8843" s="184"/>
    </row>
    <row r="8844" spans="11:11">
      <c r="K8844" s="184"/>
    </row>
    <row r="8845" spans="11:11">
      <c r="K8845" s="184"/>
    </row>
    <row r="8846" spans="11:11">
      <c r="K8846" s="184"/>
    </row>
    <row r="8847" spans="11:11">
      <c r="K8847" s="184"/>
    </row>
    <row r="8848" spans="11:11">
      <c r="K8848" s="184"/>
    </row>
    <row r="8849" spans="11:11">
      <c r="K8849" s="184"/>
    </row>
    <row r="8850" spans="11:11">
      <c r="K8850" s="184"/>
    </row>
    <row r="8851" spans="11:11">
      <c r="K8851" s="184"/>
    </row>
    <row r="8852" spans="11:11">
      <c r="K8852" s="184"/>
    </row>
    <row r="8853" spans="11:11">
      <c r="K8853" s="184"/>
    </row>
    <row r="8854" spans="11:11">
      <c r="K8854" s="184"/>
    </row>
    <row r="8855" spans="11:11">
      <c r="K8855" s="184"/>
    </row>
    <row r="8856" spans="11:11">
      <c r="K8856" s="184"/>
    </row>
    <row r="8857" spans="11:11">
      <c r="K8857" s="184"/>
    </row>
    <row r="8858" spans="11:11">
      <c r="K8858" s="184"/>
    </row>
    <row r="8859" spans="11:11">
      <c r="K8859" s="184"/>
    </row>
    <row r="8860" spans="11:11">
      <c r="K8860" s="184"/>
    </row>
    <row r="8861" spans="11:11">
      <c r="K8861" s="184"/>
    </row>
    <row r="8862" spans="11:11">
      <c r="K8862" s="184"/>
    </row>
    <row r="8863" spans="11:11">
      <c r="K8863" s="184"/>
    </row>
    <row r="8864" spans="11:11">
      <c r="K8864" s="184"/>
    </row>
    <row r="8865" spans="11:11">
      <c r="K8865" s="184"/>
    </row>
    <row r="8866" spans="11:11">
      <c r="K8866" s="184"/>
    </row>
    <row r="8867" spans="11:11">
      <c r="K8867" s="184"/>
    </row>
    <row r="8868" spans="11:11">
      <c r="K8868" s="184"/>
    </row>
    <row r="8869" spans="11:11">
      <c r="K8869" s="184"/>
    </row>
    <row r="8870" spans="11:11">
      <c r="K8870" s="184"/>
    </row>
    <row r="8871" spans="11:11">
      <c r="K8871" s="184"/>
    </row>
    <row r="8872" spans="11:11">
      <c r="K8872" s="184"/>
    </row>
    <row r="8873" spans="11:11">
      <c r="K8873" s="184"/>
    </row>
    <row r="8874" spans="11:11">
      <c r="K8874" s="184"/>
    </row>
    <row r="8875" spans="11:11">
      <c r="K8875" s="184"/>
    </row>
    <row r="8876" spans="11:11">
      <c r="K8876" s="184"/>
    </row>
    <row r="8877" spans="11:11">
      <c r="K8877" s="184"/>
    </row>
    <row r="8878" spans="11:11">
      <c r="K8878" s="184"/>
    </row>
    <row r="8879" spans="11:11">
      <c r="K8879" s="184"/>
    </row>
    <row r="8880" spans="11:11">
      <c r="K8880" s="184"/>
    </row>
    <row r="8881" spans="11:11">
      <c r="K8881" s="184"/>
    </row>
    <row r="8882" spans="11:11">
      <c r="K8882" s="184"/>
    </row>
    <row r="8883" spans="11:11">
      <c r="K8883" s="184"/>
    </row>
    <row r="8884" spans="11:11">
      <c r="K8884" s="184"/>
    </row>
    <row r="8885" spans="11:11">
      <c r="K8885" s="184"/>
    </row>
    <row r="8886" spans="11:11">
      <c r="K8886" s="184"/>
    </row>
    <row r="8887" spans="11:11">
      <c r="K8887" s="184"/>
    </row>
    <row r="8888" spans="11:11">
      <c r="K8888" s="184"/>
    </row>
    <row r="8889" spans="11:11">
      <c r="K8889" s="184"/>
    </row>
    <row r="8890" spans="11:11">
      <c r="K8890" s="184"/>
    </row>
    <row r="8891" spans="11:11">
      <c r="K8891" s="184"/>
    </row>
    <row r="8892" spans="11:11">
      <c r="K8892" s="184"/>
    </row>
    <row r="8893" spans="11:11">
      <c r="K8893" s="184"/>
    </row>
    <row r="8894" spans="11:11">
      <c r="K8894" s="184"/>
    </row>
    <row r="8895" spans="11:11">
      <c r="K8895" s="184"/>
    </row>
    <row r="8896" spans="11:11">
      <c r="K8896" s="184"/>
    </row>
    <row r="8897" spans="11:11">
      <c r="K8897" s="184"/>
    </row>
    <row r="8898" spans="11:11">
      <c r="K8898" s="184"/>
    </row>
    <row r="8899" spans="11:11">
      <c r="K8899" s="184"/>
    </row>
    <row r="8900" spans="11:11">
      <c r="K8900" s="184"/>
    </row>
    <row r="8901" spans="11:11">
      <c r="K8901" s="184"/>
    </row>
    <row r="8902" spans="11:11">
      <c r="K8902" s="184"/>
    </row>
    <row r="8903" spans="11:11">
      <c r="K8903" s="184"/>
    </row>
    <row r="8904" spans="11:11">
      <c r="K8904" s="184"/>
    </row>
    <row r="8905" spans="11:11">
      <c r="K8905" s="184"/>
    </row>
    <row r="8906" spans="11:11">
      <c r="K8906" s="184"/>
    </row>
    <row r="8907" spans="11:11">
      <c r="K8907" s="184"/>
    </row>
    <row r="8908" spans="11:11">
      <c r="K8908" s="184"/>
    </row>
    <row r="8909" spans="11:11">
      <c r="K8909" s="184"/>
    </row>
    <row r="8910" spans="11:11">
      <c r="K8910" s="184"/>
    </row>
    <row r="8911" spans="11:11">
      <c r="K8911" s="184"/>
    </row>
    <row r="8912" spans="11:11">
      <c r="K8912" s="184"/>
    </row>
    <row r="8913" spans="11:11">
      <c r="K8913" s="184"/>
    </row>
    <row r="8914" spans="11:11">
      <c r="K8914" s="184"/>
    </row>
    <row r="8915" spans="11:11">
      <c r="K8915" s="184"/>
    </row>
    <row r="8916" spans="11:11">
      <c r="K8916" s="184"/>
    </row>
    <row r="8917" spans="11:11">
      <c r="K8917" s="184"/>
    </row>
    <row r="8918" spans="11:11">
      <c r="K8918" s="184"/>
    </row>
    <row r="8919" spans="11:11">
      <c r="K8919" s="184"/>
    </row>
    <row r="8920" spans="11:11">
      <c r="K8920" s="184"/>
    </row>
    <row r="8921" spans="11:11">
      <c r="K8921" s="184"/>
    </row>
    <row r="8922" spans="11:11">
      <c r="K8922" s="184"/>
    </row>
    <row r="8923" spans="11:11">
      <c r="K8923" s="184"/>
    </row>
    <row r="8924" spans="11:11">
      <c r="K8924" s="184"/>
    </row>
    <row r="8925" spans="11:11">
      <c r="K8925" s="184"/>
    </row>
    <row r="8926" spans="11:11">
      <c r="K8926" s="184"/>
    </row>
    <row r="8927" spans="11:11">
      <c r="K8927" s="184"/>
    </row>
    <row r="8928" spans="11:11">
      <c r="K8928" s="184"/>
    </row>
    <row r="8929" spans="11:11">
      <c r="K8929" s="184"/>
    </row>
    <row r="8930" spans="11:11">
      <c r="K8930" s="184"/>
    </row>
    <row r="8931" spans="11:11">
      <c r="K8931" s="184"/>
    </row>
    <row r="8932" spans="11:11">
      <c r="K8932" s="184"/>
    </row>
    <row r="8933" spans="11:11">
      <c r="K8933" s="184"/>
    </row>
    <row r="8934" spans="11:11">
      <c r="K8934" s="184"/>
    </row>
    <row r="8935" spans="11:11">
      <c r="K8935" s="184"/>
    </row>
    <row r="8936" spans="11:11">
      <c r="K8936" s="184"/>
    </row>
    <row r="8937" spans="11:11">
      <c r="K8937" s="184"/>
    </row>
    <row r="8938" spans="11:11">
      <c r="K8938" s="184"/>
    </row>
    <row r="8939" spans="11:11">
      <c r="K8939" s="184"/>
    </row>
    <row r="8940" spans="11:11">
      <c r="K8940" s="184"/>
    </row>
    <row r="8941" spans="11:11">
      <c r="K8941" s="184"/>
    </row>
    <row r="8942" spans="11:11">
      <c r="K8942" s="184"/>
    </row>
    <row r="8943" spans="11:11">
      <c r="K8943" s="184"/>
    </row>
    <row r="8944" spans="11:11">
      <c r="K8944" s="184"/>
    </row>
    <row r="8945" spans="11:11">
      <c r="K8945" s="184"/>
    </row>
    <row r="8946" spans="11:11">
      <c r="K8946" s="184"/>
    </row>
    <row r="8947" spans="11:11">
      <c r="K8947" s="184"/>
    </row>
    <row r="8948" spans="11:11">
      <c r="K8948" s="184"/>
    </row>
    <row r="8949" spans="11:11">
      <c r="K8949" s="184"/>
    </row>
    <row r="8950" spans="11:11">
      <c r="K8950" s="184"/>
    </row>
    <row r="8951" spans="11:11">
      <c r="K8951" s="184"/>
    </row>
    <row r="8952" spans="11:11">
      <c r="K8952" s="184"/>
    </row>
    <row r="8953" spans="11:11">
      <c r="K8953" s="184"/>
    </row>
    <row r="8954" spans="11:11">
      <c r="K8954" s="184"/>
    </row>
    <row r="8955" spans="11:11">
      <c r="K8955" s="184"/>
    </row>
    <row r="8956" spans="11:11">
      <c r="K8956" s="184"/>
    </row>
    <row r="8957" spans="11:11">
      <c r="K8957" s="184"/>
    </row>
    <row r="8958" spans="11:11">
      <c r="K8958" s="184"/>
    </row>
    <row r="8959" spans="11:11">
      <c r="K8959" s="184"/>
    </row>
    <row r="8960" spans="11:11">
      <c r="K8960" s="184"/>
    </row>
    <row r="8961" spans="11:11">
      <c r="K8961" s="184"/>
    </row>
    <row r="8962" spans="11:11">
      <c r="K8962" s="184"/>
    </row>
    <row r="8963" spans="11:11">
      <c r="K8963" s="184"/>
    </row>
    <row r="8964" spans="11:11">
      <c r="K8964" s="184"/>
    </row>
    <row r="8965" spans="11:11">
      <c r="K8965" s="184"/>
    </row>
    <row r="8966" spans="11:11">
      <c r="K8966" s="184"/>
    </row>
    <row r="8967" spans="11:11">
      <c r="K8967" s="184"/>
    </row>
    <row r="8968" spans="11:11">
      <c r="K8968" s="184"/>
    </row>
    <row r="8969" spans="11:11">
      <c r="K8969" s="184"/>
    </row>
    <row r="8970" spans="11:11">
      <c r="K8970" s="184"/>
    </row>
    <row r="8971" spans="11:11">
      <c r="K8971" s="184"/>
    </row>
    <row r="8972" spans="11:11">
      <c r="K8972" s="184"/>
    </row>
    <row r="8973" spans="11:11">
      <c r="K8973" s="184"/>
    </row>
    <row r="8974" spans="11:11">
      <c r="K8974" s="184"/>
    </row>
    <row r="8975" spans="11:11">
      <c r="K8975" s="184"/>
    </row>
    <row r="8976" spans="11:11">
      <c r="K8976" s="184"/>
    </row>
    <row r="8977" spans="11:11">
      <c r="K8977" s="184"/>
    </row>
    <row r="8978" spans="11:11">
      <c r="K8978" s="184"/>
    </row>
    <row r="8979" spans="11:11">
      <c r="K8979" s="184"/>
    </row>
    <row r="8980" spans="11:11">
      <c r="K8980" s="184"/>
    </row>
    <row r="8981" spans="11:11">
      <c r="K8981" s="184"/>
    </row>
    <row r="8982" spans="11:11">
      <c r="K8982" s="184"/>
    </row>
    <row r="8983" spans="11:11">
      <c r="K8983" s="184"/>
    </row>
    <row r="8984" spans="11:11">
      <c r="K8984" s="184"/>
    </row>
    <row r="8985" spans="11:11">
      <c r="K8985" s="184"/>
    </row>
    <row r="8986" spans="11:11">
      <c r="K8986" s="184"/>
    </row>
    <row r="8987" spans="11:11">
      <c r="K8987" s="184"/>
    </row>
    <row r="8988" spans="11:11">
      <c r="K8988" s="184"/>
    </row>
    <row r="8989" spans="11:11">
      <c r="K8989" s="184"/>
    </row>
    <row r="8990" spans="11:11">
      <c r="K8990" s="184"/>
    </row>
    <row r="8991" spans="11:11">
      <c r="K8991" s="184"/>
    </row>
    <row r="8992" spans="11:11">
      <c r="K8992" s="184"/>
    </row>
    <row r="8993" spans="11:11">
      <c r="K8993" s="184"/>
    </row>
    <row r="8994" spans="11:11">
      <c r="K8994" s="184"/>
    </row>
    <row r="8995" spans="11:11">
      <c r="K8995" s="184"/>
    </row>
    <row r="8996" spans="11:11">
      <c r="K8996" s="184"/>
    </row>
    <row r="8997" spans="11:11">
      <c r="K8997" s="184"/>
    </row>
    <row r="8998" spans="11:11">
      <c r="K8998" s="184"/>
    </row>
    <row r="8999" spans="11:11">
      <c r="K8999" s="184"/>
    </row>
    <row r="9000" spans="11:11">
      <c r="K9000" s="184"/>
    </row>
    <row r="9001" spans="11:11">
      <c r="K9001" s="184"/>
    </row>
    <row r="9002" spans="11:11">
      <c r="K9002" s="184"/>
    </row>
    <row r="9003" spans="11:11">
      <c r="K9003" s="184"/>
    </row>
    <row r="9004" spans="11:11">
      <c r="K9004" s="184"/>
    </row>
    <row r="9005" spans="11:11">
      <c r="K9005" s="184"/>
    </row>
    <row r="9006" spans="11:11">
      <c r="K9006" s="184"/>
    </row>
    <row r="9007" spans="11:11">
      <c r="K9007" s="184"/>
    </row>
    <row r="9008" spans="11:11">
      <c r="K9008" s="184"/>
    </row>
    <row r="9009" spans="11:11">
      <c r="K9009" s="184"/>
    </row>
    <row r="9010" spans="11:11">
      <c r="K9010" s="184"/>
    </row>
    <row r="9011" spans="11:11">
      <c r="K9011" s="184"/>
    </row>
    <row r="9012" spans="11:11">
      <c r="K9012" s="184"/>
    </row>
    <row r="9013" spans="11:11">
      <c r="K9013" s="184"/>
    </row>
    <row r="9014" spans="11:11">
      <c r="K9014" s="184"/>
    </row>
    <row r="9015" spans="11:11">
      <c r="K9015" s="184"/>
    </row>
    <row r="9016" spans="11:11">
      <c r="K9016" s="184"/>
    </row>
    <row r="9017" spans="11:11">
      <c r="K9017" s="184"/>
    </row>
    <row r="9018" spans="11:11">
      <c r="K9018" s="184"/>
    </row>
    <row r="9019" spans="11:11">
      <c r="K9019" s="184"/>
    </row>
    <row r="9020" spans="11:11">
      <c r="K9020" s="184"/>
    </row>
    <row r="9021" spans="11:11">
      <c r="K9021" s="184"/>
    </row>
    <row r="9022" spans="11:11">
      <c r="K9022" s="184"/>
    </row>
    <row r="9023" spans="11:11">
      <c r="K9023" s="184"/>
    </row>
    <row r="9024" spans="11:11">
      <c r="K9024" s="184"/>
    </row>
    <row r="9025" spans="11:11">
      <c r="K9025" s="184"/>
    </row>
    <row r="9026" spans="11:11">
      <c r="K9026" s="184"/>
    </row>
    <row r="9027" spans="11:11">
      <c r="K9027" s="184"/>
    </row>
    <row r="9028" spans="11:11">
      <c r="K9028" s="184"/>
    </row>
    <row r="9029" spans="11:11">
      <c r="K9029" s="184"/>
    </row>
    <row r="9030" spans="11:11">
      <c r="K9030" s="184"/>
    </row>
    <row r="9031" spans="11:11">
      <c r="K9031" s="184"/>
    </row>
    <row r="9032" spans="11:11">
      <c r="K9032" s="184"/>
    </row>
    <row r="9033" spans="11:11">
      <c r="K9033" s="184"/>
    </row>
    <row r="9034" spans="11:11">
      <c r="K9034" s="184"/>
    </row>
    <row r="9035" spans="11:11">
      <c r="K9035" s="184"/>
    </row>
    <row r="9036" spans="11:11">
      <c r="K9036" s="184"/>
    </row>
    <row r="9037" spans="11:11">
      <c r="K9037" s="184"/>
    </row>
    <row r="9038" spans="11:11">
      <c r="K9038" s="184"/>
    </row>
    <row r="9039" spans="11:11">
      <c r="K9039" s="184"/>
    </row>
    <row r="9040" spans="11:11">
      <c r="K9040" s="184"/>
    </row>
    <row r="9041" spans="11:11">
      <c r="K9041" s="184"/>
    </row>
    <row r="9042" spans="11:11">
      <c r="K9042" s="184"/>
    </row>
    <row r="9043" spans="11:11">
      <c r="K9043" s="184"/>
    </row>
    <row r="9044" spans="11:11">
      <c r="K9044" s="184"/>
    </row>
    <row r="9045" spans="11:11">
      <c r="K9045" s="184"/>
    </row>
    <row r="9046" spans="11:11">
      <c r="K9046" s="184"/>
    </row>
    <row r="9047" spans="11:11">
      <c r="K9047" s="184"/>
    </row>
    <row r="9048" spans="11:11">
      <c r="K9048" s="184"/>
    </row>
    <row r="9049" spans="11:11">
      <c r="K9049" s="184"/>
    </row>
    <row r="9050" spans="11:11">
      <c r="K9050" s="184"/>
    </row>
    <row r="9051" spans="11:11">
      <c r="K9051" s="184"/>
    </row>
    <row r="9052" spans="11:11">
      <c r="K9052" s="184"/>
    </row>
    <row r="9053" spans="11:11">
      <c r="K9053" s="184"/>
    </row>
    <row r="9054" spans="11:11">
      <c r="K9054" s="184"/>
    </row>
    <row r="9055" spans="11:11">
      <c r="K9055" s="184"/>
    </row>
    <row r="9056" spans="11:11">
      <c r="K9056" s="184"/>
    </row>
    <row r="9057" spans="11:11">
      <c r="K9057" s="184"/>
    </row>
    <row r="9058" spans="11:11">
      <c r="K9058" s="184"/>
    </row>
    <row r="9059" spans="11:11">
      <c r="K9059" s="184"/>
    </row>
    <row r="9060" spans="11:11">
      <c r="K9060" s="184"/>
    </row>
    <row r="9061" spans="11:11">
      <c r="K9061" s="184"/>
    </row>
    <row r="9062" spans="11:11">
      <c r="K9062" s="184"/>
    </row>
    <row r="9063" spans="11:11">
      <c r="K9063" s="184"/>
    </row>
    <row r="9064" spans="11:11">
      <c r="K9064" s="184"/>
    </row>
    <row r="9065" spans="11:11">
      <c r="K9065" s="184"/>
    </row>
    <row r="9066" spans="11:11">
      <c r="K9066" s="184"/>
    </row>
    <row r="9067" spans="11:11">
      <c r="K9067" s="184"/>
    </row>
    <row r="9068" spans="11:11">
      <c r="K9068" s="184"/>
    </row>
    <row r="9069" spans="11:11">
      <c r="K9069" s="184"/>
    </row>
    <row r="9070" spans="11:11">
      <c r="K9070" s="184"/>
    </row>
    <row r="9071" spans="11:11">
      <c r="K9071" s="184"/>
    </row>
    <row r="9072" spans="11:11">
      <c r="K9072" s="184"/>
    </row>
    <row r="9073" spans="11:11">
      <c r="K9073" s="184"/>
    </row>
    <row r="9074" spans="11:11">
      <c r="K9074" s="184"/>
    </row>
    <row r="9075" spans="11:11">
      <c r="K9075" s="184"/>
    </row>
    <row r="9076" spans="11:11">
      <c r="K9076" s="184"/>
    </row>
    <row r="9077" spans="11:11">
      <c r="K9077" s="184"/>
    </row>
    <row r="9078" spans="11:11">
      <c r="K9078" s="184"/>
    </row>
    <row r="9079" spans="11:11">
      <c r="K9079" s="184"/>
    </row>
    <row r="9080" spans="11:11">
      <c r="K9080" s="184"/>
    </row>
    <row r="9081" spans="11:11">
      <c r="K9081" s="184"/>
    </row>
    <row r="9082" spans="11:11">
      <c r="K9082" s="184"/>
    </row>
    <row r="9083" spans="11:11">
      <c r="K9083" s="184"/>
    </row>
    <row r="9084" spans="11:11">
      <c r="K9084" s="184"/>
    </row>
    <row r="9085" spans="11:11">
      <c r="K9085" s="184"/>
    </row>
    <row r="9086" spans="11:11">
      <c r="K9086" s="184"/>
    </row>
    <row r="9087" spans="11:11">
      <c r="K9087" s="184"/>
    </row>
    <row r="9088" spans="11:11">
      <c r="K9088" s="184"/>
    </row>
    <row r="9089" spans="11:11">
      <c r="K9089" s="184"/>
    </row>
    <row r="9090" spans="11:11">
      <c r="K9090" s="184"/>
    </row>
    <row r="9091" spans="11:11">
      <c r="K9091" s="184"/>
    </row>
    <row r="9092" spans="11:11">
      <c r="K9092" s="184"/>
    </row>
    <row r="9093" spans="11:11">
      <c r="K9093" s="184"/>
    </row>
    <row r="9094" spans="11:11">
      <c r="K9094" s="184"/>
    </row>
    <row r="9095" spans="11:11">
      <c r="K9095" s="184"/>
    </row>
    <row r="9096" spans="11:11">
      <c r="K9096" s="184"/>
    </row>
    <row r="9097" spans="11:11">
      <c r="K9097" s="184"/>
    </row>
    <row r="9098" spans="11:11">
      <c r="K9098" s="184"/>
    </row>
    <row r="9099" spans="11:11">
      <c r="K9099" s="184"/>
    </row>
    <row r="9100" spans="11:11">
      <c r="K9100" s="184"/>
    </row>
    <row r="9101" spans="11:11">
      <c r="K9101" s="184"/>
    </row>
    <row r="9102" spans="11:11">
      <c r="K9102" s="184"/>
    </row>
    <row r="9103" spans="11:11">
      <c r="K9103" s="184"/>
    </row>
    <row r="9104" spans="11:11">
      <c r="K9104" s="184"/>
    </row>
    <row r="9105" spans="11:11">
      <c r="K9105" s="184"/>
    </row>
    <row r="9106" spans="11:11">
      <c r="K9106" s="184"/>
    </row>
    <row r="9107" spans="11:11">
      <c r="K9107" s="184"/>
    </row>
    <row r="9108" spans="11:11">
      <c r="K9108" s="184"/>
    </row>
    <row r="9109" spans="11:11">
      <c r="K9109" s="184"/>
    </row>
    <row r="9110" spans="11:11">
      <c r="K9110" s="184"/>
    </row>
    <row r="9111" spans="11:11">
      <c r="K9111" s="184"/>
    </row>
    <row r="9112" spans="11:11">
      <c r="K9112" s="184"/>
    </row>
    <row r="9113" spans="11:11">
      <c r="K9113" s="184"/>
    </row>
    <row r="9114" spans="11:11">
      <c r="K9114" s="184"/>
    </row>
    <row r="9115" spans="11:11">
      <c r="K9115" s="184"/>
    </row>
    <row r="9116" spans="11:11">
      <c r="K9116" s="184"/>
    </row>
    <row r="9117" spans="11:11">
      <c r="K9117" s="184"/>
    </row>
    <row r="9118" spans="11:11">
      <c r="K9118" s="184"/>
    </row>
    <row r="9119" spans="11:11">
      <c r="K9119" s="184"/>
    </row>
    <row r="9120" spans="11:11">
      <c r="K9120" s="184"/>
    </row>
    <row r="9121" spans="11:11">
      <c r="K9121" s="184"/>
    </row>
    <row r="9122" spans="11:11">
      <c r="K9122" s="184"/>
    </row>
    <row r="9123" spans="11:11">
      <c r="K9123" s="184"/>
    </row>
    <row r="9124" spans="11:11">
      <c r="K9124" s="184"/>
    </row>
    <row r="9125" spans="11:11">
      <c r="K9125" s="184"/>
    </row>
    <row r="9126" spans="11:11">
      <c r="K9126" s="184"/>
    </row>
    <row r="9127" spans="11:11">
      <c r="K9127" s="184"/>
    </row>
    <row r="9128" spans="11:11">
      <c r="K9128" s="184"/>
    </row>
    <row r="9129" spans="11:11">
      <c r="K9129" s="184"/>
    </row>
    <row r="9130" spans="11:11">
      <c r="K9130" s="184"/>
    </row>
    <row r="9131" spans="11:11">
      <c r="K9131" s="184"/>
    </row>
    <row r="9132" spans="11:11">
      <c r="K9132" s="184"/>
    </row>
    <row r="9133" spans="11:11">
      <c r="K9133" s="184"/>
    </row>
    <row r="9134" spans="11:11">
      <c r="K9134" s="184"/>
    </row>
    <row r="9135" spans="11:11">
      <c r="K9135" s="184"/>
    </row>
    <row r="9136" spans="11:11">
      <c r="K9136" s="184"/>
    </row>
    <row r="9137" spans="11:11">
      <c r="K9137" s="184"/>
    </row>
    <row r="9138" spans="11:11">
      <c r="K9138" s="184"/>
    </row>
    <row r="9139" spans="11:11">
      <c r="K9139" s="184"/>
    </row>
    <row r="9140" spans="11:11">
      <c r="K9140" s="184"/>
    </row>
    <row r="9141" spans="11:11">
      <c r="K9141" s="184"/>
    </row>
    <row r="9142" spans="11:11">
      <c r="K9142" s="184"/>
    </row>
    <row r="9143" spans="11:11">
      <c r="K9143" s="184"/>
    </row>
    <row r="9144" spans="11:11">
      <c r="K9144" s="184"/>
    </row>
    <row r="9145" spans="11:11">
      <c r="K9145" s="184"/>
    </row>
    <row r="9146" spans="11:11">
      <c r="K9146" s="184"/>
    </row>
    <row r="9147" spans="11:11">
      <c r="K9147" s="184"/>
    </row>
    <row r="9148" spans="11:11">
      <c r="K9148" s="184"/>
    </row>
    <row r="9149" spans="11:11">
      <c r="K9149" s="184"/>
    </row>
    <row r="9150" spans="11:11">
      <c r="K9150" s="184"/>
    </row>
    <row r="9151" spans="11:11">
      <c r="K9151" s="184"/>
    </row>
    <row r="9152" spans="11:11">
      <c r="K9152" s="184"/>
    </row>
    <row r="9153" spans="11:11">
      <c r="K9153" s="184"/>
    </row>
    <row r="9154" spans="11:11">
      <c r="K9154" s="184"/>
    </row>
    <row r="9155" spans="11:11">
      <c r="K9155" s="184"/>
    </row>
    <row r="9156" spans="11:11">
      <c r="K9156" s="184"/>
    </row>
    <row r="9157" spans="11:11">
      <c r="K9157" s="184"/>
    </row>
    <row r="9158" spans="11:11">
      <c r="K9158" s="184"/>
    </row>
    <row r="9159" spans="11:11">
      <c r="K9159" s="184"/>
    </row>
    <row r="9160" spans="11:11">
      <c r="K9160" s="184"/>
    </row>
    <row r="9161" spans="11:11">
      <c r="K9161" s="184"/>
    </row>
    <row r="9162" spans="11:11">
      <c r="K9162" s="184"/>
    </row>
    <row r="9163" spans="11:11">
      <c r="K9163" s="184"/>
    </row>
    <row r="9164" spans="11:11">
      <c r="K9164" s="184"/>
    </row>
    <row r="9165" spans="11:11">
      <c r="K9165" s="184"/>
    </row>
    <row r="9166" spans="11:11">
      <c r="K9166" s="184"/>
    </row>
    <row r="9167" spans="11:11">
      <c r="K9167" s="184"/>
    </row>
    <row r="9168" spans="11:11">
      <c r="K9168" s="184"/>
    </row>
    <row r="9169" spans="11:11">
      <c r="K9169" s="184"/>
    </row>
    <row r="9170" spans="11:11">
      <c r="K9170" s="184"/>
    </row>
    <row r="9171" spans="11:11">
      <c r="K9171" s="184"/>
    </row>
    <row r="9172" spans="11:11">
      <c r="K9172" s="184"/>
    </row>
    <row r="9173" spans="11:11">
      <c r="K9173" s="184"/>
    </row>
    <row r="9174" spans="11:11">
      <c r="K9174" s="184"/>
    </row>
    <row r="9175" spans="11:11">
      <c r="K9175" s="184"/>
    </row>
    <row r="9176" spans="11:11">
      <c r="K9176" s="184"/>
    </row>
    <row r="9177" spans="11:11">
      <c r="K9177" s="184"/>
    </row>
    <row r="9178" spans="11:11">
      <c r="K9178" s="184"/>
    </row>
    <row r="9179" spans="11:11">
      <c r="K9179" s="184"/>
    </row>
    <row r="9180" spans="11:11">
      <c r="K9180" s="184"/>
    </row>
    <row r="9181" spans="11:11">
      <c r="K9181" s="184"/>
    </row>
    <row r="9182" spans="11:11">
      <c r="K9182" s="184"/>
    </row>
    <row r="9183" spans="11:11">
      <c r="K9183" s="184"/>
    </row>
    <row r="9184" spans="11:11">
      <c r="K9184" s="184"/>
    </row>
    <row r="9185" spans="11:11">
      <c r="K9185" s="184"/>
    </row>
    <row r="9186" spans="11:11">
      <c r="K9186" s="184"/>
    </row>
    <row r="9187" spans="11:11">
      <c r="K9187" s="184"/>
    </row>
    <row r="9188" spans="11:11">
      <c r="K9188" s="184"/>
    </row>
    <row r="9189" spans="11:11">
      <c r="K9189" s="184"/>
    </row>
    <row r="9190" spans="11:11">
      <c r="K9190" s="184"/>
    </row>
    <row r="9191" spans="11:11">
      <c r="K9191" s="184"/>
    </row>
    <row r="9192" spans="11:11">
      <c r="K9192" s="184"/>
    </row>
    <row r="9193" spans="11:11">
      <c r="K9193" s="184"/>
    </row>
    <row r="9194" spans="11:11">
      <c r="K9194" s="184"/>
    </row>
    <row r="9195" spans="11:11">
      <c r="K9195" s="184"/>
    </row>
    <row r="9196" spans="11:11">
      <c r="K9196" s="184"/>
    </row>
    <row r="9197" spans="11:11">
      <c r="K9197" s="184"/>
    </row>
    <row r="9198" spans="11:11">
      <c r="K9198" s="184"/>
    </row>
    <row r="9199" spans="11:11">
      <c r="K9199" s="184"/>
    </row>
    <row r="9200" spans="11:11">
      <c r="K9200" s="184"/>
    </row>
    <row r="9201" spans="11:11">
      <c r="K9201" s="184"/>
    </row>
    <row r="9202" spans="11:11">
      <c r="K9202" s="184"/>
    </row>
    <row r="9203" spans="11:11">
      <c r="K9203" s="184"/>
    </row>
    <row r="9204" spans="11:11">
      <c r="K9204" s="184"/>
    </row>
    <row r="9205" spans="11:11">
      <c r="K9205" s="184"/>
    </row>
    <row r="9206" spans="11:11">
      <c r="K9206" s="184"/>
    </row>
    <row r="9207" spans="11:11">
      <c r="K9207" s="184"/>
    </row>
    <row r="9208" spans="11:11">
      <c r="K9208" s="184"/>
    </row>
    <row r="9209" spans="11:11">
      <c r="K9209" s="184"/>
    </row>
    <row r="9210" spans="11:11">
      <c r="K9210" s="184"/>
    </row>
    <row r="9211" spans="11:11">
      <c r="K9211" s="184"/>
    </row>
    <row r="9212" spans="11:11">
      <c r="K9212" s="184"/>
    </row>
    <row r="9213" spans="11:11">
      <c r="K9213" s="184"/>
    </row>
    <row r="9214" spans="11:11">
      <c r="K9214" s="184"/>
    </row>
    <row r="9215" spans="11:11">
      <c r="K9215" s="184"/>
    </row>
    <row r="9216" spans="11:11">
      <c r="K9216" s="184"/>
    </row>
    <row r="9217" spans="11:11">
      <c r="K9217" s="184"/>
    </row>
    <row r="9218" spans="11:11">
      <c r="K9218" s="184"/>
    </row>
    <row r="9219" spans="11:11">
      <c r="K9219" s="184"/>
    </row>
    <row r="9220" spans="11:11">
      <c r="K9220" s="184"/>
    </row>
    <row r="9221" spans="11:11">
      <c r="K9221" s="184"/>
    </row>
    <row r="9222" spans="11:11">
      <c r="K9222" s="184"/>
    </row>
    <row r="9223" spans="11:11">
      <c r="K9223" s="184"/>
    </row>
    <row r="9224" spans="11:11">
      <c r="K9224" s="184"/>
    </row>
    <row r="9225" spans="11:11">
      <c r="K9225" s="184"/>
    </row>
    <row r="9226" spans="11:11">
      <c r="K9226" s="184"/>
    </row>
    <row r="9227" spans="11:11">
      <c r="K9227" s="184"/>
    </row>
    <row r="9228" spans="11:11">
      <c r="K9228" s="184"/>
    </row>
    <row r="9229" spans="11:11">
      <c r="K9229" s="184"/>
    </row>
    <row r="9230" spans="11:11">
      <c r="K9230" s="184"/>
    </row>
    <row r="9231" spans="11:11">
      <c r="K9231" s="184"/>
    </row>
    <row r="9232" spans="11:11">
      <c r="K9232" s="184"/>
    </row>
    <row r="9233" spans="11:11">
      <c r="K9233" s="184"/>
    </row>
    <row r="9234" spans="11:11">
      <c r="K9234" s="184"/>
    </row>
    <row r="9235" spans="11:11">
      <c r="K9235" s="184"/>
    </row>
    <row r="9236" spans="11:11">
      <c r="K9236" s="184"/>
    </row>
    <row r="9237" spans="11:11">
      <c r="K9237" s="184"/>
    </row>
    <row r="9238" spans="11:11">
      <c r="K9238" s="184"/>
    </row>
    <row r="9239" spans="11:11">
      <c r="K9239" s="184"/>
    </row>
    <row r="9240" spans="11:11">
      <c r="K9240" s="184"/>
    </row>
    <row r="9241" spans="11:11">
      <c r="K9241" s="184"/>
    </row>
    <row r="9242" spans="11:11">
      <c r="K9242" s="184"/>
    </row>
    <row r="9243" spans="11:11">
      <c r="K9243" s="184"/>
    </row>
    <row r="9244" spans="11:11">
      <c r="K9244" s="184"/>
    </row>
    <row r="9245" spans="11:11">
      <c r="K9245" s="184"/>
    </row>
    <row r="9246" spans="11:11">
      <c r="K9246" s="184"/>
    </row>
    <row r="9247" spans="11:11">
      <c r="K9247" s="184"/>
    </row>
    <row r="9248" spans="11:11">
      <c r="K9248" s="184"/>
    </row>
    <row r="9249" spans="11:11">
      <c r="K9249" s="184"/>
    </row>
    <row r="9250" spans="11:11">
      <c r="K9250" s="184"/>
    </row>
    <row r="9251" spans="11:11">
      <c r="K9251" s="184"/>
    </row>
    <row r="9252" spans="11:11">
      <c r="K9252" s="184"/>
    </row>
    <row r="9253" spans="11:11">
      <c r="K9253" s="184"/>
    </row>
    <row r="9254" spans="11:11">
      <c r="K9254" s="184"/>
    </row>
    <row r="9255" spans="11:11">
      <c r="K9255" s="184"/>
    </row>
    <row r="9256" spans="11:11">
      <c r="K9256" s="184"/>
    </row>
    <row r="9257" spans="11:11">
      <c r="K9257" s="184"/>
    </row>
    <row r="9258" spans="11:11">
      <c r="K9258" s="184"/>
    </row>
    <row r="9259" spans="11:11">
      <c r="K9259" s="184"/>
    </row>
    <row r="9260" spans="11:11">
      <c r="K9260" s="184"/>
    </row>
    <row r="9261" spans="11:11">
      <c r="K9261" s="184"/>
    </row>
    <row r="9262" spans="11:11">
      <c r="K9262" s="184"/>
    </row>
    <row r="9263" spans="11:11">
      <c r="K9263" s="184"/>
    </row>
    <row r="9264" spans="11:11">
      <c r="K9264" s="184"/>
    </row>
    <row r="9265" spans="11:11">
      <c r="K9265" s="184"/>
    </row>
    <row r="9266" spans="11:11">
      <c r="K9266" s="184"/>
    </row>
    <row r="9267" spans="11:11">
      <c r="K9267" s="184"/>
    </row>
    <row r="9268" spans="11:11">
      <c r="K9268" s="184"/>
    </row>
    <row r="9269" spans="11:11">
      <c r="K9269" s="184"/>
    </row>
    <row r="9270" spans="11:11">
      <c r="K9270" s="184"/>
    </row>
    <row r="9271" spans="11:11">
      <c r="K9271" s="184"/>
    </row>
    <row r="9272" spans="11:11">
      <c r="K9272" s="184"/>
    </row>
    <row r="9273" spans="11:11">
      <c r="K9273" s="184"/>
    </row>
    <row r="9274" spans="11:11">
      <c r="K9274" s="184"/>
    </row>
    <row r="9275" spans="11:11">
      <c r="K9275" s="184"/>
    </row>
    <row r="9276" spans="11:11">
      <c r="K9276" s="184"/>
    </row>
    <row r="9277" spans="11:11">
      <c r="K9277" s="184"/>
    </row>
    <row r="9278" spans="11:11">
      <c r="K9278" s="184"/>
    </row>
    <row r="9279" spans="11:11">
      <c r="K9279" s="184"/>
    </row>
    <row r="9280" spans="11:11">
      <c r="K9280" s="184"/>
    </row>
    <row r="9281" spans="11:11">
      <c r="K9281" s="184"/>
    </row>
    <row r="9282" spans="11:11">
      <c r="K9282" s="184"/>
    </row>
    <row r="9283" spans="11:11">
      <c r="K9283" s="184"/>
    </row>
    <row r="9284" spans="11:11">
      <c r="K9284" s="184"/>
    </row>
    <row r="9285" spans="11:11">
      <c r="K9285" s="184"/>
    </row>
    <row r="9286" spans="11:11">
      <c r="K9286" s="184"/>
    </row>
    <row r="9287" spans="11:11">
      <c r="K9287" s="184"/>
    </row>
    <row r="9288" spans="11:11">
      <c r="K9288" s="184"/>
    </row>
    <row r="9289" spans="11:11">
      <c r="K9289" s="184"/>
    </row>
    <row r="9290" spans="11:11">
      <c r="K9290" s="184"/>
    </row>
    <row r="9291" spans="11:11">
      <c r="K9291" s="184"/>
    </row>
    <row r="9292" spans="11:11">
      <c r="K9292" s="184"/>
    </row>
    <row r="9293" spans="11:11">
      <c r="K9293" s="184"/>
    </row>
    <row r="9294" spans="11:11">
      <c r="K9294" s="184"/>
    </row>
    <row r="9295" spans="11:11">
      <c r="K9295" s="184"/>
    </row>
    <row r="9296" spans="11:11">
      <c r="K9296" s="184"/>
    </row>
    <row r="9297" spans="11:11">
      <c r="K9297" s="184"/>
    </row>
    <row r="9298" spans="11:11">
      <c r="K9298" s="184"/>
    </row>
    <row r="9299" spans="11:11">
      <c r="K9299" s="184"/>
    </row>
    <row r="9300" spans="11:11">
      <c r="K9300" s="184"/>
    </row>
    <row r="9301" spans="11:11">
      <c r="K9301" s="184"/>
    </row>
    <row r="9302" spans="11:11">
      <c r="K9302" s="184"/>
    </row>
    <row r="9303" spans="11:11">
      <c r="K9303" s="184"/>
    </row>
    <row r="9304" spans="11:11">
      <c r="K9304" s="184"/>
    </row>
    <row r="9305" spans="11:11">
      <c r="K9305" s="184"/>
    </row>
    <row r="9306" spans="11:11">
      <c r="K9306" s="184"/>
    </row>
    <row r="9307" spans="11:11">
      <c r="K9307" s="184"/>
    </row>
    <row r="9308" spans="11:11">
      <c r="K9308" s="184"/>
    </row>
    <row r="9309" spans="11:11">
      <c r="K9309" s="184"/>
    </row>
    <row r="9310" spans="11:11">
      <c r="K9310" s="184"/>
    </row>
    <row r="9311" spans="11:11">
      <c r="K9311" s="184"/>
    </row>
    <row r="9312" spans="11:11">
      <c r="K9312" s="184"/>
    </row>
    <row r="9313" spans="11:11">
      <c r="K9313" s="184"/>
    </row>
    <row r="9314" spans="11:11">
      <c r="K9314" s="184"/>
    </row>
    <row r="9315" spans="11:11">
      <c r="K9315" s="184"/>
    </row>
    <row r="9316" spans="11:11">
      <c r="K9316" s="184"/>
    </row>
    <row r="9317" spans="11:11">
      <c r="K9317" s="184"/>
    </row>
    <row r="9318" spans="11:11">
      <c r="K9318" s="184"/>
    </row>
    <row r="9319" spans="11:11">
      <c r="K9319" s="184"/>
    </row>
    <row r="9320" spans="11:11">
      <c r="K9320" s="184"/>
    </row>
    <row r="9321" spans="11:11">
      <c r="K9321" s="184"/>
    </row>
    <row r="9322" spans="11:11">
      <c r="K9322" s="184"/>
    </row>
    <row r="9323" spans="11:11">
      <c r="K9323" s="184"/>
    </row>
    <row r="9324" spans="11:11">
      <c r="K9324" s="184"/>
    </row>
    <row r="9325" spans="11:11">
      <c r="K9325" s="184"/>
    </row>
    <row r="9326" spans="11:11">
      <c r="K9326" s="184"/>
    </row>
    <row r="9327" spans="11:11">
      <c r="K9327" s="184"/>
    </row>
    <row r="9328" spans="11:11">
      <c r="K9328" s="184"/>
    </row>
    <row r="9329" spans="11:11">
      <c r="K9329" s="184"/>
    </row>
    <row r="9330" spans="11:11">
      <c r="K9330" s="184"/>
    </row>
    <row r="9331" spans="11:11">
      <c r="K9331" s="184"/>
    </row>
    <row r="9332" spans="11:11">
      <c r="K9332" s="184"/>
    </row>
    <row r="9333" spans="11:11">
      <c r="K9333" s="184"/>
    </row>
    <row r="9334" spans="11:11">
      <c r="K9334" s="184"/>
    </row>
    <row r="9335" spans="11:11">
      <c r="K9335" s="184"/>
    </row>
    <row r="9336" spans="11:11">
      <c r="K9336" s="184"/>
    </row>
    <row r="9337" spans="11:11">
      <c r="K9337" s="184"/>
    </row>
    <row r="9338" spans="11:11">
      <c r="K9338" s="184"/>
    </row>
    <row r="9339" spans="11:11">
      <c r="K9339" s="184"/>
    </row>
    <row r="9340" spans="11:11">
      <c r="K9340" s="184"/>
    </row>
    <row r="9341" spans="11:11">
      <c r="K9341" s="184"/>
    </row>
    <row r="9342" spans="11:11">
      <c r="K9342" s="184"/>
    </row>
    <row r="9343" spans="11:11">
      <c r="K9343" s="184"/>
    </row>
    <row r="9344" spans="11:11">
      <c r="K9344" s="184"/>
    </row>
    <row r="9345" spans="11:11">
      <c r="K9345" s="184"/>
    </row>
    <row r="9346" spans="11:11">
      <c r="K9346" s="184"/>
    </row>
    <row r="9347" spans="11:11">
      <c r="K9347" s="184"/>
    </row>
    <row r="9348" spans="11:11">
      <c r="K9348" s="184"/>
    </row>
    <row r="9349" spans="11:11">
      <c r="K9349" s="184"/>
    </row>
    <row r="9350" spans="11:11">
      <c r="K9350" s="184"/>
    </row>
    <row r="9351" spans="11:11">
      <c r="K9351" s="184"/>
    </row>
    <row r="9352" spans="11:11">
      <c r="K9352" s="184"/>
    </row>
    <row r="9353" spans="11:11">
      <c r="K9353" s="184"/>
    </row>
    <row r="9354" spans="11:11">
      <c r="K9354" s="184"/>
    </row>
    <row r="9355" spans="11:11">
      <c r="K9355" s="184"/>
    </row>
    <row r="9356" spans="11:11">
      <c r="K9356" s="184"/>
    </row>
    <row r="9357" spans="11:11">
      <c r="K9357" s="184"/>
    </row>
    <row r="9358" spans="11:11">
      <c r="K9358" s="184"/>
    </row>
    <row r="9359" spans="11:11">
      <c r="K9359" s="184"/>
    </row>
    <row r="9360" spans="11:11">
      <c r="K9360" s="184"/>
    </row>
    <row r="9361" spans="11:11">
      <c r="K9361" s="184"/>
    </row>
    <row r="9362" spans="11:11">
      <c r="K9362" s="184"/>
    </row>
    <row r="9363" spans="11:11">
      <c r="K9363" s="184"/>
    </row>
    <row r="9364" spans="11:11">
      <c r="K9364" s="184"/>
    </row>
    <row r="9365" spans="11:11">
      <c r="K9365" s="184"/>
    </row>
    <row r="9366" spans="11:11">
      <c r="K9366" s="184"/>
    </row>
    <row r="9367" spans="11:11">
      <c r="K9367" s="184"/>
    </row>
    <row r="9368" spans="11:11">
      <c r="K9368" s="184"/>
    </row>
    <row r="9369" spans="11:11">
      <c r="K9369" s="184"/>
    </row>
    <row r="9370" spans="11:11">
      <c r="K9370" s="184"/>
    </row>
    <row r="9371" spans="11:11">
      <c r="K9371" s="184"/>
    </row>
    <row r="9372" spans="11:11">
      <c r="K9372" s="184"/>
    </row>
    <row r="9373" spans="11:11">
      <c r="K9373" s="184"/>
    </row>
    <row r="9374" spans="11:11">
      <c r="K9374" s="184"/>
    </row>
    <row r="9375" spans="11:11">
      <c r="K9375" s="184"/>
    </row>
    <row r="9376" spans="11:11">
      <c r="K9376" s="184"/>
    </row>
    <row r="9377" spans="11:11">
      <c r="K9377" s="184"/>
    </row>
    <row r="9378" spans="11:11">
      <c r="K9378" s="184"/>
    </row>
    <row r="9379" spans="11:11">
      <c r="K9379" s="184"/>
    </row>
    <row r="9380" spans="11:11">
      <c r="K9380" s="184"/>
    </row>
    <row r="9381" spans="11:11">
      <c r="K9381" s="184"/>
    </row>
    <row r="9382" spans="11:11">
      <c r="K9382" s="184"/>
    </row>
    <row r="9383" spans="11:11">
      <c r="K9383" s="184"/>
    </row>
    <row r="9384" spans="11:11">
      <c r="K9384" s="184"/>
    </row>
    <row r="9385" spans="11:11">
      <c r="K9385" s="184"/>
    </row>
    <row r="9386" spans="11:11">
      <c r="K9386" s="184"/>
    </row>
    <row r="9387" spans="11:11">
      <c r="K9387" s="184"/>
    </row>
    <row r="9388" spans="11:11">
      <c r="K9388" s="184"/>
    </row>
    <row r="9389" spans="11:11">
      <c r="K9389" s="184"/>
    </row>
    <row r="9390" spans="11:11">
      <c r="K9390" s="184"/>
    </row>
    <row r="9391" spans="11:11">
      <c r="K9391" s="184"/>
    </row>
    <row r="9392" spans="11:11">
      <c r="K9392" s="184"/>
    </row>
    <row r="9393" spans="11:11">
      <c r="K9393" s="184"/>
    </row>
    <row r="9394" spans="11:11">
      <c r="K9394" s="184"/>
    </row>
    <row r="9395" spans="11:11">
      <c r="K9395" s="184"/>
    </row>
    <row r="9396" spans="11:11">
      <c r="K9396" s="184"/>
    </row>
    <row r="9397" spans="11:11">
      <c r="K9397" s="184"/>
    </row>
    <row r="9398" spans="11:11">
      <c r="K9398" s="184"/>
    </row>
    <row r="9399" spans="11:11">
      <c r="K9399" s="184"/>
    </row>
    <row r="9400" spans="11:11">
      <c r="K9400" s="184"/>
    </row>
    <row r="9401" spans="11:11">
      <c r="K9401" s="184"/>
    </row>
    <row r="9402" spans="11:11">
      <c r="K9402" s="184"/>
    </row>
    <row r="9403" spans="11:11">
      <c r="K9403" s="184"/>
    </row>
    <row r="9404" spans="11:11">
      <c r="K9404" s="184"/>
    </row>
    <row r="9405" spans="11:11">
      <c r="K9405" s="184"/>
    </row>
    <row r="9406" spans="11:11">
      <c r="K9406" s="184"/>
    </row>
    <row r="9407" spans="11:11">
      <c r="K9407" s="184"/>
    </row>
    <row r="9408" spans="11:11">
      <c r="K9408" s="184"/>
    </row>
    <row r="9409" spans="11:11">
      <c r="K9409" s="184"/>
    </row>
    <row r="9410" spans="11:11">
      <c r="K9410" s="184"/>
    </row>
    <row r="9411" spans="11:11">
      <c r="K9411" s="184"/>
    </row>
    <row r="9412" spans="11:11">
      <c r="K9412" s="184"/>
    </row>
    <row r="9413" spans="11:11">
      <c r="K9413" s="184"/>
    </row>
    <row r="9414" spans="11:11">
      <c r="K9414" s="184"/>
    </row>
    <row r="9415" spans="11:11">
      <c r="K9415" s="184"/>
    </row>
    <row r="9416" spans="11:11">
      <c r="K9416" s="184"/>
    </row>
    <row r="9417" spans="11:11">
      <c r="K9417" s="184"/>
    </row>
    <row r="9418" spans="11:11">
      <c r="K9418" s="184"/>
    </row>
    <row r="9419" spans="11:11">
      <c r="K9419" s="184"/>
    </row>
    <row r="9420" spans="11:11">
      <c r="K9420" s="184"/>
    </row>
    <row r="9421" spans="11:11">
      <c r="K9421" s="184"/>
    </row>
    <row r="9422" spans="11:11">
      <c r="K9422" s="184"/>
    </row>
    <row r="9423" spans="11:11">
      <c r="K9423" s="184"/>
    </row>
    <row r="9424" spans="11:11">
      <c r="K9424" s="184"/>
    </row>
    <row r="9425" spans="11:11">
      <c r="K9425" s="184"/>
    </row>
    <row r="9426" spans="11:11">
      <c r="K9426" s="184"/>
    </row>
    <row r="9427" spans="11:11">
      <c r="K9427" s="184"/>
    </row>
    <row r="9428" spans="11:11">
      <c r="K9428" s="184"/>
    </row>
    <row r="9429" spans="11:11">
      <c r="K9429" s="184"/>
    </row>
    <row r="9430" spans="11:11">
      <c r="K9430" s="184"/>
    </row>
    <row r="9431" spans="11:11">
      <c r="K9431" s="184"/>
    </row>
    <row r="9432" spans="11:11">
      <c r="K9432" s="184"/>
    </row>
    <row r="9433" spans="11:11">
      <c r="K9433" s="184"/>
    </row>
    <row r="9434" spans="11:11">
      <c r="K9434" s="184"/>
    </row>
    <row r="9435" spans="11:11">
      <c r="K9435" s="184"/>
    </row>
    <row r="9436" spans="11:11">
      <c r="K9436" s="184"/>
    </row>
    <row r="9437" spans="11:11">
      <c r="K9437" s="184"/>
    </row>
    <row r="9438" spans="11:11">
      <c r="K9438" s="184"/>
    </row>
    <row r="9439" spans="11:11">
      <c r="K9439" s="184"/>
    </row>
    <row r="9440" spans="11:11">
      <c r="K9440" s="184"/>
    </row>
    <row r="9441" spans="11:11">
      <c r="K9441" s="184"/>
    </row>
    <row r="9442" spans="11:11">
      <c r="K9442" s="184"/>
    </row>
    <row r="9443" spans="11:11">
      <c r="K9443" s="184"/>
    </row>
    <row r="9444" spans="11:11">
      <c r="K9444" s="184"/>
    </row>
    <row r="9445" spans="11:11">
      <c r="K9445" s="184"/>
    </row>
    <row r="9446" spans="11:11">
      <c r="K9446" s="184"/>
    </row>
    <row r="9447" spans="11:11">
      <c r="K9447" s="184"/>
    </row>
    <row r="9448" spans="11:11">
      <c r="K9448" s="184"/>
    </row>
    <row r="9449" spans="11:11">
      <c r="K9449" s="184"/>
    </row>
    <row r="9450" spans="11:11">
      <c r="K9450" s="184"/>
    </row>
    <row r="9451" spans="11:11">
      <c r="K9451" s="184"/>
    </row>
    <row r="9452" spans="11:11">
      <c r="K9452" s="184"/>
    </row>
    <row r="9453" spans="11:11">
      <c r="K9453" s="184"/>
    </row>
    <row r="9454" spans="11:11">
      <c r="K9454" s="184"/>
    </row>
    <row r="9455" spans="11:11">
      <c r="K9455" s="184"/>
    </row>
    <row r="9456" spans="11:11">
      <c r="K9456" s="184"/>
    </row>
    <row r="9457" spans="11:11">
      <c r="K9457" s="184"/>
    </row>
    <row r="9458" spans="11:11">
      <c r="K9458" s="184"/>
    </row>
    <row r="9459" spans="11:11">
      <c r="K9459" s="184"/>
    </row>
    <row r="9460" spans="11:11">
      <c r="K9460" s="184"/>
    </row>
    <row r="9461" spans="11:11">
      <c r="K9461" s="184"/>
    </row>
    <row r="9462" spans="11:11">
      <c r="K9462" s="184"/>
    </row>
    <row r="9463" spans="11:11">
      <c r="K9463" s="184"/>
    </row>
    <row r="9464" spans="11:11">
      <c r="K9464" s="184"/>
    </row>
    <row r="9465" spans="11:11">
      <c r="K9465" s="184"/>
    </row>
    <row r="9466" spans="11:11">
      <c r="K9466" s="184"/>
    </row>
    <row r="9467" spans="11:11">
      <c r="K9467" s="184"/>
    </row>
    <row r="9468" spans="11:11">
      <c r="K9468" s="184"/>
    </row>
    <row r="9469" spans="11:11">
      <c r="K9469" s="184"/>
    </row>
    <row r="9470" spans="11:11">
      <c r="K9470" s="184"/>
    </row>
    <row r="9471" spans="11:11">
      <c r="K9471" s="184"/>
    </row>
    <row r="9472" spans="11:11">
      <c r="K9472" s="184"/>
    </row>
    <row r="9473" spans="11:11">
      <c r="K9473" s="184"/>
    </row>
    <row r="9474" spans="11:11">
      <c r="K9474" s="184"/>
    </row>
    <row r="9475" spans="11:11">
      <c r="K9475" s="184"/>
    </row>
    <row r="9476" spans="11:11">
      <c r="K9476" s="184"/>
    </row>
    <row r="9477" spans="11:11">
      <c r="K9477" s="184"/>
    </row>
    <row r="9478" spans="11:11">
      <c r="K9478" s="184"/>
    </row>
    <row r="9479" spans="11:11">
      <c r="K9479" s="184"/>
    </row>
    <row r="9480" spans="11:11">
      <c r="K9480" s="184"/>
    </row>
    <row r="9481" spans="11:11">
      <c r="K9481" s="184"/>
    </row>
    <row r="9482" spans="11:11">
      <c r="K9482" s="184"/>
    </row>
    <row r="9483" spans="11:11">
      <c r="K9483" s="184"/>
    </row>
    <row r="9484" spans="11:11">
      <c r="K9484" s="184"/>
    </row>
    <row r="9485" spans="11:11">
      <c r="K9485" s="184"/>
    </row>
    <row r="9486" spans="11:11">
      <c r="K9486" s="184"/>
    </row>
    <row r="9487" spans="11:11">
      <c r="K9487" s="184"/>
    </row>
    <row r="9488" spans="11:11">
      <c r="K9488" s="184"/>
    </row>
    <row r="9489" spans="11:11">
      <c r="K9489" s="184"/>
    </row>
    <row r="9490" spans="11:11">
      <c r="K9490" s="184"/>
    </row>
    <row r="9491" spans="11:11">
      <c r="K9491" s="184"/>
    </row>
    <row r="9492" spans="11:11">
      <c r="K9492" s="184"/>
    </row>
    <row r="9493" spans="11:11">
      <c r="K9493" s="184"/>
    </row>
    <row r="9494" spans="11:11">
      <c r="K9494" s="184"/>
    </row>
    <row r="9495" spans="11:11">
      <c r="K9495" s="184"/>
    </row>
    <row r="9496" spans="11:11">
      <c r="K9496" s="184"/>
    </row>
    <row r="9497" spans="11:11">
      <c r="K9497" s="184"/>
    </row>
    <row r="9498" spans="11:11">
      <c r="K9498" s="184"/>
    </row>
    <row r="9499" spans="11:11">
      <c r="K9499" s="184"/>
    </row>
    <row r="9500" spans="11:11">
      <c r="K9500" s="184"/>
    </row>
    <row r="9501" spans="11:11">
      <c r="K9501" s="184"/>
    </row>
    <row r="9502" spans="11:11">
      <c r="K9502" s="184"/>
    </row>
    <row r="9503" spans="11:11">
      <c r="K9503" s="184"/>
    </row>
    <row r="9504" spans="11:11">
      <c r="K9504" s="184"/>
    </row>
    <row r="9505" spans="11:11">
      <c r="K9505" s="184"/>
    </row>
    <row r="9506" spans="11:11">
      <c r="K9506" s="184"/>
    </row>
    <row r="9507" spans="11:11">
      <c r="K9507" s="184"/>
    </row>
    <row r="9508" spans="11:11">
      <c r="K9508" s="184"/>
    </row>
    <row r="9509" spans="11:11">
      <c r="K9509" s="184"/>
    </row>
    <row r="9510" spans="11:11">
      <c r="K9510" s="184"/>
    </row>
    <row r="9511" spans="11:11">
      <c r="K9511" s="184"/>
    </row>
    <row r="9512" spans="11:11">
      <c r="K9512" s="184"/>
    </row>
    <row r="9513" spans="11:11">
      <c r="K9513" s="184"/>
    </row>
    <row r="9514" spans="11:11">
      <c r="K9514" s="184"/>
    </row>
    <row r="9515" spans="11:11">
      <c r="K9515" s="184"/>
    </row>
    <row r="9516" spans="11:11">
      <c r="K9516" s="184"/>
    </row>
    <row r="9517" spans="11:11">
      <c r="K9517" s="184"/>
    </row>
    <row r="9518" spans="11:11">
      <c r="K9518" s="184"/>
    </row>
    <row r="9519" spans="11:11">
      <c r="K9519" s="184"/>
    </row>
    <row r="9520" spans="11:11">
      <c r="K9520" s="184"/>
    </row>
    <row r="9521" spans="11:11">
      <c r="K9521" s="184"/>
    </row>
    <row r="9522" spans="11:11">
      <c r="K9522" s="184"/>
    </row>
    <row r="9523" spans="11:11">
      <c r="K9523" s="184"/>
    </row>
    <row r="9524" spans="11:11">
      <c r="K9524" s="184"/>
    </row>
    <row r="9525" spans="11:11">
      <c r="K9525" s="184"/>
    </row>
    <row r="9526" spans="11:11">
      <c r="K9526" s="184"/>
    </row>
    <row r="9527" spans="11:11">
      <c r="K9527" s="184"/>
    </row>
    <row r="9528" spans="11:11">
      <c r="K9528" s="184"/>
    </row>
    <row r="9529" spans="11:11">
      <c r="K9529" s="184"/>
    </row>
    <row r="9530" spans="11:11">
      <c r="K9530" s="184"/>
    </row>
    <row r="9531" spans="11:11">
      <c r="K9531" s="184"/>
    </row>
    <row r="9532" spans="11:11">
      <c r="K9532" s="184"/>
    </row>
    <row r="9533" spans="11:11">
      <c r="K9533" s="184"/>
    </row>
    <row r="9534" spans="11:11">
      <c r="K9534" s="184"/>
    </row>
    <row r="9535" spans="11:11">
      <c r="K9535" s="184"/>
    </row>
    <row r="9536" spans="11:11">
      <c r="K9536" s="184"/>
    </row>
    <row r="9537" spans="11:11">
      <c r="K9537" s="184"/>
    </row>
    <row r="9538" spans="11:11">
      <c r="K9538" s="184"/>
    </row>
    <row r="9539" spans="11:11">
      <c r="K9539" s="184"/>
    </row>
    <row r="9540" spans="11:11">
      <c r="K9540" s="184"/>
    </row>
    <row r="9541" spans="11:11">
      <c r="K9541" s="184"/>
    </row>
    <row r="9542" spans="11:11">
      <c r="K9542" s="184"/>
    </row>
    <row r="9543" spans="11:11">
      <c r="K9543" s="184"/>
    </row>
    <row r="9544" spans="11:11">
      <c r="K9544" s="184"/>
    </row>
    <row r="9545" spans="11:11">
      <c r="K9545" s="184"/>
    </row>
    <row r="9546" spans="11:11">
      <c r="K9546" s="184"/>
    </row>
    <row r="9547" spans="11:11">
      <c r="K9547" s="184"/>
    </row>
    <row r="9548" spans="11:11">
      <c r="K9548" s="184"/>
    </row>
    <row r="9549" spans="11:11">
      <c r="K9549" s="184"/>
    </row>
    <row r="9550" spans="11:11">
      <c r="K9550" s="184"/>
    </row>
    <row r="9551" spans="11:11">
      <c r="K9551" s="184"/>
    </row>
    <row r="9552" spans="11:11">
      <c r="K9552" s="184"/>
    </row>
    <row r="9553" spans="11:11">
      <c r="K9553" s="184"/>
    </row>
    <row r="9554" spans="11:11">
      <c r="K9554" s="184"/>
    </row>
    <row r="9555" spans="11:11">
      <c r="K9555" s="184"/>
    </row>
    <row r="9556" spans="11:11">
      <c r="K9556" s="184"/>
    </row>
    <row r="9557" spans="11:11">
      <c r="K9557" s="184"/>
    </row>
    <row r="9558" spans="11:11">
      <c r="K9558" s="184"/>
    </row>
    <row r="9559" spans="11:11">
      <c r="K9559" s="184"/>
    </row>
    <row r="9560" spans="11:11">
      <c r="K9560" s="184"/>
    </row>
    <row r="9561" spans="11:11">
      <c r="K9561" s="184"/>
    </row>
    <row r="9562" spans="11:11">
      <c r="K9562" s="184"/>
    </row>
    <row r="9563" spans="11:11">
      <c r="K9563" s="184"/>
    </row>
    <row r="9564" spans="11:11">
      <c r="K9564" s="184"/>
    </row>
    <row r="9565" spans="11:11">
      <c r="K9565" s="184"/>
    </row>
    <row r="9566" spans="11:11">
      <c r="K9566" s="184"/>
    </row>
    <row r="9567" spans="11:11">
      <c r="K9567" s="184"/>
    </row>
    <row r="9568" spans="11:11">
      <c r="K9568" s="184"/>
    </row>
    <row r="9569" spans="11:11">
      <c r="K9569" s="184"/>
    </row>
    <row r="9570" spans="11:11">
      <c r="K9570" s="184"/>
    </row>
    <row r="9571" spans="11:11">
      <c r="K9571" s="184"/>
    </row>
    <row r="9572" spans="11:11">
      <c r="K9572" s="184"/>
    </row>
    <row r="9573" spans="11:11">
      <c r="K9573" s="184"/>
    </row>
    <row r="9574" spans="11:11">
      <c r="K9574" s="184"/>
    </row>
    <row r="9575" spans="11:11">
      <c r="K9575" s="184"/>
    </row>
    <row r="9576" spans="11:11">
      <c r="K9576" s="184"/>
    </row>
    <row r="9577" spans="11:11">
      <c r="K9577" s="184"/>
    </row>
    <row r="9578" spans="11:11">
      <c r="K9578" s="184"/>
    </row>
    <row r="9579" spans="11:11">
      <c r="K9579" s="184"/>
    </row>
    <row r="9580" spans="11:11">
      <c r="K9580" s="184"/>
    </row>
    <row r="9581" spans="11:11">
      <c r="K9581" s="184"/>
    </row>
    <row r="9582" spans="11:11">
      <c r="K9582" s="184"/>
    </row>
    <row r="9583" spans="11:11">
      <c r="K9583" s="184"/>
    </row>
    <row r="9584" spans="11:11">
      <c r="K9584" s="184"/>
    </row>
    <row r="9585" spans="11:11">
      <c r="K9585" s="184"/>
    </row>
    <row r="9586" spans="11:11">
      <c r="K9586" s="184"/>
    </row>
    <row r="9587" spans="11:11">
      <c r="K9587" s="184"/>
    </row>
    <row r="9588" spans="11:11">
      <c r="K9588" s="184"/>
    </row>
    <row r="9589" spans="11:11">
      <c r="K9589" s="184"/>
    </row>
    <row r="9590" spans="11:11">
      <c r="K9590" s="184"/>
    </row>
    <row r="9591" spans="11:11">
      <c r="K9591" s="184"/>
    </row>
    <row r="9592" spans="11:11">
      <c r="K9592" s="184"/>
    </row>
    <row r="9593" spans="11:11">
      <c r="K9593" s="184"/>
    </row>
    <row r="9594" spans="11:11">
      <c r="K9594" s="184"/>
    </row>
    <row r="9595" spans="11:11">
      <c r="K9595" s="184"/>
    </row>
    <row r="9596" spans="11:11">
      <c r="K9596" s="184"/>
    </row>
    <row r="9597" spans="11:11">
      <c r="K9597" s="184"/>
    </row>
    <row r="9598" spans="11:11">
      <c r="K9598" s="184"/>
    </row>
    <row r="9599" spans="11:11">
      <c r="K9599" s="184"/>
    </row>
    <row r="9600" spans="11:11">
      <c r="K9600" s="184"/>
    </row>
    <row r="9601" spans="11:11">
      <c r="K9601" s="184"/>
    </row>
    <row r="9602" spans="11:11">
      <c r="K9602" s="184"/>
    </row>
    <row r="9603" spans="11:11">
      <c r="K9603" s="184"/>
    </row>
    <row r="9604" spans="11:11">
      <c r="K9604" s="184"/>
    </row>
    <row r="9605" spans="11:11">
      <c r="K9605" s="184"/>
    </row>
    <row r="9606" spans="11:11">
      <c r="K9606" s="184"/>
    </row>
    <row r="9607" spans="11:11">
      <c r="K9607" s="184"/>
    </row>
    <row r="9608" spans="11:11">
      <c r="K9608" s="184"/>
    </row>
    <row r="9609" spans="11:11">
      <c r="K9609" s="184"/>
    </row>
    <row r="9610" spans="11:11">
      <c r="K9610" s="184"/>
    </row>
    <row r="9611" spans="11:11">
      <c r="K9611" s="184"/>
    </row>
    <row r="9612" spans="11:11">
      <c r="K9612" s="184"/>
    </row>
    <row r="9613" spans="11:11">
      <c r="K9613" s="184"/>
    </row>
    <row r="9614" spans="11:11">
      <c r="K9614" s="184"/>
    </row>
    <row r="9615" spans="11:11">
      <c r="K9615" s="184"/>
    </row>
    <row r="9616" spans="11:11">
      <c r="K9616" s="184"/>
    </row>
    <row r="9617" spans="11:11">
      <c r="K9617" s="184"/>
    </row>
    <row r="9618" spans="11:11">
      <c r="K9618" s="184"/>
    </row>
    <row r="9619" spans="11:11">
      <c r="K9619" s="184"/>
    </row>
    <row r="9620" spans="11:11">
      <c r="K9620" s="184"/>
    </row>
    <row r="9621" spans="11:11">
      <c r="K9621" s="184"/>
    </row>
    <row r="9622" spans="11:11">
      <c r="K9622" s="184"/>
    </row>
    <row r="9623" spans="11:11">
      <c r="K9623" s="184"/>
    </row>
    <row r="9624" spans="11:11">
      <c r="K9624" s="184"/>
    </row>
    <row r="9625" spans="11:11">
      <c r="K9625" s="184"/>
    </row>
    <row r="9626" spans="11:11">
      <c r="K9626" s="184"/>
    </row>
    <row r="9627" spans="11:11">
      <c r="K9627" s="184"/>
    </row>
    <row r="9628" spans="11:11">
      <c r="K9628" s="184"/>
    </row>
    <row r="9629" spans="11:11">
      <c r="K9629" s="184"/>
    </row>
    <row r="9630" spans="11:11">
      <c r="K9630" s="184"/>
    </row>
    <row r="9631" spans="11:11">
      <c r="K9631" s="184"/>
    </row>
    <row r="9632" spans="11:11">
      <c r="K9632" s="184"/>
    </row>
    <row r="9633" spans="11:11">
      <c r="K9633" s="184"/>
    </row>
    <row r="9634" spans="11:11">
      <c r="K9634" s="184"/>
    </row>
    <row r="9635" spans="11:11">
      <c r="K9635" s="184"/>
    </row>
    <row r="9636" spans="11:11">
      <c r="K9636" s="184"/>
    </row>
    <row r="9637" spans="11:11">
      <c r="K9637" s="184"/>
    </row>
    <row r="9638" spans="11:11">
      <c r="K9638" s="184"/>
    </row>
    <row r="9639" spans="11:11">
      <c r="K9639" s="184"/>
    </row>
    <row r="9640" spans="11:11">
      <c r="K9640" s="184"/>
    </row>
    <row r="9641" spans="11:11">
      <c r="K9641" s="184"/>
    </row>
    <row r="9642" spans="11:11">
      <c r="K9642" s="184"/>
    </row>
    <row r="9643" spans="11:11">
      <c r="K9643" s="184"/>
    </row>
    <row r="9644" spans="11:11">
      <c r="K9644" s="184"/>
    </row>
    <row r="9645" spans="11:11">
      <c r="K9645" s="184"/>
    </row>
    <row r="9646" spans="11:11">
      <c r="K9646" s="184"/>
    </row>
    <row r="9647" spans="11:11">
      <c r="K9647" s="184"/>
    </row>
    <row r="9648" spans="11:11">
      <c r="K9648" s="184"/>
    </row>
    <row r="9649" spans="11:11">
      <c r="K9649" s="184"/>
    </row>
    <row r="9650" spans="11:11">
      <c r="K9650" s="184"/>
    </row>
    <row r="9651" spans="11:11">
      <c r="K9651" s="184"/>
    </row>
    <row r="9652" spans="11:11">
      <c r="K9652" s="184"/>
    </row>
    <row r="9653" spans="11:11">
      <c r="K9653" s="184"/>
    </row>
    <row r="9654" spans="11:11">
      <c r="K9654" s="184"/>
    </row>
    <row r="9655" spans="11:11">
      <c r="K9655" s="184"/>
    </row>
    <row r="9656" spans="11:11">
      <c r="K9656" s="184"/>
    </row>
    <row r="9657" spans="11:11">
      <c r="K9657" s="184"/>
    </row>
    <row r="9658" spans="11:11">
      <c r="K9658" s="184"/>
    </row>
    <row r="9659" spans="11:11">
      <c r="K9659" s="184"/>
    </row>
    <row r="9660" spans="11:11">
      <c r="K9660" s="184"/>
    </row>
    <row r="9661" spans="11:11">
      <c r="K9661" s="184"/>
    </row>
    <row r="9662" spans="11:11">
      <c r="K9662" s="184"/>
    </row>
    <row r="9663" spans="11:11">
      <c r="K9663" s="184"/>
    </row>
    <row r="9664" spans="11:11">
      <c r="K9664" s="184"/>
    </row>
    <row r="9665" spans="11:11">
      <c r="K9665" s="184"/>
    </row>
    <row r="9666" spans="11:11">
      <c r="K9666" s="184"/>
    </row>
    <row r="9667" spans="11:11">
      <c r="K9667" s="184"/>
    </row>
    <row r="9668" spans="11:11">
      <c r="K9668" s="184"/>
    </row>
    <row r="9669" spans="11:11">
      <c r="K9669" s="184"/>
    </row>
    <row r="9670" spans="11:11">
      <c r="K9670" s="184"/>
    </row>
    <row r="9671" spans="11:11">
      <c r="K9671" s="184"/>
    </row>
    <row r="9672" spans="11:11">
      <c r="K9672" s="184"/>
    </row>
    <row r="9673" spans="11:11">
      <c r="K9673" s="184"/>
    </row>
    <row r="9674" spans="11:11">
      <c r="K9674" s="184"/>
    </row>
    <row r="9675" spans="11:11">
      <c r="K9675" s="184"/>
    </row>
    <row r="9676" spans="11:11">
      <c r="K9676" s="184"/>
    </row>
    <row r="9677" spans="11:11">
      <c r="K9677" s="184"/>
    </row>
    <row r="9678" spans="11:11">
      <c r="K9678" s="184"/>
    </row>
    <row r="9679" spans="11:11">
      <c r="K9679" s="184"/>
    </row>
    <row r="9680" spans="11:11">
      <c r="K9680" s="184"/>
    </row>
    <row r="9681" spans="11:11">
      <c r="K9681" s="184"/>
    </row>
    <row r="9682" spans="11:11">
      <c r="K9682" s="184"/>
    </row>
    <row r="9683" spans="11:11">
      <c r="K9683" s="184"/>
    </row>
    <row r="9684" spans="11:11">
      <c r="K9684" s="184"/>
    </row>
    <row r="9685" spans="11:11">
      <c r="K9685" s="184"/>
    </row>
    <row r="9686" spans="11:11">
      <c r="K9686" s="184"/>
    </row>
    <row r="9687" spans="11:11">
      <c r="K9687" s="184"/>
    </row>
    <row r="9688" spans="11:11">
      <c r="K9688" s="184"/>
    </row>
    <row r="9689" spans="11:11">
      <c r="K9689" s="184"/>
    </row>
    <row r="9690" spans="11:11">
      <c r="K9690" s="184"/>
    </row>
    <row r="9691" spans="11:11">
      <c r="K9691" s="184"/>
    </row>
    <row r="9692" spans="11:11">
      <c r="K9692" s="184"/>
    </row>
    <row r="9693" spans="11:11">
      <c r="K9693" s="184"/>
    </row>
    <row r="9694" spans="11:11">
      <c r="K9694" s="184"/>
    </row>
    <row r="9695" spans="11:11">
      <c r="K9695" s="184"/>
    </row>
    <row r="9696" spans="11:11">
      <c r="K9696" s="184"/>
    </row>
    <row r="9697" spans="11:11">
      <c r="K9697" s="184"/>
    </row>
    <row r="9698" spans="11:11">
      <c r="K9698" s="184"/>
    </row>
    <row r="9699" spans="11:11">
      <c r="K9699" s="184"/>
    </row>
    <row r="9700" spans="11:11">
      <c r="K9700" s="184"/>
    </row>
    <row r="9701" spans="11:11">
      <c r="K9701" s="184"/>
    </row>
    <row r="9702" spans="11:11">
      <c r="K9702" s="184"/>
    </row>
    <row r="9703" spans="11:11">
      <c r="K9703" s="184"/>
    </row>
    <row r="9704" spans="11:11">
      <c r="K9704" s="184"/>
    </row>
    <row r="9705" spans="11:11">
      <c r="K9705" s="184"/>
    </row>
    <row r="9706" spans="11:11">
      <c r="K9706" s="184"/>
    </row>
    <row r="9707" spans="11:11">
      <c r="K9707" s="184"/>
    </row>
    <row r="9708" spans="11:11">
      <c r="K9708" s="184"/>
    </row>
    <row r="9709" spans="11:11">
      <c r="K9709" s="184"/>
    </row>
    <row r="9710" spans="11:11">
      <c r="K9710" s="184"/>
    </row>
    <row r="9711" spans="11:11">
      <c r="K9711" s="184"/>
    </row>
    <row r="9712" spans="11:11">
      <c r="K9712" s="184"/>
    </row>
    <row r="9713" spans="11:11">
      <c r="K9713" s="184"/>
    </row>
    <row r="9714" spans="11:11">
      <c r="K9714" s="184"/>
    </row>
    <row r="9715" spans="11:11">
      <c r="K9715" s="184"/>
    </row>
    <row r="9716" spans="11:11">
      <c r="K9716" s="184"/>
    </row>
    <row r="9717" spans="11:11">
      <c r="K9717" s="184"/>
    </row>
    <row r="9718" spans="11:11">
      <c r="K9718" s="184"/>
    </row>
    <row r="9719" spans="11:11">
      <c r="K9719" s="184"/>
    </row>
    <row r="9720" spans="11:11">
      <c r="K9720" s="184"/>
    </row>
    <row r="9721" spans="11:11">
      <c r="K9721" s="184"/>
    </row>
    <row r="9722" spans="11:11">
      <c r="K9722" s="184"/>
    </row>
    <row r="9723" spans="11:11">
      <c r="K9723" s="184"/>
    </row>
    <row r="9724" spans="11:11">
      <c r="K9724" s="184"/>
    </row>
    <row r="9725" spans="11:11">
      <c r="K9725" s="184"/>
    </row>
    <row r="9726" spans="11:11">
      <c r="K9726" s="184"/>
    </row>
    <row r="9727" spans="11:11">
      <c r="K9727" s="184"/>
    </row>
    <row r="9728" spans="11:11">
      <c r="K9728" s="184"/>
    </row>
    <row r="9729" spans="11:11">
      <c r="K9729" s="184"/>
    </row>
    <row r="9730" spans="11:11">
      <c r="K9730" s="184"/>
    </row>
    <row r="9731" spans="11:11">
      <c r="K9731" s="184"/>
    </row>
    <row r="9732" spans="11:11">
      <c r="K9732" s="184"/>
    </row>
    <row r="9733" spans="11:11">
      <c r="K9733" s="184"/>
    </row>
    <row r="9734" spans="11:11">
      <c r="K9734" s="184"/>
    </row>
    <row r="9735" spans="11:11">
      <c r="K9735" s="184"/>
    </row>
    <row r="9736" spans="11:11">
      <c r="K9736" s="184"/>
    </row>
    <row r="9737" spans="11:11">
      <c r="K9737" s="184"/>
    </row>
    <row r="9738" spans="11:11">
      <c r="K9738" s="184"/>
    </row>
    <row r="9739" spans="11:11">
      <c r="K9739" s="184"/>
    </row>
    <row r="9740" spans="11:11">
      <c r="K9740" s="184"/>
    </row>
    <row r="9741" spans="11:11">
      <c r="K9741" s="184"/>
    </row>
    <row r="9742" spans="11:11">
      <c r="K9742" s="184"/>
    </row>
    <row r="9743" spans="11:11">
      <c r="K9743" s="184"/>
    </row>
    <row r="9744" spans="11:11">
      <c r="K9744" s="184"/>
    </row>
    <row r="9745" spans="11:11">
      <c r="K9745" s="184"/>
    </row>
    <row r="9746" spans="11:11">
      <c r="K9746" s="184"/>
    </row>
    <row r="9747" spans="11:11">
      <c r="K9747" s="184"/>
    </row>
    <row r="9748" spans="11:11">
      <c r="K9748" s="184"/>
    </row>
    <row r="9749" spans="11:11">
      <c r="K9749" s="184"/>
    </row>
    <row r="9750" spans="11:11">
      <c r="K9750" s="184"/>
    </row>
    <row r="9751" spans="11:11">
      <c r="K9751" s="184"/>
    </row>
    <row r="9752" spans="11:11">
      <c r="K9752" s="184"/>
    </row>
    <row r="9753" spans="11:11">
      <c r="K9753" s="184"/>
    </row>
    <row r="9754" spans="11:11">
      <c r="K9754" s="184"/>
    </row>
    <row r="9755" spans="11:11">
      <c r="K9755" s="184"/>
    </row>
    <row r="9756" spans="11:11">
      <c r="K9756" s="184"/>
    </row>
    <row r="9757" spans="11:11">
      <c r="K9757" s="184"/>
    </row>
    <row r="9758" spans="11:11">
      <c r="K9758" s="184"/>
    </row>
    <row r="9759" spans="11:11">
      <c r="K9759" s="184"/>
    </row>
    <row r="9760" spans="11:11">
      <c r="K9760" s="184"/>
    </row>
    <row r="9761" spans="11:11">
      <c r="K9761" s="184"/>
    </row>
    <row r="9762" spans="11:11">
      <c r="K9762" s="184"/>
    </row>
    <row r="9763" spans="11:11">
      <c r="K9763" s="184"/>
    </row>
    <row r="9764" spans="11:11">
      <c r="K9764" s="184"/>
    </row>
    <row r="9765" spans="11:11">
      <c r="K9765" s="184"/>
    </row>
    <row r="9766" spans="11:11">
      <c r="K9766" s="184"/>
    </row>
    <row r="9767" spans="11:11">
      <c r="K9767" s="184"/>
    </row>
    <row r="9768" spans="11:11">
      <c r="K9768" s="184"/>
    </row>
    <row r="9769" spans="11:11">
      <c r="K9769" s="184"/>
    </row>
    <row r="9770" spans="11:11">
      <c r="K9770" s="184"/>
    </row>
    <row r="9771" spans="11:11">
      <c r="K9771" s="184"/>
    </row>
    <row r="9772" spans="11:11">
      <c r="K9772" s="184"/>
    </row>
    <row r="9773" spans="11:11">
      <c r="K9773" s="184"/>
    </row>
    <row r="9774" spans="11:11">
      <c r="K9774" s="184"/>
    </row>
    <row r="9775" spans="11:11">
      <c r="K9775" s="184"/>
    </row>
    <row r="9776" spans="11:11">
      <c r="K9776" s="184"/>
    </row>
    <row r="9777" spans="11:11">
      <c r="K9777" s="184"/>
    </row>
    <row r="9778" spans="11:11">
      <c r="K9778" s="184"/>
    </row>
    <row r="9779" spans="11:11">
      <c r="K9779" s="184"/>
    </row>
    <row r="9780" spans="11:11">
      <c r="K9780" s="184"/>
    </row>
    <row r="9781" spans="11:11">
      <c r="K9781" s="184"/>
    </row>
    <row r="9782" spans="11:11">
      <c r="K9782" s="184"/>
    </row>
    <row r="9783" spans="11:11">
      <c r="K9783" s="184"/>
    </row>
    <row r="9784" spans="11:11">
      <c r="K9784" s="184"/>
    </row>
    <row r="9785" spans="11:11">
      <c r="K9785" s="184"/>
    </row>
    <row r="9786" spans="11:11">
      <c r="K9786" s="184"/>
    </row>
    <row r="9787" spans="11:11">
      <c r="K9787" s="184"/>
    </row>
    <row r="9788" spans="11:11">
      <c r="K9788" s="184"/>
    </row>
    <row r="9789" spans="11:11">
      <c r="K9789" s="184"/>
    </row>
    <row r="9790" spans="11:11">
      <c r="K9790" s="184"/>
    </row>
    <row r="9791" spans="11:11">
      <c r="K9791" s="184"/>
    </row>
    <row r="9792" spans="11:11">
      <c r="K9792" s="184"/>
    </row>
    <row r="9793" spans="11:11">
      <c r="K9793" s="184"/>
    </row>
    <row r="9794" spans="11:11">
      <c r="K9794" s="184"/>
    </row>
    <row r="9795" spans="11:11">
      <c r="K9795" s="184"/>
    </row>
    <row r="9796" spans="11:11">
      <c r="K9796" s="184"/>
    </row>
    <row r="9797" spans="11:11">
      <c r="K9797" s="184"/>
    </row>
    <row r="9798" spans="11:11">
      <c r="K9798" s="184"/>
    </row>
    <row r="9799" spans="11:11">
      <c r="K9799" s="184"/>
    </row>
    <row r="9800" spans="11:11">
      <c r="K9800" s="184"/>
    </row>
    <row r="9801" spans="11:11">
      <c r="K9801" s="184"/>
    </row>
    <row r="9802" spans="11:11">
      <c r="K9802" s="184"/>
    </row>
    <row r="9803" spans="11:11">
      <c r="K9803" s="184"/>
    </row>
    <row r="9804" spans="11:11">
      <c r="K9804" s="184"/>
    </row>
    <row r="9805" spans="11:11">
      <c r="K9805" s="184"/>
    </row>
    <row r="9806" spans="11:11">
      <c r="K9806" s="184"/>
    </row>
    <row r="9807" spans="11:11">
      <c r="K9807" s="184"/>
    </row>
    <row r="9808" spans="11:11">
      <c r="K9808" s="184"/>
    </row>
    <row r="9809" spans="11:11">
      <c r="K9809" s="184"/>
    </row>
    <row r="9810" spans="11:11">
      <c r="K9810" s="184"/>
    </row>
    <row r="9811" spans="11:11">
      <c r="K9811" s="184"/>
    </row>
    <row r="9812" spans="11:11">
      <c r="K9812" s="184"/>
    </row>
    <row r="9813" spans="11:11">
      <c r="K9813" s="184"/>
    </row>
    <row r="9814" spans="11:11">
      <c r="K9814" s="184"/>
    </row>
    <row r="9815" spans="11:11">
      <c r="K9815" s="184"/>
    </row>
    <row r="9816" spans="11:11">
      <c r="K9816" s="184"/>
    </row>
    <row r="9817" spans="11:11">
      <c r="K9817" s="184"/>
    </row>
    <row r="9818" spans="11:11">
      <c r="K9818" s="184"/>
    </row>
    <row r="9819" spans="11:11">
      <c r="K9819" s="184"/>
    </row>
    <row r="9820" spans="11:11">
      <c r="K9820" s="184"/>
    </row>
    <row r="9821" spans="11:11">
      <c r="K9821" s="184"/>
    </row>
    <row r="9822" spans="11:11">
      <c r="K9822" s="184"/>
    </row>
    <row r="9823" spans="11:11">
      <c r="K9823" s="184"/>
    </row>
    <row r="9824" spans="11:11">
      <c r="K9824" s="184"/>
    </row>
    <row r="9825" spans="11:11">
      <c r="K9825" s="184"/>
    </row>
    <row r="9826" spans="11:11">
      <c r="K9826" s="184"/>
    </row>
    <row r="9827" spans="11:11">
      <c r="K9827" s="184"/>
    </row>
    <row r="9828" spans="11:11">
      <c r="K9828" s="184"/>
    </row>
    <row r="9829" spans="11:11">
      <c r="K9829" s="184"/>
    </row>
    <row r="9830" spans="11:11">
      <c r="K9830" s="184"/>
    </row>
    <row r="9831" spans="11:11">
      <c r="K9831" s="184"/>
    </row>
    <row r="9832" spans="11:11">
      <c r="K9832" s="184"/>
    </row>
    <row r="9833" spans="11:11">
      <c r="K9833" s="184"/>
    </row>
    <row r="9834" spans="11:11">
      <c r="K9834" s="184"/>
    </row>
    <row r="9835" spans="11:11">
      <c r="K9835" s="184"/>
    </row>
    <row r="9836" spans="11:11">
      <c r="K9836" s="184"/>
    </row>
    <row r="9837" spans="11:11">
      <c r="K9837" s="184"/>
    </row>
    <row r="9838" spans="11:11">
      <c r="K9838" s="184"/>
    </row>
    <row r="9839" spans="11:11">
      <c r="K9839" s="184"/>
    </row>
    <row r="9840" spans="11:11">
      <c r="K9840" s="184"/>
    </row>
    <row r="9841" spans="11:11">
      <c r="K9841" s="184"/>
    </row>
    <row r="9842" spans="11:11">
      <c r="K9842" s="184"/>
    </row>
    <row r="9843" spans="11:11">
      <c r="K9843" s="184"/>
    </row>
    <row r="9844" spans="11:11">
      <c r="K9844" s="184"/>
    </row>
    <row r="9845" spans="11:11">
      <c r="K9845" s="184"/>
    </row>
    <row r="9846" spans="11:11">
      <c r="K9846" s="184"/>
    </row>
    <row r="9847" spans="11:11">
      <c r="K9847" s="184"/>
    </row>
    <row r="9848" spans="11:11">
      <c r="K9848" s="184"/>
    </row>
    <row r="9849" spans="11:11">
      <c r="K9849" s="184"/>
    </row>
    <row r="9850" spans="11:11">
      <c r="K9850" s="184"/>
    </row>
    <row r="9851" spans="11:11">
      <c r="K9851" s="184"/>
    </row>
    <row r="9852" spans="11:11">
      <c r="K9852" s="184"/>
    </row>
    <row r="9853" spans="11:11">
      <c r="K9853" s="184"/>
    </row>
    <row r="9854" spans="11:11">
      <c r="K9854" s="184"/>
    </row>
    <row r="9855" spans="11:11">
      <c r="K9855" s="184"/>
    </row>
    <row r="9856" spans="11:11">
      <c r="K9856" s="184"/>
    </row>
    <row r="9857" spans="11:11">
      <c r="K9857" s="184"/>
    </row>
    <row r="9858" spans="11:11">
      <c r="K9858" s="184"/>
    </row>
    <row r="9859" spans="11:11">
      <c r="K9859" s="184"/>
    </row>
    <row r="9860" spans="11:11">
      <c r="K9860" s="184"/>
    </row>
    <row r="9861" spans="11:11">
      <c r="K9861" s="184"/>
    </row>
    <row r="9862" spans="11:11">
      <c r="K9862" s="184"/>
    </row>
    <row r="9863" spans="11:11">
      <c r="K9863" s="184"/>
    </row>
    <row r="9864" spans="11:11">
      <c r="K9864" s="184"/>
    </row>
    <row r="9865" spans="11:11">
      <c r="K9865" s="184"/>
    </row>
    <row r="9866" spans="11:11">
      <c r="K9866" s="184"/>
    </row>
    <row r="9867" spans="11:11">
      <c r="K9867" s="184"/>
    </row>
    <row r="9868" spans="11:11">
      <c r="K9868" s="184"/>
    </row>
    <row r="9869" spans="11:11">
      <c r="K9869" s="184"/>
    </row>
    <row r="9870" spans="11:11">
      <c r="K9870" s="184"/>
    </row>
    <row r="9871" spans="11:11">
      <c r="K9871" s="184"/>
    </row>
    <row r="9872" spans="11:11">
      <c r="K9872" s="184"/>
    </row>
    <row r="9873" spans="11:11">
      <c r="K9873" s="184"/>
    </row>
    <row r="9874" spans="11:11">
      <c r="K9874" s="184"/>
    </row>
    <row r="9875" spans="11:11">
      <c r="K9875" s="184"/>
    </row>
    <row r="9876" spans="11:11">
      <c r="K9876" s="184"/>
    </row>
    <row r="9877" spans="11:11">
      <c r="K9877" s="184"/>
    </row>
    <row r="9878" spans="11:11">
      <c r="K9878" s="184"/>
    </row>
    <row r="9879" spans="11:11">
      <c r="K9879" s="184"/>
    </row>
    <row r="9880" spans="11:11">
      <c r="K9880" s="184"/>
    </row>
    <row r="9881" spans="11:11">
      <c r="K9881" s="184"/>
    </row>
    <row r="9882" spans="11:11">
      <c r="K9882" s="184"/>
    </row>
    <row r="9883" spans="11:11">
      <c r="K9883" s="184"/>
    </row>
    <row r="9884" spans="11:11">
      <c r="K9884" s="184"/>
    </row>
    <row r="9885" spans="11:11">
      <c r="K9885" s="184"/>
    </row>
    <row r="9886" spans="11:11">
      <c r="K9886" s="184"/>
    </row>
    <row r="9887" spans="11:11">
      <c r="K9887" s="184"/>
    </row>
    <row r="9888" spans="11:11">
      <c r="K9888" s="184"/>
    </row>
    <row r="9889" spans="11:11">
      <c r="K9889" s="184"/>
    </row>
    <row r="9890" spans="11:11">
      <c r="K9890" s="184"/>
    </row>
    <row r="9891" spans="11:11">
      <c r="K9891" s="184"/>
    </row>
    <row r="9892" spans="11:11">
      <c r="K9892" s="184"/>
    </row>
    <row r="9893" spans="11:11">
      <c r="K9893" s="184"/>
    </row>
    <row r="9894" spans="11:11">
      <c r="K9894" s="184"/>
    </row>
    <row r="9895" spans="11:11">
      <c r="K9895" s="184"/>
    </row>
    <row r="9896" spans="11:11">
      <c r="K9896" s="184"/>
    </row>
    <row r="9897" spans="11:11">
      <c r="K9897" s="184"/>
    </row>
    <row r="9898" spans="11:11">
      <c r="K9898" s="184"/>
    </row>
    <row r="9899" spans="11:11">
      <c r="K9899" s="184"/>
    </row>
    <row r="9900" spans="11:11">
      <c r="K9900" s="184"/>
    </row>
    <row r="9901" spans="11:11">
      <c r="K9901" s="184"/>
    </row>
    <row r="9902" spans="11:11">
      <c r="K9902" s="184"/>
    </row>
    <row r="9903" spans="11:11">
      <c r="K9903" s="184"/>
    </row>
    <row r="9904" spans="11:11">
      <c r="K9904" s="184"/>
    </row>
    <row r="9905" spans="11:11">
      <c r="K9905" s="184"/>
    </row>
    <row r="9906" spans="11:11">
      <c r="K9906" s="184"/>
    </row>
    <row r="9907" spans="11:11">
      <c r="K9907" s="184"/>
    </row>
    <row r="9908" spans="11:11">
      <c r="K9908" s="184"/>
    </row>
    <row r="9909" spans="11:11">
      <c r="K9909" s="184"/>
    </row>
    <row r="9910" spans="11:11">
      <c r="K9910" s="184"/>
    </row>
    <row r="9911" spans="11:11">
      <c r="K9911" s="184"/>
    </row>
    <row r="9912" spans="11:11">
      <c r="K9912" s="184"/>
    </row>
    <row r="9913" spans="11:11">
      <c r="K9913" s="184"/>
    </row>
    <row r="9914" spans="11:11">
      <c r="K9914" s="184"/>
    </row>
    <row r="9915" spans="11:11">
      <c r="K9915" s="184"/>
    </row>
    <row r="9916" spans="11:11">
      <c r="K9916" s="184"/>
    </row>
    <row r="9917" spans="11:11">
      <c r="K9917" s="184"/>
    </row>
    <row r="9918" spans="11:11">
      <c r="K9918" s="184"/>
    </row>
    <row r="9919" spans="11:11">
      <c r="K9919" s="184"/>
    </row>
    <row r="9920" spans="11:11">
      <c r="K9920" s="184"/>
    </row>
    <row r="9921" spans="11:11">
      <c r="K9921" s="184"/>
    </row>
    <row r="9922" spans="11:11">
      <c r="K9922" s="184"/>
    </row>
    <row r="9923" spans="11:11">
      <c r="K9923" s="184"/>
    </row>
    <row r="9924" spans="11:11">
      <c r="K9924" s="184"/>
    </row>
    <row r="9925" spans="11:11">
      <c r="K9925" s="184"/>
    </row>
    <row r="9926" spans="11:11">
      <c r="K9926" s="184"/>
    </row>
    <row r="9927" spans="11:11">
      <c r="K9927" s="184"/>
    </row>
    <row r="9928" spans="11:11">
      <c r="K9928" s="184"/>
    </row>
    <row r="9929" spans="11:11">
      <c r="K9929" s="184"/>
    </row>
    <row r="9930" spans="11:11">
      <c r="K9930" s="184"/>
    </row>
    <row r="9931" spans="11:11">
      <c r="K9931" s="184"/>
    </row>
    <row r="9932" spans="11:11">
      <c r="K9932" s="184"/>
    </row>
    <row r="9933" spans="11:11">
      <c r="K9933" s="184"/>
    </row>
    <row r="9934" spans="11:11">
      <c r="K9934" s="184"/>
    </row>
    <row r="9935" spans="11:11">
      <c r="K9935" s="184"/>
    </row>
    <row r="9936" spans="11:11">
      <c r="K9936" s="184"/>
    </row>
    <row r="9937" spans="11:11">
      <c r="K9937" s="184"/>
    </row>
    <row r="9938" spans="11:11">
      <c r="K9938" s="184"/>
    </row>
    <row r="9939" spans="11:11">
      <c r="K9939" s="184"/>
    </row>
    <row r="9940" spans="11:11">
      <c r="K9940" s="184"/>
    </row>
    <row r="9941" spans="11:11">
      <c r="K9941" s="184"/>
    </row>
    <row r="9942" spans="11:11">
      <c r="K9942" s="184"/>
    </row>
    <row r="9943" spans="11:11">
      <c r="K9943" s="184"/>
    </row>
    <row r="9944" spans="11:11">
      <c r="K9944" s="184"/>
    </row>
    <row r="9945" spans="11:11">
      <c r="K9945" s="184"/>
    </row>
    <row r="9946" spans="11:11">
      <c r="K9946" s="184"/>
    </row>
    <row r="9947" spans="11:11">
      <c r="K9947" s="184"/>
    </row>
    <row r="9948" spans="11:11">
      <c r="K9948" s="184"/>
    </row>
    <row r="9949" spans="11:11">
      <c r="K9949" s="184"/>
    </row>
    <row r="9950" spans="11:11">
      <c r="K9950" s="184"/>
    </row>
    <row r="9951" spans="11:11">
      <c r="K9951" s="184"/>
    </row>
    <row r="9952" spans="11:11">
      <c r="K9952" s="184"/>
    </row>
    <row r="9953" spans="11:11">
      <c r="K9953" s="184"/>
    </row>
    <row r="9954" spans="11:11">
      <c r="K9954" s="184"/>
    </row>
    <row r="9955" spans="11:11">
      <c r="K9955" s="184"/>
    </row>
    <row r="9956" spans="11:11">
      <c r="K9956" s="184"/>
    </row>
    <row r="9957" spans="11:11">
      <c r="K9957" s="184"/>
    </row>
    <row r="9958" spans="11:11">
      <c r="K9958" s="184"/>
    </row>
    <row r="9959" spans="11:11">
      <c r="K9959" s="184"/>
    </row>
    <row r="9960" spans="11:11">
      <c r="K9960" s="184"/>
    </row>
    <row r="9961" spans="11:11">
      <c r="K9961" s="184"/>
    </row>
    <row r="9962" spans="11:11">
      <c r="K9962" s="184"/>
    </row>
    <row r="9963" spans="11:11">
      <c r="K9963" s="184"/>
    </row>
    <row r="9964" spans="11:11">
      <c r="K9964" s="184"/>
    </row>
    <row r="9965" spans="11:11">
      <c r="K9965" s="184"/>
    </row>
    <row r="9966" spans="11:11">
      <c r="K9966" s="184"/>
    </row>
    <row r="9967" spans="11:11">
      <c r="K9967" s="184"/>
    </row>
    <row r="9968" spans="11:11">
      <c r="K9968" s="184"/>
    </row>
    <row r="9969" spans="11:11">
      <c r="K9969" s="184"/>
    </row>
    <row r="9970" spans="11:11">
      <c r="K9970" s="184"/>
    </row>
    <row r="9971" spans="11:11">
      <c r="K9971" s="184"/>
    </row>
    <row r="9972" spans="11:11">
      <c r="K9972" s="184"/>
    </row>
    <row r="9973" spans="11:11">
      <c r="K9973" s="184"/>
    </row>
    <row r="9974" spans="11:11">
      <c r="K9974" s="184"/>
    </row>
    <row r="9975" spans="11:11">
      <c r="K9975" s="184"/>
    </row>
    <row r="9976" spans="11:11">
      <c r="K9976" s="184"/>
    </row>
    <row r="9977" spans="11:11">
      <c r="K9977" s="184"/>
    </row>
    <row r="9978" spans="11:11">
      <c r="K9978" s="184"/>
    </row>
    <row r="9979" spans="11:11">
      <c r="K9979" s="184"/>
    </row>
    <row r="9980" spans="11:11">
      <c r="K9980" s="184"/>
    </row>
    <row r="9981" spans="11:11">
      <c r="K9981" s="184"/>
    </row>
    <row r="9982" spans="11:11">
      <c r="K9982" s="184"/>
    </row>
    <row r="9983" spans="11:11">
      <c r="K9983" s="184"/>
    </row>
    <row r="9984" spans="11:11">
      <c r="K9984" s="184"/>
    </row>
    <row r="9985" spans="11:11">
      <c r="K9985" s="184"/>
    </row>
    <row r="9986" spans="11:11">
      <c r="K9986" s="184"/>
    </row>
    <row r="9987" spans="11:11">
      <c r="K9987" s="184"/>
    </row>
    <row r="9988" spans="11:11">
      <c r="K9988" s="184"/>
    </row>
    <row r="9989" spans="11:11">
      <c r="K9989" s="184"/>
    </row>
    <row r="9990" spans="11:11">
      <c r="K9990" s="184"/>
    </row>
    <row r="9991" spans="11:11">
      <c r="K9991" s="184"/>
    </row>
    <row r="9992" spans="11:11">
      <c r="K9992" s="184"/>
    </row>
    <row r="9993" spans="11:11">
      <c r="K9993" s="184"/>
    </row>
    <row r="9994" spans="11:11">
      <c r="K9994" s="184"/>
    </row>
    <row r="9995" spans="11:11">
      <c r="K9995" s="184"/>
    </row>
    <row r="9996" spans="11:11">
      <c r="K9996" s="184"/>
    </row>
    <row r="9997" spans="11:11">
      <c r="K9997" s="184"/>
    </row>
    <row r="9998" spans="11:11">
      <c r="K9998" s="184"/>
    </row>
    <row r="9999" spans="11:11">
      <c r="K9999" s="184"/>
    </row>
    <row r="10000" spans="11:11">
      <c r="K10000" s="184"/>
    </row>
    <row r="10001" spans="11:11">
      <c r="K10001" s="184"/>
    </row>
    <row r="10002" spans="11:11">
      <c r="K10002" s="184"/>
    </row>
    <row r="10003" spans="11:11">
      <c r="K10003" s="184"/>
    </row>
  </sheetData>
  <phoneticPr fontId="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runAPI">
                <anchor moveWithCells="1" sizeWithCells="1">
                  <from>
                    <xdr:col>0</xdr:col>
                    <xdr:colOff>0</xdr:colOff>
                    <xdr:row>0</xdr:row>
                    <xdr:rowOff>47625</xdr:rowOff>
                  </from>
                  <to>
                    <xdr:col>11</xdr:col>
                    <xdr:colOff>95250</xdr:colOff>
                    <xdr:row>0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C5EF4C7-4FEA-4E03-9127-E8CBECE02D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B3:B10003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SENSEI.DATA!$B$2:$B$6</xm:f>
          </x14:formula1>
          <xm:sqref>C10004:C10017 D3:D10003</xm:sqref>
        </x14:dataValidation>
        <x14:dataValidation type="list" allowBlank="1" showInputMessage="1" showErrorMessage="1" xr:uid="{00000000-0002-0000-0000-000001000000}">
          <x14:formula1>
            <xm:f>SENSEI.DATA!$D$2:$D$17</xm:f>
          </x14:formula1>
          <xm:sqref>H3:H10017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02_CSPach">
    <tabColor theme="4" tint="-0.249977111117893"/>
  </sheetPr>
  <dimension ref="B2:L287"/>
  <sheetViews>
    <sheetView topLeftCell="A145" zoomScale="75" zoomScaleNormal="75" workbookViewId="0">
      <selection activeCell="B287" sqref="B287:L287"/>
    </sheetView>
  </sheetViews>
  <sheetFormatPr defaultRowHeight="15"/>
  <cols>
    <col min="2" max="2" width="2.42578125" customWidth="1"/>
    <col min="3" max="3" width="19" customWidth="1"/>
    <col min="4" max="4" width="3.140625" customWidth="1"/>
    <col min="5" max="5" width="8" bestFit="1" customWidth="1"/>
    <col min="6" max="6" width="3" customWidth="1"/>
    <col min="7" max="7" width="7" bestFit="1" customWidth="1"/>
    <col min="8" max="8" width="3.42578125" customWidth="1"/>
    <col min="9" max="9" width="15.85546875" bestFit="1" customWidth="1"/>
    <col min="10" max="10" width="35.42578125" customWidth="1"/>
    <col min="11" max="11" width="7.42578125" bestFit="1" customWidth="1"/>
    <col min="12" max="12" width="7" bestFit="1" customWidth="1"/>
  </cols>
  <sheetData>
    <row r="2" spans="2:12" ht="78">
      <c r="B2" s="8" t="s">
        <v>8</v>
      </c>
      <c r="C2" s="8" t="s">
        <v>14</v>
      </c>
      <c r="D2" s="8" t="s">
        <v>13</v>
      </c>
      <c r="E2" s="8" t="s">
        <v>0</v>
      </c>
      <c r="F2" s="8" t="s">
        <v>1</v>
      </c>
      <c r="G2" s="8" t="s">
        <v>9</v>
      </c>
      <c r="H2" s="9" t="s">
        <v>5</v>
      </c>
      <c r="I2" s="8" t="s">
        <v>6</v>
      </c>
      <c r="J2" s="8" t="s">
        <v>7</v>
      </c>
      <c r="K2" s="8" t="s">
        <v>2</v>
      </c>
      <c r="L2" s="8" t="s">
        <v>15</v>
      </c>
    </row>
    <row r="3" spans="2:12">
      <c r="B3" s="7">
        <f>entryTable[[#This Row],[SID]]</f>
        <v>0</v>
      </c>
      <c r="C3" s="1"/>
      <c r="D3" s="4"/>
      <c r="E3" s="1"/>
      <c r="F3" s="4"/>
      <c r="G3" s="10"/>
      <c r="H3" s="5"/>
      <c r="I3" s="1"/>
      <c r="J3" s="1"/>
      <c r="K3" s="6"/>
      <c r="L3" s="1"/>
    </row>
    <row r="4" spans="2:12">
      <c r="B4" s="7">
        <f>entryTable[[#This Row],[SID]]</f>
        <v>0</v>
      </c>
      <c r="C4" s="1"/>
      <c r="D4" s="4"/>
      <c r="E4" s="1"/>
      <c r="F4" s="4"/>
      <c r="G4" s="10"/>
      <c r="H4" s="5"/>
      <c r="I4" s="1"/>
      <c r="J4" s="1"/>
      <c r="K4" s="6"/>
      <c r="L4" s="1"/>
    </row>
    <row r="5" spans="2:12">
      <c r="B5" s="7">
        <f>entryTable[[#This Row],[SID]]</f>
        <v>0</v>
      </c>
      <c r="C5" s="1"/>
      <c r="D5" s="4"/>
      <c r="E5" s="1"/>
      <c r="F5" s="4"/>
      <c r="G5" s="10"/>
      <c r="H5" s="5"/>
      <c r="I5" s="1"/>
      <c r="J5" s="1"/>
      <c r="K5" s="6"/>
      <c r="L5" s="1"/>
    </row>
    <row r="6" spans="2:12">
      <c r="B6" s="7">
        <f>entryTable[[#This Row],[SID]]</f>
        <v>0</v>
      </c>
      <c r="C6" s="1"/>
      <c r="D6" s="4"/>
      <c r="E6" s="1"/>
      <c r="F6" s="4"/>
      <c r="G6" s="10"/>
      <c r="H6" s="5"/>
      <c r="I6" s="1"/>
      <c r="J6" s="1"/>
      <c r="K6" s="6"/>
      <c r="L6" s="1"/>
    </row>
    <row r="7" spans="2:12">
      <c r="B7" s="7">
        <f>entryTable[[#This Row],[SID]]</f>
        <v>0</v>
      </c>
      <c r="C7" s="1"/>
      <c r="D7" s="4"/>
      <c r="E7" s="1"/>
      <c r="F7" s="4"/>
      <c r="G7" s="10"/>
      <c r="H7" s="5"/>
      <c r="I7" s="1"/>
      <c r="J7" s="1"/>
      <c r="K7" s="6"/>
      <c r="L7" s="1"/>
    </row>
    <row r="8" spans="2:12">
      <c r="B8" s="7">
        <f>entryTable[[#This Row],[SID]]</f>
        <v>0</v>
      </c>
      <c r="C8" s="1"/>
      <c r="D8" s="4"/>
      <c r="E8" s="1"/>
      <c r="F8" s="4"/>
      <c r="G8" s="10"/>
      <c r="H8" s="5"/>
      <c r="I8" s="1"/>
      <c r="J8" s="1"/>
      <c r="K8" s="6"/>
      <c r="L8" s="1"/>
    </row>
    <row r="9" spans="2:12">
      <c r="B9" s="7">
        <f>entryTable[[#This Row],[SID]]</f>
        <v>0</v>
      </c>
      <c r="C9" s="1"/>
      <c r="D9" s="4"/>
      <c r="E9" s="1"/>
      <c r="F9" s="4"/>
      <c r="G9" s="10"/>
      <c r="H9" s="5"/>
      <c r="I9" s="1"/>
      <c r="J9" s="1"/>
      <c r="K9" s="6"/>
      <c r="L9" s="1"/>
    </row>
    <row r="10" spans="2:12">
      <c r="B10" s="7">
        <f>entryTable[[#This Row],[SID]]</f>
        <v>0</v>
      </c>
      <c r="C10" s="1"/>
      <c r="D10" s="4"/>
      <c r="E10" s="1"/>
      <c r="F10" s="4"/>
      <c r="G10" s="10"/>
      <c r="H10" s="5"/>
      <c r="I10" s="1"/>
      <c r="J10" s="1"/>
      <c r="K10" s="6"/>
      <c r="L10" s="1"/>
    </row>
    <row r="11" spans="2:12">
      <c r="B11" s="7">
        <f>entryTable[[#This Row],[SID]]</f>
        <v>0</v>
      </c>
      <c r="C11" s="1"/>
      <c r="D11" s="4"/>
      <c r="E11" s="1"/>
      <c r="F11" s="4"/>
      <c r="G11" s="10"/>
      <c r="H11" s="5"/>
      <c r="I11" s="1"/>
      <c r="J11" s="1"/>
      <c r="K11" s="6"/>
      <c r="L11" s="1"/>
    </row>
    <row r="12" spans="2:12">
      <c r="B12" s="7">
        <f>entryTable[[#This Row],[SID]]</f>
        <v>0</v>
      </c>
      <c r="C12" s="1"/>
      <c r="D12" s="4"/>
      <c r="E12" s="1"/>
      <c r="F12" s="4"/>
      <c r="G12" s="10"/>
      <c r="H12" s="5"/>
      <c r="I12" s="1"/>
      <c r="J12" s="1"/>
      <c r="K12" s="6"/>
      <c r="L12" s="1"/>
    </row>
    <row r="13" spans="2:12">
      <c r="B13" s="7">
        <f>entryTable[[#This Row],[SID]]</f>
        <v>0</v>
      </c>
      <c r="C13" s="1"/>
      <c r="D13" s="4"/>
      <c r="E13" s="1"/>
      <c r="F13" s="4"/>
      <c r="G13" s="10"/>
      <c r="H13" s="5"/>
      <c r="I13" s="1"/>
      <c r="J13" s="1"/>
      <c r="K13" s="6"/>
      <c r="L13" s="1"/>
    </row>
    <row r="14" spans="2:12">
      <c r="B14" s="7">
        <f>entryTable[[#This Row],[SID]]</f>
        <v>0</v>
      </c>
      <c r="C14" s="1"/>
      <c r="D14" s="4"/>
      <c r="E14" s="1"/>
      <c r="F14" s="4"/>
      <c r="G14" s="10"/>
      <c r="H14" s="5"/>
      <c r="I14" s="1"/>
      <c r="J14" s="1"/>
      <c r="K14" s="6"/>
      <c r="L14" s="1"/>
    </row>
    <row r="15" spans="2:12">
      <c r="B15" s="7">
        <f>entryTable[[#This Row],[SID]]</f>
        <v>0</v>
      </c>
      <c r="C15" s="1"/>
      <c r="D15" s="4"/>
      <c r="E15" s="1"/>
      <c r="F15" s="4"/>
      <c r="G15" s="10"/>
      <c r="H15" s="5"/>
      <c r="I15" s="1"/>
      <c r="J15" s="1"/>
      <c r="K15" s="6"/>
      <c r="L15" s="1"/>
    </row>
    <row r="16" spans="2:12">
      <c r="B16" s="7">
        <f>entryTable[[#This Row],[SID]]</f>
        <v>0</v>
      </c>
      <c r="C16" s="1"/>
      <c r="D16" s="4"/>
      <c r="E16" s="1"/>
      <c r="F16" s="4"/>
      <c r="G16" s="10"/>
      <c r="H16" s="5"/>
      <c r="I16" s="1"/>
      <c r="J16" s="1"/>
      <c r="K16" s="6"/>
      <c r="L16" s="1"/>
    </row>
    <row r="17" spans="2:12">
      <c r="B17" s="7">
        <f>entryTable[[#This Row],[SID]]</f>
        <v>0</v>
      </c>
      <c r="C17" s="1"/>
      <c r="D17" s="4"/>
      <c r="E17" s="1"/>
      <c r="F17" s="4"/>
      <c r="G17" s="10"/>
      <c r="H17" s="5"/>
      <c r="I17" s="1"/>
      <c r="J17" s="1"/>
      <c r="K17" s="6"/>
      <c r="L17" s="1"/>
    </row>
    <row r="18" spans="2:12">
      <c r="B18" s="7">
        <f>entryTable[[#This Row],[SID]]</f>
        <v>0</v>
      </c>
      <c r="C18" s="1"/>
      <c r="D18" s="4"/>
      <c r="E18" s="1"/>
      <c r="F18" s="4"/>
      <c r="G18" s="10"/>
      <c r="H18" s="5"/>
      <c r="I18" s="1"/>
      <c r="J18" s="1"/>
      <c r="K18" s="6"/>
      <c r="L18" s="1"/>
    </row>
    <row r="19" spans="2:12">
      <c r="B19" s="7">
        <f>entryTable[[#This Row],[SID]]</f>
        <v>0</v>
      </c>
      <c r="C19" s="1"/>
      <c r="D19" s="4"/>
      <c r="E19" s="1"/>
      <c r="F19" s="4"/>
      <c r="G19" s="10"/>
      <c r="H19" s="5"/>
      <c r="I19" s="1"/>
      <c r="J19" s="1"/>
      <c r="K19" s="6"/>
      <c r="L19" s="1"/>
    </row>
    <row r="20" spans="2:12">
      <c r="B20" s="7">
        <f>entryTable[[#This Row],[SID]]</f>
        <v>0</v>
      </c>
      <c r="C20" s="1"/>
      <c r="D20" s="4"/>
      <c r="E20" s="1"/>
      <c r="F20" s="4"/>
      <c r="G20" s="10"/>
      <c r="H20" s="5"/>
      <c r="I20" s="1"/>
      <c r="J20" s="1"/>
      <c r="K20" s="6"/>
      <c r="L20" s="1"/>
    </row>
    <row r="21" spans="2:12">
      <c r="B21" s="7">
        <f>entryTable[[#This Row],[SID]]</f>
        <v>0</v>
      </c>
      <c r="C21" s="1"/>
      <c r="D21" s="4"/>
      <c r="E21" s="1"/>
      <c r="F21" s="4"/>
      <c r="G21" s="10"/>
      <c r="H21" s="5"/>
      <c r="I21" s="1"/>
      <c r="J21" s="1"/>
      <c r="K21" s="6"/>
      <c r="L21" s="1"/>
    </row>
    <row r="22" spans="2:12">
      <c r="B22" s="7">
        <f>entryTable[[#This Row],[SID]]</f>
        <v>0</v>
      </c>
      <c r="C22" s="1"/>
      <c r="D22" s="4"/>
      <c r="E22" s="1"/>
      <c r="F22" s="4"/>
      <c r="G22" s="10"/>
      <c r="H22" s="5"/>
      <c r="I22" s="1"/>
      <c r="J22" s="1"/>
      <c r="K22" s="6"/>
      <c r="L22" s="1"/>
    </row>
    <row r="23" spans="2:12">
      <c r="B23" s="7">
        <f>entryTable[[#This Row],[SID]]</f>
        <v>0</v>
      </c>
      <c r="C23" s="1"/>
      <c r="D23" s="4"/>
      <c r="E23" s="1"/>
      <c r="F23" s="4"/>
      <c r="G23" s="10"/>
      <c r="H23" s="5"/>
      <c r="I23" s="1"/>
      <c r="J23" s="1"/>
      <c r="K23" s="6"/>
      <c r="L23" s="1"/>
    </row>
    <row r="24" spans="2:12">
      <c r="B24" s="7">
        <f>entryTable[[#This Row],[SID]]</f>
        <v>0</v>
      </c>
      <c r="C24" s="1"/>
      <c r="D24" s="4"/>
      <c r="E24" s="1"/>
      <c r="F24" s="4"/>
      <c r="G24" s="10"/>
      <c r="H24" s="5"/>
      <c r="I24" s="1"/>
      <c r="J24" s="1"/>
      <c r="K24" s="6"/>
      <c r="L24" s="1"/>
    </row>
    <row r="25" spans="2:12">
      <c r="B25" s="7">
        <f>entryTable[[#This Row],[SID]]</f>
        <v>0</v>
      </c>
      <c r="C25" s="1"/>
      <c r="D25" s="4"/>
      <c r="E25" s="1"/>
      <c r="F25" s="4"/>
      <c r="G25" s="10"/>
      <c r="H25" s="5"/>
      <c r="I25" s="1"/>
      <c r="J25" s="1"/>
      <c r="K25" s="6"/>
      <c r="L25" s="1"/>
    </row>
    <row r="26" spans="2:12">
      <c r="B26" s="7">
        <f>entryTable[[#This Row],[SID]]</f>
        <v>0</v>
      </c>
      <c r="C26" s="1"/>
      <c r="D26" s="4"/>
      <c r="E26" s="1"/>
      <c r="F26" s="4"/>
      <c r="G26" s="10"/>
      <c r="H26" s="5"/>
      <c r="I26" s="1"/>
      <c r="J26" s="1"/>
      <c r="K26" s="6"/>
      <c r="L26" s="1"/>
    </row>
    <row r="27" spans="2:12">
      <c r="B27" s="7">
        <f>entryTable[[#This Row],[SID]]</f>
        <v>0</v>
      </c>
      <c r="C27" s="1"/>
      <c r="D27" s="4"/>
      <c r="E27" s="1"/>
      <c r="F27" s="4"/>
      <c r="G27" s="10"/>
      <c r="H27" s="5"/>
      <c r="I27" s="1"/>
      <c r="J27" s="1"/>
      <c r="K27" s="6"/>
      <c r="L27" s="1"/>
    </row>
    <row r="28" spans="2:12">
      <c r="B28" s="7">
        <f>entryTable[[#This Row],[SID]]</f>
        <v>0</v>
      </c>
      <c r="C28" s="1"/>
      <c r="D28" s="4"/>
      <c r="E28" s="1"/>
      <c r="F28" s="4"/>
      <c r="G28" s="10"/>
      <c r="H28" s="5"/>
      <c r="I28" s="1"/>
      <c r="J28" s="1"/>
      <c r="K28" s="6"/>
      <c r="L28" s="1"/>
    </row>
    <row r="29" spans="2:12">
      <c r="B29" s="7">
        <f>entryTable[[#This Row],[SID]]</f>
        <v>0</v>
      </c>
      <c r="C29" s="1"/>
      <c r="D29" s="4"/>
      <c r="E29" s="1"/>
      <c r="F29" s="4"/>
      <c r="G29" s="10"/>
      <c r="H29" s="5"/>
      <c r="I29" s="1"/>
      <c r="J29" s="1"/>
      <c r="K29" s="6"/>
      <c r="L29" s="1"/>
    </row>
    <row r="30" spans="2:12">
      <c r="B30" s="7">
        <f>entryTable[[#This Row],[SID]]</f>
        <v>0</v>
      </c>
      <c r="C30" s="1"/>
      <c r="D30" s="4"/>
      <c r="E30" s="1"/>
      <c r="F30" s="4"/>
      <c r="G30" s="10"/>
      <c r="H30" s="5"/>
      <c r="I30" s="1"/>
      <c r="J30" s="1"/>
      <c r="K30" s="6"/>
      <c r="L30" s="1"/>
    </row>
    <row r="31" spans="2:12">
      <c r="B31" s="7">
        <f>entryTable[[#This Row],[SID]]</f>
        <v>0</v>
      </c>
      <c r="C31" s="1"/>
      <c r="D31" s="4"/>
      <c r="E31" s="1"/>
      <c r="F31" s="4"/>
      <c r="G31" s="10"/>
      <c r="H31" s="5"/>
      <c r="I31" s="1"/>
      <c r="J31" s="1"/>
      <c r="K31" s="6"/>
      <c r="L31" s="1"/>
    </row>
    <row r="32" spans="2:12">
      <c r="B32" s="7">
        <f>entryTable[[#This Row],[SID]]</f>
        <v>0</v>
      </c>
      <c r="C32" s="1"/>
      <c r="D32" s="4"/>
      <c r="E32" s="1"/>
      <c r="F32" s="4"/>
      <c r="G32" s="10"/>
      <c r="H32" s="5"/>
      <c r="I32" s="1"/>
      <c r="J32" s="1"/>
      <c r="K32" s="6"/>
      <c r="L32" s="1"/>
    </row>
    <row r="33" spans="2:12">
      <c r="B33" s="7">
        <f>entryTable[[#This Row],[SID]]</f>
        <v>0</v>
      </c>
      <c r="C33" s="1"/>
      <c r="D33" s="4"/>
      <c r="E33" s="1"/>
      <c r="F33" s="4"/>
      <c r="G33" s="10"/>
      <c r="H33" s="5"/>
      <c r="I33" s="1"/>
      <c r="J33" s="1"/>
      <c r="K33" s="6"/>
      <c r="L33" s="1"/>
    </row>
    <row r="34" spans="2:12">
      <c r="B34" s="7">
        <f>entryTable[[#This Row],[SID]]</f>
        <v>0</v>
      </c>
      <c r="C34" s="1"/>
      <c r="D34" s="4"/>
      <c r="E34" s="1"/>
      <c r="F34" s="4"/>
      <c r="G34" s="10"/>
      <c r="H34" s="5"/>
      <c r="I34" s="1"/>
      <c r="J34" s="1"/>
      <c r="K34" s="6"/>
      <c r="L34" s="1"/>
    </row>
    <row r="35" spans="2:12">
      <c r="B35" s="7">
        <f>entryTable[[#This Row],[SID]]</f>
        <v>0</v>
      </c>
      <c r="C35" s="1"/>
      <c r="D35" s="4"/>
      <c r="E35" s="1"/>
      <c r="F35" s="4"/>
      <c r="G35" s="10"/>
      <c r="H35" s="5"/>
      <c r="I35" s="1"/>
      <c r="J35" s="1"/>
      <c r="K35" s="6"/>
      <c r="L35" s="1"/>
    </row>
    <row r="36" spans="2:12">
      <c r="B36" s="7">
        <f>entryTable[[#This Row],[SID]]</f>
        <v>0</v>
      </c>
      <c r="C36" s="1"/>
      <c r="D36" s="4"/>
      <c r="E36" s="1"/>
      <c r="F36" s="4"/>
      <c r="G36" s="10"/>
      <c r="H36" s="5"/>
      <c r="I36" s="1"/>
      <c r="J36" s="1"/>
      <c r="K36" s="6"/>
      <c r="L36" s="1"/>
    </row>
    <row r="37" spans="2:12">
      <c r="B37" s="7">
        <f>entryTable[[#This Row],[SID]]</f>
        <v>0</v>
      </c>
      <c r="C37" s="1"/>
      <c r="D37" s="4"/>
      <c r="E37" s="1"/>
      <c r="F37" s="4"/>
      <c r="G37" s="10"/>
      <c r="H37" s="5"/>
      <c r="I37" s="1"/>
      <c r="J37" s="1"/>
      <c r="K37" s="6"/>
      <c r="L37" s="1"/>
    </row>
    <row r="38" spans="2:12">
      <c r="B38" s="7">
        <f>entryTable[[#This Row],[SID]]</f>
        <v>0</v>
      </c>
      <c r="C38" s="1"/>
      <c r="D38" s="4"/>
      <c r="E38" s="1"/>
      <c r="F38" s="4"/>
      <c r="G38" s="10"/>
      <c r="H38" s="5"/>
      <c r="I38" s="1"/>
      <c r="J38" s="1"/>
      <c r="K38" s="6"/>
      <c r="L38" s="1"/>
    </row>
    <row r="39" spans="2:12">
      <c r="B39" s="7">
        <f>entryTable[[#This Row],[SID]]</f>
        <v>0</v>
      </c>
      <c r="C39" s="1"/>
      <c r="D39" s="4"/>
      <c r="E39" s="1"/>
      <c r="F39" s="4"/>
      <c r="G39" s="10"/>
      <c r="H39" s="5"/>
      <c r="I39" s="1"/>
      <c r="J39" s="1"/>
      <c r="K39" s="6"/>
      <c r="L39" s="1"/>
    </row>
    <row r="40" spans="2:12">
      <c r="B40" s="7">
        <f>entryTable[[#This Row],[SID]]</f>
        <v>0</v>
      </c>
      <c r="C40" s="1"/>
      <c r="D40" s="4"/>
      <c r="E40" s="1"/>
      <c r="F40" s="4"/>
      <c r="G40" s="10"/>
      <c r="H40" s="5"/>
      <c r="I40" s="1"/>
      <c r="J40" s="1"/>
      <c r="K40" s="6"/>
      <c r="L40" s="1"/>
    </row>
    <row r="41" spans="2:12">
      <c r="B41" s="7">
        <f>entryTable[[#This Row],[SID]]</f>
        <v>0</v>
      </c>
      <c r="C41" s="1"/>
      <c r="D41" s="4"/>
      <c r="E41" s="1"/>
      <c r="F41" s="4"/>
      <c r="G41" s="10"/>
      <c r="H41" s="5"/>
      <c r="I41" s="1"/>
      <c r="J41" s="1"/>
      <c r="K41" s="6"/>
      <c r="L41" s="1"/>
    </row>
    <row r="42" spans="2:12">
      <c r="B42" s="7">
        <f>entryTable[[#This Row],[SID]]</f>
        <v>0</v>
      </c>
      <c r="C42" s="1"/>
      <c r="D42" s="4"/>
      <c r="E42" s="1"/>
      <c r="F42" s="4"/>
      <c r="G42" s="10"/>
      <c r="H42" s="5"/>
      <c r="I42" s="1"/>
      <c r="J42" s="1"/>
      <c r="K42" s="6"/>
      <c r="L42" s="1"/>
    </row>
    <row r="43" spans="2:12">
      <c r="B43" s="7">
        <f>entryTable[[#This Row],[SID]]</f>
        <v>0</v>
      </c>
      <c r="C43" s="1"/>
      <c r="D43" s="4"/>
      <c r="E43" s="1"/>
      <c r="F43" s="4"/>
      <c r="G43" s="10"/>
      <c r="H43" s="5"/>
      <c r="I43" s="1"/>
      <c r="J43" s="1"/>
      <c r="K43" s="6"/>
      <c r="L43" s="1"/>
    </row>
    <row r="44" spans="2:12">
      <c r="B44" s="7">
        <f>entryTable[[#This Row],[SID]]</f>
        <v>0</v>
      </c>
      <c r="C44" s="1"/>
      <c r="D44" s="4"/>
      <c r="E44" s="1"/>
      <c r="F44" s="4"/>
      <c r="G44" s="10"/>
      <c r="H44" s="5"/>
      <c r="I44" s="1"/>
      <c r="J44" s="1"/>
      <c r="K44" s="6"/>
      <c r="L44" s="1"/>
    </row>
    <row r="45" spans="2:12">
      <c r="B45" s="7">
        <f>entryTable[[#This Row],[SID]]</f>
        <v>0</v>
      </c>
      <c r="C45" s="1"/>
      <c r="D45" s="4"/>
      <c r="E45" s="1"/>
      <c r="F45" s="4"/>
      <c r="G45" s="10"/>
      <c r="H45" s="5"/>
      <c r="I45" s="1"/>
      <c r="J45" s="1"/>
      <c r="K45" s="6"/>
      <c r="L45" s="1"/>
    </row>
    <row r="46" spans="2:12">
      <c r="B46" s="7">
        <f>entryTable[[#This Row],[SID]]</f>
        <v>0</v>
      </c>
      <c r="C46" s="1"/>
      <c r="D46" s="4"/>
      <c r="E46" s="1"/>
      <c r="F46" s="4"/>
      <c r="G46" s="10"/>
      <c r="H46" s="5"/>
      <c r="I46" s="1"/>
      <c r="J46" s="1"/>
      <c r="K46" s="6"/>
      <c r="L46" s="1"/>
    </row>
    <row r="47" spans="2:12">
      <c r="B47" s="7">
        <f>entryTable[[#This Row],[SID]]</f>
        <v>0</v>
      </c>
      <c r="C47" s="1"/>
      <c r="D47" s="4"/>
      <c r="E47" s="1"/>
      <c r="F47" s="4"/>
      <c r="G47" s="10"/>
      <c r="H47" s="5"/>
      <c r="I47" s="1"/>
      <c r="J47" s="1"/>
      <c r="K47" s="6"/>
      <c r="L47" s="1"/>
    </row>
    <row r="48" spans="2:12">
      <c r="B48" s="7">
        <f>entryTable[[#This Row],[SID]]</f>
        <v>0</v>
      </c>
      <c r="C48" s="1"/>
      <c r="D48" s="4"/>
      <c r="E48" s="1"/>
      <c r="F48" s="4"/>
      <c r="G48" s="10"/>
      <c r="H48" s="5"/>
      <c r="I48" s="1"/>
      <c r="J48" s="1"/>
      <c r="K48" s="6"/>
      <c r="L48" s="1"/>
    </row>
    <row r="49" spans="2:12">
      <c r="B49" s="7">
        <f>entryTable[[#This Row],[SID]]</f>
        <v>0</v>
      </c>
      <c r="C49" s="1"/>
      <c r="D49" s="4"/>
      <c r="E49" s="1"/>
      <c r="F49" s="4"/>
      <c r="G49" s="10"/>
      <c r="H49" s="5"/>
      <c r="I49" s="1"/>
      <c r="J49" s="1"/>
      <c r="K49" s="6"/>
      <c r="L49" s="1"/>
    </row>
    <row r="50" spans="2:12">
      <c r="B50" s="7">
        <f>entryTable[[#This Row],[SID]]</f>
        <v>0</v>
      </c>
      <c r="C50" s="1"/>
      <c r="D50" s="4"/>
      <c r="E50" s="1"/>
      <c r="F50" s="4"/>
      <c r="G50" s="10"/>
      <c r="H50" s="5"/>
      <c r="I50" s="1"/>
      <c r="J50" s="1"/>
      <c r="K50" s="6"/>
      <c r="L50" s="1"/>
    </row>
    <row r="51" spans="2:12">
      <c r="B51" s="7">
        <f>entryTable[[#This Row],[SID]]</f>
        <v>0</v>
      </c>
      <c r="C51" s="1"/>
      <c r="D51" s="4"/>
      <c r="E51" s="1"/>
      <c r="F51" s="4"/>
      <c r="G51" s="10"/>
      <c r="H51" s="5"/>
      <c r="I51" s="1"/>
      <c r="J51" s="1"/>
      <c r="K51" s="6"/>
      <c r="L51" s="1"/>
    </row>
    <row r="52" spans="2:12">
      <c r="B52" s="7">
        <f>entryTable[[#This Row],[SID]]</f>
        <v>0</v>
      </c>
      <c r="C52" s="1"/>
      <c r="D52" s="4"/>
      <c r="E52" s="1"/>
      <c r="F52" s="4"/>
      <c r="G52" s="10"/>
      <c r="H52" s="5"/>
      <c r="I52" s="1"/>
      <c r="J52" s="1"/>
      <c r="K52" s="6"/>
      <c r="L52" s="1"/>
    </row>
    <row r="53" spans="2:12">
      <c r="B53" s="7">
        <f>entryTable[[#This Row],[SID]]</f>
        <v>0</v>
      </c>
      <c r="C53" s="1"/>
      <c r="D53" s="4"/>
      <c r="E53" s="1"/>
      <c r="F53" s="4"/>
      <c r="G53" s="10"/>
      <c r="H53" s="5"/>
      <c r="I53" s="1"/>
      <c r="J53" s="1"/>
      <c r="K53" s="6"/>
      <c r="L53" s="1"/>
    </row>
    <row r="54" spans="2:12">
      <c r="B54" s="7">
        <f>entryTable[[#This Row],[SID]]</f>
        <v>0</v>
      </c>
      <c r="C54" s="1"/>
      <c r="D54" s="4"/>
      <c r="E54" s="1"/>
      <c r="F54" s="4"/>
      <c r="G54" s="10"/>
      <c r="H54" s="5"/>
      <c r="I54" s="1"/>
      <c r="J54" s="1"/>
      <c r="K54" s="6"/>
      <c r="L54" s="1"/>
    </row>
    <row r="55" spans="2:12">
      <c r="B55" s="7">
        <f>entryTable[[#This Row],[SID]]</f>
        <v>0</v>
      </c>
      <c r="C55" s="1"/>
      <c r="D55" s="4"/>
      <c r="E55" s="1"/>
      <c r="F55" s="4"/>
      <c r="G55" s="10"/>
      <c r="H55" s="5"/>
      <c r="I55" s="1"/>
      <c r="J55" s="1"/>
      <c r="K55" s="6"/>
      <c r="L55" s="1"/>
    </row>
    <row r="56" spans="2:12">
      <c r="B56" s="7">
        <f>entryTable[[#This Row],[SID]]</f>
        <v>0</v>
      </c>
      <c r="C56" s="1"/>
      <c r="D56" s="4"/>
      <c r="E56" s="1"/>
      <c r="F56" s="4"/>
      <c r="G56" s="10"/>
      <c r="H56" s="5"/>
      <c r="I56" s="1"/>
      <c r="J56" s="1"/>
      <c r="K56" s="6"/>
      <c r="L56" s="1"/>
    </row>
    <row r="57" spans="2:12">
      <c r="B57" s="7">
        <f>entryTable[[#This Row],[SID]]</f>
        <v>0</v>
      </c>
      <c r="C57" s="1"/>
      <c r="D57" s="4"/>
      <c r="E57" s="1"/>
      <c r="F57" s="4"/>
      <c r="G57" s="10"/>
      <c r="H57" s="5"/>
      <c r="I57" s="1"/>
      <c r="J57" s="1"/>
      <c r="K57" s="6"/>
      <c r="L57" s="1"/>
    </row>
    <row r="58" spans="2:12">
      <c r="B58" s="7">
        <f>entryTable[[#This Row],[SID]]</f>
        <v>0</v>
      </c>
      <c r="C58" s="1"/>
      <c r="D58" s="4"/>
      <c r="E58" s="1"/>
      <c r="F58" s="4"/>
      <c r="G58" s="10"/>
      <c r="H58" s="5"/>
      <c r="I58" s="1"/>
      <c r="J58" s="1"/>
      <c r="K58" s="6"/>
      <c r="L58" s="1"/>
    </row>
    <row r="59" spans="2:12">
      <c r="B59" s="7">
        <f>entryTable[[#This Row],[SID]]</f>
        <v>0</v>
      </c>
      <c r="C59" s="1"/>
      <c r="D59" s="4"/>
      <c r="E59" s="1"/>
      <c r="F59" s="4"/>
      <c r="G59" s="10"/>
      <c r="H59" s="5"/>
      <c r="I59" s="1"/>
      <c r="J59" s="1"/>
      <c r="K59" s="6"/>
      <c r="L59" s="1"/>
    </row>
    <row r="60" spans="2:12">
      <c r="B60" s="7">
        <f>entryTable[[#This Row],[SID]]</f>
        <v>0</v>
      </c>
      <c r="C60" s="1"/>
      <c r="D60" s="4"/>
      <c r="E60" s="1"/>
      <c r="F60" s="4"/>
      <c r="G60" s="10"/>
      <c r="H60" s="5"/>
      <c r="I60" s="1"/>
      <c r="J60" s="1"/>
      <c r="K60" s="6"/>
      <c r="L60" s="1"/>
    </row>
    <row r="61" spans="2:12">
      <c r="B61" s="7">
        <f>entryTable[[#This Row],[SID]]</f>
        <v>0</v>
      </c>
      <c r="C61" s="1"/>
      <c r="D61" s="4"/>
      <c r="E61" s="1"/>
      <c r="F61" s="4"/>
      <c r="G61" s="10"/>
      <c r="H61" s="5"/>
      <c r="I61" s="1"/>
      <c r="J61" s="1"/>
      <c r="K61" s="6"/>
      <c r="L61" s="1"/>
    </row>
    <row r="62" spans="2:12">
      <c r="B62" s="7">
        <f>entryTable[[#This Row],[SID]]</f>
        <v>0</v>
      </c>
      <c r="C62" s="1"/>
      <c r="D62" s="4"/>
      <c r="E62" s="1"/>
      <c r="F62" s="4"/>
      <c r="G62" s="10"/>
      <c r="H62" s="5"/>
      <c r="I62" s="1"/>
      <c r="J62" s="1"/>
      <c r="K62" s="6"/>
      <c r="L62" s="1"/>
    </row>
    <row r="63" spans="2:12">
      <c r="B63" s="7">
        <f>entryTable[[#This Row],[SID]]</f>
        <v>0</v>
      </c>
      <c r="C63" s="1"/>
      <c r="D63" s="4"/>
      <c r="E63" s="1"/>
      <c r="F63" s="4"/>
      <c r="G63" s="10"/>
      <c r="H63" s="5"/>
      <c r="I63" s="1"/>
      <c r="J63" s="1"/>
      <c r="K63" s="6"/>
      <c r="L63" s="1"/>
    </row>
    <row r="64" spans="2:12">
      <c r="B64" s="7">
        <f>entryTable[[#This Row],[SID]]</f>
        <v>0</v>
      </c>
      <c r="C64" s="1"/>
      <c r="D64" s="4"/>
      <c r="E64" s="1"/>
      <c r="F64" s="4"/>
      <c r="G64" s="10"/>
      <c r="H64" s="5"/>
      <c r="I64" s="1"/>
      <c r="J64" s="1"/>
      <c r="K64" s="6"/>
      <c r="L64" s="1"/>
    </row>
    <row r="65" spans="2:12">
      <c r="B65" s="7">
        <f>entryTable[[#This Row],[SID]]</f>
        <v>0</v>
      </c>
      <c r="C65" s="1"/>
      <c r="D65" s="4"/>
      <c r="E65" s="1"/>
      <c r="F65" s="4"/>
      <c r="G65" s="10"/>
      <c r="H65" s="5"/>
      <c r="I65" s="1"/>
      <c r="J65" s="1"/>
      <c r="K65" s="6"/>
      <c r="L65" s="1"/>
    </row>
    <row r="66" spans="2:12">
      <c r="B66" s="7">
        <f>entryTable[[#This Row],[SID]]</f>
        <v>0</v>
      </c>
      <c r="C66" s="1"/>
      <c r="D66" s="4"/>
      <c r="E66" s="1"/>
      <c r="F66" s="4"/>
      <c r="G66" s="10"/>
      <c r="H66" s="5"/>
      <c r="I66" s="1"/>
      <c r="J66" s="1"/>
      <c r="K66" s="6"/>
      <c r="L66" s="1"/>
    </row>
    <row r="67" spans="2:12">
      <c r="B67" s="7">
        <f>entryTable[[#This Row],[SID]]</f>
        <v>0</v>
      </c>
      <c r="C67" s="1"/>
      <c r="D67" s="4"/>
      <c r="E67" s="1"/>
      <c r="F67" s="4"/>
      <c r="G67" s="10"/>
      <c r="H67" s="5"/>
      <c r="I67" s="1"/>
      <c r="J67" s="1"/>
      <c r="K67" s="6"/>
      <c r="L67" s="1"/>
    </row>
    <row r="68" spans="2:12">
      <c r="B68" s="7">
        <f>entryTable[[#This Row],[SID]]</f>
        <v>0</v>
      </c>
      <c r="C68" s="1"/>
      <c r="D68" s="4"/>
      <c r="E68" s="1"/>
      <c r="F68" s="4"/>
      <c r="G68" s="10"/>
      <c r="H68" s="5"/>
      <c r="I68" s="1"/>
      <c r="J68" s="1"/>
      <c r="K68" s="6"/>
      <c r="L68" s="1"/>
    </row>
    <row r="69" spans="2:12">
      <c r="B69" s="7">
        <f>entryTable[[#This Row],[SID]]</f>
        <v>0</v>
      </c>
      <c r="C69" s="1"/>
      <c r="D69" s="4"/>
      <c r="E69" s="1"/>
      <c r="F69" s="4"/>
      <c r="G69" s="10"/>
      <c r="H69" s="5"/>
      <c r="I69" s="1"/>
      <c r="J69" s="1"/>
      <c r="K69" s="6"/>
      <c r="L69" s="1"/>
    </row>
    <row r="70" spans="2:12">
      <c r="B70" s="7">
        <f>entryTable[[#This Row],[SID]]</f>
        <v>0</v>
      </c>
      <c r="C70" s="1"/>
      <c r="D70" s="4"/>
      <c r="E70" s="1"/>
      <c r="F70" s="4"/>
      <c r="G70" s="10"/>
      <c r="H70" s="5"/>
      <c r="I70" s="1"/>
      <c r="J70" s="1"/>
      <c r="K70" s="6"/>
      <c r="L70" s="1"/>
    </row>
    <row r="71" spans="2:12">
      <c r="B71" s="7">
        <f>entryTable[[#This Row],[SID]]</f>
        <v>0</v>
      </c>
      <c r="C71" s="1"/>
      <c r="D71" s="4"/>
      <c r="E71" s="1"/>
      <c r="F71" s="4"/>
      <c r="G71" s="10"/>
      <c r="H71" s="5"/>
      <c r="I71" s="1"/>
      <c r="J71" s="1"/>
      <c r="K71" s="6"/>
      <c r="L71" s="1"/>
    </row>
    <row r="72" spans="2:12">
      <c r="B72" s="60">
        <f>entryTable[[#This Row],[SID]]</f>
        <v>0</v>
      </c>
      <c r="C72" s="61"/>
      <c r="D72" s="62"/>
      <c r="E72" s="61"/>
      <c r="F72" s="62"/>
      <c r="G72" s="63"/>
      <c r="H72" s="64"/>
      <c r="I72" s="61"/>
      <c r="J72" s="61"/>
      <c r="K72" s="65"/>
      <c r="L72" s="61"/>
    </row>
    <row r="73" spans="2:12">
      <c r="B73" s="60">
        <f>entryTable[[#This Row],[SID]]</f>
        <v>0</v>
      </c>
      <c r="C73" s="61"/>
      <c r="D73" s="62"/>
      <c r="E73" s="61"/>
      <c r="F73" s="62"/>
      <c r="G73" s="63"/>
      <c r="H73" s="64"/>
      <c r="I73" s="61"/>
      <c r="J73" s="61"/>
      <c r="K73" s="65"/>
      <c r="L73" s="61"/>
    </row>
    <row r="74" spans="2:12">
      <c r="B74" s="7">
        <f>entryTable[[#This Row],[SID]]</f>
        <v>0</v>
      </c>
      <c r="C74" s="1"/>
      <c r="D74" s="4"/>
      <c r="E74" s="1"/>
      <c r="F74" s="4"/>
      <c r="G74" s="10"/>
      <c r="H74" s="5"/>
      <c r="I74" s="1"/>
      <c r="J74" s="1"/>
      <c r="K74" s="6"/>
      <c r="L74" s="1"/>
    </row>
    <row r="75" spans="2:12">
      <c r="B75" s="7">
        <f>entryTable[[#This Row],[SID]]</f>
        <v>0</v>
      </c>
      <c r="C75" s="1"/>
      <c r="D75" s="4"/>
      <c r="E75" s="1"/>
      <c r="F75" s="4"/>
      <c r="G75" s="10"/>
      <c r="H75" s="5"/>
      <c r="I75" s="1"/>
      <c r="J75" s="1"/>
      <c r="K75" s="6"/>
      <c r="L75" s="1"/>
    </row>
    <row r="76" spans="2:12">
      <c r="B76" s="7">
        <f>entryTable[[#This Row],[SID]]</f>
        <v>0</v>
      </c>
      <c r="C76" s="1"/>
      <c r="D76" s="4"/>
      <c r="E76" s="1"/>
      <c r="F76" s="4"/>
      <c r="G76" s="10"/>
      <c r="H76" s="5"/>
      <c r="I76" s="1"/>
      <c r="J76" s="1"/>
      <c r="K76" s="6"/>
      <c r="L76" s="1"/>
    </row>
    <row r="77" spans="2:12">
      <c r="B77" s="7">
        <f>entryTable[[#This Row],[SID]]</f>
        <v>0</v>
      </c>
      <c r="C77" s="1"/>
      <c r="D77" s="4"/>
      <c r="E77" s="1"/>
      <c r="F77" s="4"/>
      <c r="G77" s="10"/>
      <c r="H77" s="5"/>
      <c r="I77" s="1"/>
      <c r="J77" s="1"/>
      <c r="K77" s="6"/>
      <c r="L77" s="1"/>
    </row>
    <row r="78" spans="2:12">
      <c r="B78" s="7">
        <f>entryTable[[#This Row],[SID]]</f>
        <v>0</v>
      </c>
      <c r="C78" s="1"/>
      <c r="D78" s="4"/>
      <c r="E78" s="1"/>
      <c r="F78" s="4"/>
      <c r="G78" s="10"/>
      <c r="H78" s="5"/>
      <c r="I78" s="1"/>
      <c r="J78" s="1"/>
      <c r="K78" s="6"/>
      <c r="L78" s="1"/>
    </row>
    <row r="79" spans="2:12">
      <c r="B79" s="7">
        <f>entryTable[[#This Row],[SID]]</f>
        <v>0</v>
      </c>
      <c r="C79" s="1"/>
      <c r="D79" s="4"/>
      <c r="E79" s="1"/>
      <c r="F79" s="4"/>
      <c r="G79" s="10"/>
      <c r="H79" s="5"/>
      <c r="I79" s="1"/>
      <c r="J79" s="1"/>
      <c r="K79" s="6"/>
      <c r="L79" s="1"/>
    </row>
    <row r="80" spans="2:12">
      <c r="B80" s="7">
        <f>entryTable[[#This Row],[SID]]</f>
        <v>0</v>
      </c>
      <c r="C80" s="1"/>
      <c r="D80" s="4"/>
      <c r="E80" s="1"/>
      <c r="F80" s="4"/>
      <c r="G80" s="10"/>
      <c r="H80" s="5"/>
      <c r="I80" s="1"/>
      <c r="J80" s="1"/>
      <c r="K80" s="6"/>
      <c r="L80" s="1"/>
    </row>
    <row r="81" spans="2:12">
      <c r="B81" s="7">
        <f>entryTable[[#This Row],[SID]]</f>
        <v>0</v>
      </c>
      <c r="C81" s="1"/>
      <c r="D81" s="4"/>
      <c r="E81" s="1"/>
      <c r="F81" s="4"/>
      <c r="G81" s="10"/>
      <c r="H81" s="5"/>
      <c r="I81" s="1"/>
      <c r="J81" s="1"/>
      <c r="K81" s="6"/>
      <c r="L81" s="1"/>
    </row>
    <row r="82" spans="2:12">
      <c r="B82" s="7">
        <f>entryTable[[#This Row],[SID]]</f>
        <v>0</v>
      </c>
      <c r="C82" s="1"/>
      <c r="D82" s="4"/>
      <c r="E82" s="1"/>
      <c r="F82" s="4"/>
      <c r="G82" s="10"/>
      <c r="H82" s="5"/>
      <c r="I82" s="1"/>
      <c r="J82" s="1"/>
      <c r="K82" s="6"/>
      <c r="L82" s="1"/>
    </row>
    <row r="83" spans="2:12">
      <c r="B83" s="7">
        <f>entryTable[[#This Row],[SID]]</f>
        <v>0</v>
      </c>
      <c r="C83" s="1"/>
      <c r="D83" s="4"/>
      <c r="E83" s="1"/>
      <c r="F83" s="4"/>
      <c r="G83" s="10"/>
      <c r="H83" s="5"/>
      <c r="I83" s="1"/>
      <c r="J83" s="1"/>
      <c r="K83" s="6"/>
      <c r="L83" s="1"/>
    </row>
    <row r="84" spans="2:12">
      <c r="B84" s="7">
        <f>entryTable[[#This Row],[SID]]</f>
        <v>0</v>
      </c>
      <c r="C84" s="1"/>
      <c r="D84" s="4"/>
      <c r="E84" s="1"/>
      <c r="F84" s="4"/>
      <c r="G84" s="10"/>
      <c r="H84" s="5"/>
      <c r="I84" s="1"/>
      <c r="J84" s="1"/>
      <c r="K84" s="6"/>
      <c r="L84" s="1"/>
    </row>
    <row r="85" spans="2:12">
      <c r="B85" s="7">
        <f>entryTable[[#This Row],[SID]]</f>
        <v>0</v>
      </c>
      <c r="C85" s="1"/>
      <c r="D85" s="4"/>
      <c r="E85" s="1"/>
      <c r="F85" s="4"/>
      <c r="G85" s="10"/>
      <c r="H85" s="5"/>
      <c r="I85" s="1"/>
      <c r="J85" s="1"/>
      <c r="K85" s="6"/>
      <c r="L85" s="1"/>
    </row>
    <row r="86" spans="2:12">
      <c r="B86" s="7">
        <f>entryTable[[#This Row],[SID]]</f>
        <v>0</v>
      </c>
      <c r="C86" s="1"/>
      <c r="D86" s="4"/>
      <c r="E86" s="1"/>
      <c r="F86" s="4"/>
      <c r="G86" s="10"/>
      <c r="H86" s="5"/>
      <c r="I86" s="1"/>
      <c r="J86" s="1"/>
      <c r="K86" s="6"/>
      <c r="L86" s="1"/>
    </row>
    <row r="87" spans="2:12">
      <c r="B87" s="7">
        <f>entryTable[[#This Row],[SID]]</f>
        <v>0</v>
      </c>
      <c r="C87" s="1"/>
      <c r="D87" s="4"/>
      <c r="E87" s="1"/>
      <c r="F87" s="4"/>
      <c r="G87" s="10"/>
      <c r="H87" s="5"/>
      <c r="I87" s="1"/>
      <c r="J87" s="1"/>
      <c r="K87" s="6"/>
      <c r="L87" s="1"/>
    </row>
    <row r="88" spans="2:12">
      <c r="B88" s="7">
        <f>entryTable[[#This Row],[SID]]</f>
        <v>0</v>
      </c>
      <c r="C88" s="1"/>
      <c r="D88" s="4"/>
      <c r="E88" s="1"/>
      <c r="F88" s="4"/>
      <c r="G88" s="10"/>
      <c r="H88" s="5"/>
      <c r="I88" s="1"/>
      <c r="J88" s="1"/>
      <c r="K88" s="6"/>
      <c r="L88" s="1"/>
    </row>
    <row r="89" spans="2:12">
      <c r="B89" s="7">
        <f>entryTable[[#This Row],[SID]]</f>
        <v>0</v>
      </c>
      <c r="C89" s="1"/>
      <c r="D89" s="4"/>
      <c r="E89" s="1"/>
      <c r="F89" s="4"/>
      <c r="G89" s="10"/>
      <c r="H89" s="5"/>
      <c r="I89" s="1"/>
      <c r="J89" s="1"/>
      <c r="K89" s="6"/>
      <c r="L89" s="1"/>
    </row>
    <row r="90" spans="2:12">
      <c r="B90" s="7">
        <f>entryTable[[#This Row],[SID]]</f>
        <v>0</v>
      </c>
      <c r="C90" s="1"/>
      <c r="D90" s="4"/>
      <c r="E90" s="1"/>
      <c r="F90" s="4"/>
      <c r="G90" s="10"/>
      <c r="H90" s="5"/>
      <c r="I90" s="1"/>
      <c r="J90" s="1"/>
      <c r="K90" s="6"/>
      <c r="L90" s="1"/>
    </row>
    <row r="91" spans="2:12">
      <c r="B91" s="7">
        <f>entryTable[[#This Row],[SID]]</f>
        <v>0</v>
      </c>
      <c r="C91" s="1"/>
      <c r="D91" s="4"/>
      <c r="E91" s="1"/>
      <c r="F91" s="4"/>
      <c r="G91" s="10"/>
      <c r="H91" s="5"/>
      <c r="I91" s="1"/>
      <c r="J91" s="1"/>
      <c r="K91" s="6"/>
      <c r="L91" s="1"/>
    </row>
    <row r="92" spans="2:12">
      <c r="B92" s="7">
        <f>entryTable[[#This Row],[SID]]</f>
        <v>0</v>
      </c>
      <c r="C92" s="1"/>
      <c r="D92" s="4"/>
      <c r="E92" s="1"/>
      <c r="F92" s="4"/>
      <c r="G92" s="10"/>
      <c r="H92" s="5"/>
      <c r="I92" s="1"/>
      <c r="J92" s="1"/>
      <c r="K92" s="6"/>
      <c r="L92" s="1"/>
    </row>
    <row r="93" spans="2:12">
      <c r="B93" s="7">
        <f>entryTable[[#This Row],[SID]]</f>
        <v>0</v>
      </c>
      <c r="C93" s="1"/>
      <c r="D93" s="4"/>
      <c r="E93" s="1"/>
      <c r="F93" s="4"/>
      <c r="G93" s="10"/>
      <c r="H93" s="5"/>
      <c r="I93" s="1"/>
      <c r="J93" s="1"/>
      <c r="K93" s="6"/>
      <c r="L93" s="1"/>
    </row>
    <row r="94" spans="2:12">
      <c r="B94" s="7">
        <f>entryTable[[#This Row],[SID]]</f>
        <v>0</v>
      </c>
      <c r="C94" s="1"/>
      <c r="D94" s="4"/>
      <c r="E94" s="1"/>
      <c r="F94" s="4"/>
      <c r="G94" s="10"/>
      <c r="H94" s="5"/>
      <c r="I94" s="1"/>
      <c r="J94" s="1"/>
      <c r="K94" s="6"/>
      <c r="L94" s="1"/>
    </row>
    <row r="95" spans="2:12">
      <c r="B95" s="7">
        <f>entryTable[[#This Row],[SID]]</f>
        <v>0</v>
      </c>
      <c r="C95" s="1"/>
      <c r="D95" s="4"/>
      <c r="E95" s="1"/>
      <c r="F95" s="4"/>
      <c r="G95" s="10"/>
      <c r="H95" s="5"/>
      <c r="I95" s="1"/>
      <c r="J95" s="1"/>
      <c r="K95" s="6"/>
      <c r="L95" s="1"/>
    </row>
    <row r="96" spans="2:12">
      <c r="B96" s="7">
        <f>entryTable[[#This Row],[SID]]</f>
        <v>0</v>
      </c>
      <c r="C96" s="1"/>
      <c r="D96" s="4"/>
      <c r="E96" s="1"/>
      <c r="F96" s="4"/>
      <c r="G96" s="10"/>
      <c r="H96" s="5"/>
      <c r="I96" s="1"/>
      <c r="J96" s="1"/>
      <c r="K96" s="6"/>
      <c r="L96" s="1"/>
    </row>
    <row r="97" spans="2:12">
      <c r="B97" s="7">
        <f>entryTable[[#This Row],[SID]]</f>
        <v>0</v>
      </c>
      <c r="C97" s="1"/>
      <c r="D97" s="4"/>
      <c r="E97" s="1"/>
      <c r="F97" s="4"/>
      <c r="G97" s="10"/>
      <c r="H97" s="5"/>
      <c r="I97" s="1"/>
      <c r="J97" s="1"/>
      <c r="K97" s="6"/>
      <c r="L97" s="1"/>
    </row>
    <row r="98" spans="2:12">
      <c r="B98" s="7">
        <f>entryTable[[#This Row],[SID]]</f>
        <v>0</v>
      </c>
      <c r="C98" s="1"/>
      <c r="D98" s="4"/>
      <c r="E98" s="1"/>
      <c r="F98" s="4"/>
      <c r="G98" s="10"/>
      <c r="H98" s="5"/>
      <c r="I98" s="1"/>
      <c r="J98" s="1"/>
      <c r="K98" s="6"/>
      <c r="L98" s="1"/>
    </row>
    <row r="99" spans="2:12">
      <c r="B99" s="7">
        <f>entryTable[[#This Row],[SID]]</f>
        <v>0</v>
      </c>
      <c r="C99" s="1"/>
      <c r="D99" s="4"/>
      <c r="E99" s="1"/>
      <c r="F99" s="4"/>
      <c r="G99" s="10"/>
      <c r="H99" s="5"/>
      <c r="I99" s="1"/>
      <c r="J99" s="1"/>
      <c r="K99" s="6"/>
      <c r="L99" s="1"/>
    </row>
    <row r="100" spans="2:12">
      <c r="B100" s="7">
        <f>entryTable[[#This Row],[SID]]</f>
        <v>0</v>
      </c>
      <c r="C100" s="1"/>
      <c r="D100" s="4"/>
      <c r="E100" s="1"/>
      <c r="F100" s="4"/>
      <c r="G100" s="10"/>
      <c r="H100" s="5"/>
      <c r="I100" s="1"/>
      <c r="J100" s="1"/>
      <c r="K100" s="6"/>
      <c r="L100" s="1"/>
    </row>
    <row r="101" spans="2:12">
      <c r="B101" s="7">
        <f>entryTable[[#This Row],[SID]]</f>
        <v>0</v>
      </c>
      <c r="C101" s="1"/>
      <c r="D101" s="4"/>
      <c r="E101" s="1"/>
      <c r="F101" s="4"/>
      <c r="G101" s="10"/>
      <c r="H101" s="5"/>
      <c r="I101" s="1"/>
      <c r="J101" s="1"/>
      <c r="K101" s="6"/>
      <c r="L101" s="1"/>
    </row>
    <row r="102" spans="2:12">
      <c r="B102" s="7">
        <f>entryTable[[#This Row],[SID]]</f>
        <v>0</v>
      </c>
      <c r="C102" s="1"/>
      <c r="D102" s="4"/>
      <c r="E102" s="1"/>
      <c r="F102" s="4"/>
      <c r="G102" s="10"/>
      <c r="H102" s="5"/>
      <c r="I102" s="1"/>
      <c r="J102" s="1"/>
      <c r="K102" s="6"/>
      <c r="L102" s="1"/>
    </row>
    <row r="103" spans="2:12">
      <c r="B103" s="7" t="e">
        <f>entryTable[[#This Row],[SID]]</f>
        <v>#VALUE!</v>
      </c>
      <c r="C103" s="1"/>
      <c r="D103" s="4"/>
      <c r="E103" s="1"/>
      <c r="F103" s="4"/>
      <c r="G103" s="10"/>
      <c r="H103" s="5"/>
      <c r="I103" s="1"/>
      <c r="J103" s="1"/>
      <c r="K103" s="6"/>
      <c r="L103" s="1"/>
    </row>
    <row r="104" spans="2:12">
      <c r="B104" s="7" t="e">
        <f>entryTable[[#This Row],[SID]]</f>
        <v>#VALUE!</v>
      </c>
      <c r="C104" s="1"/>
      <c r="D104" s="4"/>
      <c r="E104" s="1"/>
      <c r="F104" s="4"/>
      <c r="G104" s="10"/>
      <c r="H104" s="5"/>
      <c r="I104" s="1"/>
      <c r="J104" s="1"/>
      <c r="K104" s="6"/>
      <c r="L104" s="1"/>
    </row>
    <row r="105" spans="2:12">
      <c r="B105" s="7" t="e">
        <f>entryTable[[#This Row],[SID]]</f>
        <v>#VALUE!</v>
      </c>
      <c r="C105" s="1"/>
      <c r="D105" s="4"/>
      <c r="E105" s="1"/>
      <c r="F105" s="4"/>
      <c r="G105" s="10"/>
      <c r="H105" s="5"/>
      <c r="I105" s="1"/>
      <c r="J105" s="1"/>
      <c r="K105" s="6"/>
      <c r="L105" s="1"/>
    </row>
    <row r="106" spans="2:12">
      <c r="B106" s="7" t="e">
        <f>entryTable[[#This Row],[SID]]</f>
        <v>#VALUE!</v>
      </c>
      <c r="C106" s="1"/>
      <c r="D106" s="4"/>
      <c r="E106" s="1"/>
      <c r="F106" s="4"/>
      <c r="G106" s="10"/>
      <c r="H106" s="5"/>
      <c r="I106" s="1"/>
      <c r="J106" s="1"/>
      <c r="K106" s="6"/>
      <c r="L106" s="1"/>
    </row>
    <row r="107" spans="2:12">
      <c r="B107" s="7" t="e">
        <f>entryTable[[#This Row],[SID]]</f>
        <v>#VALUE!</v>
      </c>
      <c r="C107" s="1"/>
      <c r="D107" s="4"/>
      <c r="E107" s="1"/>
      <c r="F107" s="4"/>
      <c r="G107" s="10"/>
      <c r="H107" s="5"/>
      <c r="I107" s="1"/>
      <c r="J107" s="1"/>
      <c r="K107" s="6"/>
      <c r="L107" s="1"/>
    </row>
    <row r="108" spans="2:12">
      <c r="B108" s="7" t="e">
        <f>entryTable[[#This Row],[SID]]</f>
        <v>#VALUE!</v>
      </c>
      <c r="C108" s="1"/>
      <c r="D108" s="4"/>
      <c r="E108" s="1"/>
      <c r="F108" s="4"/>
      <c r="G108" s="10"/>
      <c r="H108" s="5"/>
      <c r="I108" s="1"/>
      <c r="J108" s="1"/>
      <c r="K108" s="6"/>
      <c r="L108" s="1"/>
    </row>
    <row r="109" spans="2:12">
      <c r="B109" s="7" t="e">
        <f>entryTable[[#This Row],[SID]]</f>
        <v>#VALUE!</v>
      </c>
      <c r="C109" s="1"/>
      <c r="D109" s="4"/>
      <c r="E109" s="1"/>
      <c r="F109" s="4"/>
      <c r="G109" s="10"/>
      <c r="H109" s="5"/>
      <c r="I109" s="1"/>
      <c r="J109" s="1"/>
      <c r="K109" s="6"/>
      <c r="L109" s="1"/>
    </row>
    <row r="110" spans="2:12">
      <c r="B110" s="7" t="e">
        <f>entryTable[[#This Row],[SID]]</f>
        <v>#VALUE!</v>
      </c>
      <c r="C110" s="1"/>
      <c r="D110" s="4"/>
      <c r="E110" s="1"/>
      <c r="F110" s="4"/>
      <c r="G110" s="10"/>
      <c r="H110" s="5"/>
      <c r="I110" s="1"/>
      <c r="J110" s="1"/>
      <c r="K110" s="6"/>
      <c r="L110" s="1"/>
    </row>
    <row r="111" spans="2:12">
      <c r="B111" s="7" t="e">
        <f>entryTable[[#This Row],[SID]]</f>
        <v>#VALUE!</v>
      </c>
      <c r="C111" s="1"/>
      <c r="D111" s="4"/>
      <c r="E111" s="1"/>
      <c r="F111" s="4"/>
      <c r="G111" s="10"/>
      <c r="H111" s="5"/>
      <c r="I111" s="1"/>
      <c r="J111" s="1"/>
      <c r="K111" s="6"/>
      <c r="L111" s="1"/>
    </row>
    <row r="112" spans="2:12">
      <c r="B112" s="7" t="e">
        <f>entryTable[[#This Row],[SID]]</f>
        <v>#VALUE!</v>
      </c>
      <c r="C112" s="1"/>
      <c r="D112" s="4"/>
      <c r="E112" s="1"/>
      <c r="F112" s="4"/>
      <c r="G112" s="10"/>
      <c r="H112" s="5"/>
      <c r="I112" s="1"/>
      <c r="J112" s="1"/>
      <c r="K112" s="6"/>
      <c r="L112" s="1"/>
    </row>
    <row r="113" spans="2:12">
      <c r="B113" s="7" t="e">
        <f>entryTable[[#This Row],[SID]]</f>
        <v>#VALUE!</v>
      </c>
      <c r="C113" s="1"/>
      <c r="D113" s="4"/>
      <c r="E113" s="1"/>
      <c r="F113" s="4"/>
      <c r="G113" s="10"/>
      <c r="H113" s="5"/>
      <c r="I113" s="1"/>
      <c r="J113" s="1"/>
      <c r="K113" s="6"/>
      <c r="L113" s="1"/>
    </row>
    <row r="114" spans="2:12">
      <c r="B114" s="7" t="e">
        <f>entryTable[[#This Row],[SID]]</f>
        <v>#VALUE!</v>
      </c>
      <c r="C114" s="1"/>
      <c r="D114" s="4"/>
      <c r="E114" s="1"/>
      <c r="F114" s="4"/>
      <c r="G114" s="10"/>
      <c r="H114" s="5"/>
      <c r="I114" s="1"/>
      <c r="J114" s="1"/>
      <c r="K114" s="6"/>
      <c r="L114" s="1"/>
    </row>
    <row r="115" spans="2:12">
      <c r="B115" s="7" t="e">
        <f>entryTable[[#This Row],[SID]]</f>
        <v>#VALUE!</v>
      </c>
      <c r="C115" s="1"/>
      <c r="D115" s="4"/>
      <c r="E115" s="1"/>
      <c r="F115" s="4"/>
      <c r="G115" s="10"/>
      <c r="H115" s="5"/>
      <c r="I115" s="1"/>
      <c r="J115" s="1"/>
      <c r="K115" s="6"/>
      <c r="L115" s="1"/>
    </row>
    <row r="116" spans="2:12">
      <c r="B116" s="7" t="e">
        <f>entryTable[[#This Row],[SID]]</f>
        <v>#VALUE!</v>
      </c>
      <c r="C116" s="1"/>
      <c r="D116" s="4"/>
      <c r="E116" s="1"/>
      <c r="F116" s="4"/>
      <c r="G116" s="10"/>
      <c r="H116" s="5"/>
      <c r="I116" s="1"/>
      <c r="J116" s="1"/>
      <c r="K116" s="6"/>
      <c r="L116" s="1"/>
    </row>
    <row r="117" spans="2:12">
      <c r="B117" s="7" t="e">
        <f>entryTable[[#This Row],[SID]]</f>
        <v>#VALUE!</v>
      </c>
      <c r="C117" s="1"/>
      <c r="D117" s="4"/>
      <c r="E117" s="1"/>
      <c r="F117" s="4"/>
      <c r="G117" s="10"/>
      <c r="H117" s="5"/>
      <c r="I117" s="1"/>
      <c r="J117" s="1"/>
      <c r="K117" s="6"/>
      <c r="L117" s="1"/>
    </row>
    <row r="118" spans="2:12">
      <c r="B118" s="7" t="e">
        <f>entryTable[[#This Row],[SID]]</f>
        <v>#VALUE!</v>
      </c>
      <c r="C118" s="1"/>
      <c r="D118" s="4"/>
      <c r="E118" s="1"/>
      <c r="F118" s="4"/>
      <c r="G118" s="10"/>
      <c r="H118" s="5"/>
      <c r="I118" s="1"/>
      <c r="J118" s="1"/>
      <c r="K118" s="6"/>
      <c r="L118" s="1"/>
    </row>
    <row r="119" spans="2:12">
      <c r="B119" s="7" t="e">
        <f>entryTable[[#This Row],[SID]]</f>
        <v>#VALUE!</v>
      </c>
      <c r="C119" s="1"/>
      <c r="D119" s="4"/>
      <c r="E119" s="1"/>
      <c r="F119" s="4"/>
      <c r="G119" s="10"/>
      <c r="H119" s="5"/>
      <c r="I119" s="1"/>
      <c r="J119" s="1"/>
      <c r="K119" s="6"/>
      <c r="L119" s="1"/>
    </row>
    <row r="120" spans="2:12">
      <c r="B120" s="7" t="e">
        <f>entryTable[[#This Row],[SID]]</f>
        <v>#VALUE!</v>
      </c>
      <c r="C120" s="1"/>
      <c r="D120" s="4"/>
      <c r="E120" s="1"/>
      <c r="F120" s="4"/>
      <c r="G120" s="10"/>
      <c r="H120" s="5"/>
      <c r="I120" s="1"/>
      <c r="J120" s="1"/>
      <c r="K120" s="6"/>
      <c r="L120" s="1"/>
    </row>
    <row r="121" spans="2:12">
      <c r="B121" s="7" t="e">
        <f>entryTable[[#This Row],[SID]]</f>
        <v>#VALUE!</v>
      </c>
      <c r="C121" s="1"/>
      <c r="D121" s="4"/>
      <c r="E121" s="1"/>
      <c r="F121" s="4"/>
      <c r="G121" s="10"/>
      <c r="H121" s="5"/>
      <c r="I121" s="1"/>
      <c r="J121" s="1"/>
      <c r="K121" s="6"/>
      <c r="L121" s="1"/>
    </row>
    <row r="122" spans="2:12">
      <c r="B122" s="7" t="e">
        <f>entryTable[[#This Row],[SID]]</f>
        <v>#VALUE!</v>
      </c>
      <c r="C122" s="1"/>
      <c r="D122" s="4"/>
      <c r="E122" s="1"/>
      <c r="F122" s="4"/>
      <c r="G122" s="10"/>
      <c r="H122" s="5"/>
      <c r="I122" s="1"/>
      <c r="J122" s="1"/>
      <c r="K122" s="6"/>
      <c r="L122" s="1"/>
    </row>
    <row r="123" spans="2:12">
      <c r="B123" s="7" t="e">
        <f>entryTable[[#This Row],[SID]]</f>
        <v>#VALUE!</v>
      </c>
      <c r="C123" s="1"/>
      <c r="D123" s="4"/>
      <c r="E123" s="1"/>
      <c r="F123" s="4"/>
      <c r="G123" s="10"/>
      <c r="H123" s="5"/>
      <c r="I123" s="1"/>
      <c r="J123" s="1"/>
      <c r="K123" s="6"/>
      <c r="L123" s="1"/>
    </row>
    <row r="124" spans="2:12">
      <c r="B124" s="7" t="e">
        <f>entryTable[[#This Row],[SID]]</f>
        <v>#VALUE!</v>
      </c>
      <c r="C124" s="1"/>
      <c r="D124" s="4"/>
      <c r="E124" s="1"/>
      <c r="F124" s="4"/>
      <c r="G124" s="10"/>
      <c r="H124" s="5"/>
      <c r="I124" s="1"/>
      <c r="J124" s="1"/>
      <c r="K124" s="6"/>
      <c r="L124" s="1"/>
    </row>
    <row r="125" spans="2:12">
      <c r="B125" s="7" t="e">
        <f>entryTable[[#This Row],[SID]]</f>
        <v>#VALUE!</v>
      </c>
      <c r="C125" s="1"/>
      <c r="D125" s="4"/>
      <c r="E125" s="1"/>
      <c r="F125" s="4"/>
      <c r="G125" s="10"/>
      <c r="H125" s="5"/>
      <c r="I125" s="1"/>
      <c r="J125" s="1"/>
      <c r="K125" s="6"/>
      <c r="L125" s="1"/>
    </row>
    <row r="126" spans="2:12">
      <c r="B126" s="7" t="e">
        <f>entryTable[[#This Row],[SID]]</f>
        <v>#VALUE!</v>
      </c>
      <c r="C126" s="1"/>
      <c r="D126" s="4"/>
      <c r="E126" s="1"/>
      <c r="F126" s="4"/>
      <c r="G126" s="10"/>
      <c r="H126" s="5"/>
      <c r="I126" s="1"/>
      <c r="J126" s="1"/>
      <c r="K126" s="6"/>
      <c r="L126" s="1"/>
    </row>
    <row r="127" spans="2:12">
      <c r="B127" s="7" t="e">
        <f>entryTable[[#This Row],[SID]]</f>
        <v>#VALUE!</v>
      </c>
      <c r="C127" s="1"/>
      <c r="D127" s="4"/>
      <c r="E127" s="1"/>
      <c r="F127" s="4"/>
      <c r="G127" s="10"/>
      <c r="H127" s="5"/>
      <c r="I127" s="1"/>
      <c r="J127" s="1"/>
      <c r="K127" s="6"/>
      <c r="L127" s="1"/>
    </row>
    <row r="128" spans="2:12">
      <c r="B128" s="7" t="e">
        <f>entryTable[[#This Row],[SID]]</f>
        <v>#VALUE!</v>
      </c>
      <c r="C128" s="1"/>
      <c r="D128" s="4"/>
      <c r="E128" s="1"/>
      <c r="F128" s="4"/>
      <c r="G128" s="10"/>
      <c r="H128" s="5"/>
      <c r="I128" s="1"/>
      <c r="J128" s="1"/>
      <c r="K128" s="6"/>
      <c r="L128" s="1"/>
    </row>
    <row r="129" spans="2:12">
      <c r="B129" s="7" t="e">
        <f>entryTable[[#This Row],[SID]]</f>
        <v>#VALUE!</v>
      </c>
      <c r="C129" s="1"/>
      <c r="D129" s="4"/>
      <c r="E129" s="1"/>
      <c r="F129" s="4"/>
      <c r="G129" s="10"/>
      <c r="H129" s="5"/>
      <c r="I129" s="1"/>
      <c r="J129" s="1"/>
      <c r="K129" s="6"/>
      <c r="L129" s="1"/>
    </row>
    <row r="130" spans="2:12">
      <c r="B130" s="164" t="e">
        <f>entryTable[[#This Row],[SID]]</f>
        <v>#VALUE!</v>
      </c>
      <c r="C130" s="165"/>
      <c r="D130" s="166"/>
      <c r="E130" s="165"/>
      <c r="F130" s="166"/>
      <c r="G130" s="167"/>
      <c r="H130" s="168"/>
      <c r="I130" s="165"/>
      <c r="J130" s="165"/>
      <c r="K130" s="169"/>
      <c r="L130" s="165"/>
    </row>
    <row r="131" spans="2:12">
      <c r="B131" s="164" t="e">
        <f>entryTable[[#This Row],[SID]]</f>
        <v>#VALUE!</v>
      </c>
      <c r="C131" s="165"/>
      <c r="D131" s="166"/>
      <c r="E131" s="165"/>
      <c r="F131" s="166"/>
      <c r="G131" s="167"/>
      <c r="H131" s="168"/>
      <c r="I131" s="165"/>
      <c r="J131" s="165"/>
      <c r="K131" s="169"/>
      <c r="L131" s="165"/>
    </row>
    <row r="132" spans="2:12">
      <c r="B132" s="164" t="e">
        <f>entryTable[[#This Row],[SID]]</f>
        <v>#VALUE!</v>
      </c>
      <c r="C132" s="165"/>
      <c r="D132" s="166"/>
      <c r="E132" s="165"/>
      <c r="F132" s="166"/>
      <c r="G132" s="167"/>
      <c r="H132" s="168"/>
      <c r="I132" s="165"/>
      <c r="J132" s="165"/>
      <c r="K132" s="169"/>
      <c r="L132" s="165"/>
    </row>
    <row r="133" spans="2:12">
      <c r="B133" s="164" t="e">
        <f>entryTable[[#This Row],[SID]]</f>
        <v>#VALUE!</v>
      </c>
      <c r="C133" s="165"/>
      <c r="D133" s="166"/>
      <c r="E133" s="165"/>
      <c r="F133" s="166"/>
      <c r="G133" s="167"/>
      <c r="H133" s="168"/>
      <c r="I133" s="165"/>
      <c r="J133" s="165"/>
      <c r="K133" s="169"/>
      <c r="L133" s="165"/>
    </row>
    <row r="134" spans="2:12">
      <c r="B134" s="164" t="e">
        <f>entryTable[[#This Row],[SID]]</f>
        <v>#VALUE!</v>
      </c>
      <c r="C134" s="165"/>
      <c r="D134" s="166"/>
      <c r="E134" s="165"/>
      <c r="F134" s="166"/>
      <c r="G134" s="167"/>
      <c r="H134" s="168"/>
      <c r="I134" s="165"/>
      <c r="J134" s="165"/>
      <c r="K134" s="169"/>
      <c r="L134" s="165"/>
    </row>
    <row r="135" spans="2:12">
      <c r="B135" s="164" t="e">
        <f>entryTable[[#This Row],[SID]]</f>
        <v>#VALUE!</v>
      </c>
      <c r="C135" s="165"/>
      <c r="D135" s="166"/>
      <c r="E135" s="165"/>
      <c r="F135" s="166"/>
      <c r="G135" s="167"/>
      <c r="H135" s="168"/>
      <c r="I135" s="165"/>
      <c r="J135" s="165"/>
      <c r="K135" s="169"/>
      <c r="L135" s="165"/>
    </row>
    <row r="136" spans="2:12">
      <c r="B136" s="7" t="e">
        <f>entryTable[[#This Row],[SID]]</f>
        <v>#VALUE!</v>
      </c>
      <c r="C136" s="1"/>
      <c r="D136" s="4"/>
      <c r="E136" s="1"/>
      <c r="F136" s="4"/>
      <c r="G136" s="10"/>
      <c r="H136" s="5"/>
      <c r="I136" s="1"/>
      <c r="J136" s="1"/>
      <c r="K136" s="6"/>
      <c r="L136" s="1"/>
    </row>
    <row r="137" spans="2:12">
      <c r="B137" s="7" t="e">
        <f>entryTable[[#This Row],[SID]]</f>
        <v>#VALUE!</v>
      </c>
      <c r="C137" s="1"/>
      <c r="D137" s="4"/>
      <c r="E137" s="1"/>
      <c r="F137" s="4"/>
      <c r="G137" s="10"/>
      <c r="H137" s="5"/>
      <c r="I137" s="1"/>
      <c r="J137" s="1"/>
      <c r="K137" s="6"/>
      <c r="L137" s="1"/>
    </row>
    <row r="138" spans="2:12">
      <c r="B138" s="7" t="e">
        <f>entryTable[[#This Row],[SID]]</f>
        <v>#VALUE!</v>
      </c>
      <c r="C138" s="1"/>
      <c r="D138" s="4"/>
      <c r="E138" s="1"/>
      <c r="F138" s="4"/>
      <c r="G138" s="10"/>
      <c r="H138" s="5"/>
      <c r="I138" s="1"/>
      <c r="J138" s="1"/>
      <c r="K138" s="6"/>
      <c r="L138" s="1"/>
    </row>
    <row r="139" spans="2:12">
      <c r="B139" s="7" t="e">
        <f>entryTable[[#This Row],[SID]]</f>
        <v>#VALUE!</v>
      </c>
      <c r="C139" s="1"/>
      <c r="D139" s="4"/>
      <c r="E139" s="1"/>
      <c r="F139" s="4"/>
      <c r="G139" s="10"/>
      <c r="H139" s="5"/>
      <c r="I139" s="1"/>
      <c r="J139" s="1"/>
      <c r="K139" s="6"/>
      <c r="L139" s="1"/>
    </row>
    <row r="140" spans="2:12">
      <c r="B140" s="7" t="e">
        <f>entryTable[[#This Row],[SID]]</f>
        <v>#VALUE!</v>
      </c>
      <c r="C140" s="1"/>
      <c r="D140" s="4"/>
      <c r="E140" s="1"/>
      <c r="F140" s="4"/>
      <c r="G140" s="10"/>
      <c r="H140" s="5"/>
      <c r="I140" s="1"/>
      <c r="J140" s="1"/>
      <c r="K140" s="6"/>
      <c r="L140" s="1"/>
    </row>
    <row r="141" spans="2:12">
      <c r="B141" s="7" t="e">
        <f>entryTable[[#This Row],[SID]]</f>
        <v>#VALUE!</v>
      </c>
      <c r="C141" s="1"/>
      <c r="D141" s="4"/>
      <c r="E141" s="1"/>
      <c r="F141" s="4"/>
      <c r="G141" s="10"/>
      <c r="H141" s="5"/>
      <c r="I141" s="1"/>
      <c r="J141" s="1"/>
      <c r="K141" s="6"/>
      <c r="L141" s="1"/>
    </row>
    <row r="142" spans="2:12">
      <c r="B142" s="7" t="e">
        <f>entryTable[[#This Row],[SID]]</f>
        <v>#VALUE!</v>
      </c>
      <c r="C142" s="1"/>
      <c r="D142" s="4"/>
      <c r="E142" s="1"/>
      <c r="F142" s="4"/>
      <c r="G142" s="10"/>
      <c r="H142" s="5"/>
      <c r="I142" s="1"/>
      <c r="J142" s="1"/>
      <c r="K142" s="6"/>
      <c r="L142" s="1"/>
    </row>
    <row r="143" spans="2:12">
      <c r="B143" s="7" t="e">
        <f>entryTable[[#This Row],[SID]]</f>
        <v>#VALUE!</v>
      </c>
      <c r="C143" s="1"/>
      <c r="D143" s="4"/>
      <c r="E143" s="1"/>
      <c r="F143" s="4"/>
      <c r="G143" s="10"/>
      <c r="H143" s="5"/>
      <c r="I143" s="1"/>
      <c r="J143" s="1"/>
      <c r="K143" s="6"/>
      <c r="L143" s="1"/>
    </row>
    <row r="144" spans="2:12">
      <c r="B144" s="192" t="e">
        <f>entryTable[[#This Row],[SID]]</f>
        <v>#VALUE!</v>
      </c>
      <c r="C144" s="193"/>
      <c r="D144" s="194"/>
      <c r="E144" s="193"/>
      <c r="F144" s="194"/>
      <c r="G144" s="195"/>
      <c r="H144" s="196"/>
      <c r="I144" s="193"/>
      <c r="J144" s="193"/>
      <c r="K144" s="197"/>
      <c r="L144" s="193"/>
    </row>
    <row r="145" spans="2:12">
      <c r="B145" s="192" t="e">
        <f>entryTable[[#This Row],[SID]]</f>
        <v>#VALUE!</v>
      </c>
      <c r="C145" s="193"/>
      <c r="D145" s="194"/>
      <c r="E145" s="193"/>
      <c r="F145" s="194"/>
      <c r="G145" s="195"/>
      <c r="H145" s="196"/>
      <c r="I145" s="193"/>
      <c r="J145" s="193"/>
      <c r="K145" s="197"/>
      <c r="L145" s="193"/>
    </row>
    <row r="146" spans="2:12">
      <c r="B146" s="192" t="e">
        <f>entryTable[[#This Row],[SID]]</f>
        <v>#VALUE!</v>
      </c>
      <c r="C146" s="193"/>
      <c r="D146" s="194"/>
      <c r="E146" s="193"/>
      <c r="F146" s="194"/>
      <c r="G146" s="195"/>
      <c r="H146" s="196"/>
      <c r="I146" s="193"/>
      <c r="J146" s="193"/>
      <c r="K146" s="197"/>
      <c r="L146" s="193"/>
    </row>
    <row r="147" spans="2:12">
      <c r="B147" s="192" t="e">
        <f>entryTable[[#This Row],[SID]]</f>
        <v>#VALUE!</v>
      </c>
      <c r="C147" s="193"/>
      <c r="D147" s="194"/>
      <c r="E147" s="193"/>
      <c r="F147" s="194"/>
      <c r="G147" s="195"/>
      <c r="H147" s="196"/>
      <c r="I147" s="193"/>
      <c r="J147" s="193"/>
      <c r="K147" s="197"/>
      <c r="L147" s="193"/>
    </row>
    <row r="148" spans="2:12">
      <c r="B148" s="192" t="e">
        <f>entryTable[[#This Row],[SID]]</f>
        <v>#VALUE!</v>
      </c>
      <c r="C148" s="193"/>
      <c r="D148" s="194"/>
      <c r="E148" s="193"/>
      <c r="F148" s="194"/>
      <c r="G148" s="195"/>
      <c r="H148" s="196"/>
      <c r="I148" s="193"/>
      <c r="J148" s="193"/>
      <c r="K148" s="197"/>
      <c r="L148" s="193"/>
    </row>
    <row r="149" spans="2:12">
      <c r="B149" s="192" t="e">
        <f>entryTable[[#This Row],[SID]]</f>
        <v>#VALUE!</v>
      </c>
      <c r="C149" s="193"/>
      <c r="D149" s="194"/>
      <c r="E149" s="193"/>
      <c r="F149" s="194"/>
      <c r="G149" s="195"/>
      <c r="H149" s="196"/>
      <c r="I149" s="193"/>
      <c r="J149" s="193"/>
      <c r="K149" s="197"/>
      <c r="L149" s="193"/>
    </row>
    <row r="150" spans="2:12">
      <c r="B150" s="192" t="e">
        <f>entryTable[[#This Row],[SID]]</f>
        <v>#VALUE!</v>
      </c>
      <c r="C150" s="193"/>
      <c r="D150" s="194"/>
      <c r="E150" s="193"/>
      <c r="F150" s="194"/>
      <c r="G150" s="195"/>
      <c r="H150" s="196"/>
      <c r="I150" s="193"/>
      <c r="J150" s="193"/>
      <c r="K150" s="197"/>
      <c r="L150" s="193"/>
    </row>
    <row r="151" spans="2:12">
      <c r="B151" s="192" t="e">
        <f>entryTable[[#This Row],[SID]]</f>
        <v>#VALUE!</v>
      </c>
      <c r="C151" s="193"/>
      <c r="D151" s="194"/>
      <c r="E151" s="193"/>
      <c r="F151" s="194"/>
      <c r="G151" s="195"/>
      <c r="H151" s="196"/>
      <c r="I151" s="193"/>
      <c r="J151" s="193"/>
      <c r="K151" s="197"/>
      <c r="L151" s="193"/>
    </row>
    <row r="152" spans="2:12">
      <c r="B152" s="192" t="e">
        <f>entryTable[[#This Row],[SID]]</f>
        <v>#VALUE!</v>
      </c>
      <c r="C152" s="193"/>
      <c r="D152" s="194"/>
      <c r="E152" s="193"/>
      <c r="F152" s="194"/>
      <c r="G152" s="195"/>
      <c r="H152" s="196"/>
      <c r="I152" s="193"/>
      <c r="J152" s="193"/>
      <c r="K152" s="197"/>
      <c r="L152" s="193"/>
    </row>
    <row r="153" spans="2:12">
      <c r="B153" s="192" t="e">
        <f>entryTable[[#This Row],[SID]]</f>
        <v>#VALUE!</v>
      </c>
      <c r="C153" s="193"/>
      <c r="D153" s="194"/>
      <c r="E153" s="193"/>
      <c r="F153" s="194"/>
      <c r="G153" s="195"/>
      <c r="H153" s="196"/>
      <c r="I153" s="193"/>
      <c r="J153" s="193"/>
      <c r="K153" s="197"/>
      <c r="L153" s="193"/>
    </row>
    <row r="154" spans="2:12">
      <c r="B154" s="192" t="e">
        <f>entryTable[[#This Row],[SID]]</f>
        <v>#VALUE!</v>
      </c>
      <c r="C154" s="193"/>
      <c r="D154" s="194"/>
      <c r="E154" s="193"/>
      <c r="F154" s="194"/>
      <c r="G154" s="195"/>
      <c r="H154" s="196"/>
      <c r="I154" s="193"/>
      <c r="J154" s="193"/>
      <c r="K154" s="197"/>
      <c r="L154" s="193"/>
    </row>
    <row r="155" spans="2:12">
      <c r="B155" s="192" t="e">
        <f>entryTable[[#This Row],[SID]]</f>
        <v>#VALUE!</v>
      </c>
      <c r="C155" s="193"/>
      <c r="D155" s="194"/>
      <c r="E155" s="193"/>
      <c r="F155" s="194"/>
      <c r="G155" s="195"/>
      <c r="H155" s="196"/>
      <c r="I155" s="193"/>
      <c r="J155" s="193"/>
      <c r="K155" s="197"/>
      <c r="L155" s="193"/>
    </row>
    <row r="156" spans="2:12">
      <c r="B156" s="192" t="e">
        <f>entryTable[[#This Row],[SID]]</f>
        <v>#VALUE!</v>
      </c>
      <c r="C156" s="193"/>
      <c r="D156" s="194"/>
      <c r="E156" s="193"/>
      <c r="F156" s="194"/>
      <c r="G156" s="195"/>
      <c r="H156" s="196"/>
      <c r="I156" s="193"/>
      <c r="J156" s="193"/>
      <c r="K156" s="197"/>
      <c r="L156" s="193"/>
    </row>
    <row r="157" spans="2:12">
      <c r="B157" s="192" t="e">
        <f>entryTable[[#This Row],[SID]]</f>
        <v>#VALUE!</v>
      </c>
      <c r="C157" s="193"/>
      <c r="D157" s="194"/>
      <c r="E157" s="193"/>
      <c r="F157" s="194"/>
      <c r="G157" s="195"/>
      <c r="H157" s="196"/>
      <c r="I157" s="193"/>
      <c r="J157" s="193"/>
      <c r="K157" s="197"/>
      <c r="L157" s="193"/>
    </row>
    <row r="158" spans="2:12">
      <c r="B158" s="7" t="e">
        <f>entryTable[[#This Row],[SID]]</f>
        <v>#VALUE!</v>
      </c>
      <c r="C158" s="1"/>
      <c r="D158" s="4"/>
      <c r="E158" s="1"/>
      <c r="F158" s="4"/>
      <c r="G158" s="10"/>
      <c r="H158" s="5"/>
      <c r="I158" s="1"/>
      <c r="J158" s="1"/>
      <c r="K158" s="6"/>
      <c r="L158" s="1"/>
    </row>
    <row r="159" spans="2:12">
      <c r="B159" s="7" t="e">
        <f>entryTable[[#This Row],[SID]]</f>
        <v>#VALUE!</v>
      </c>
      <c r="C159" s="1"/>
      <c r="D159" s="4"/>
      <c r="E159" s="1"/>
      <c r="F159" s="4"/>
      <c r="G159" s="10"/>
      <c r="H159" s="5"/>
      <c r="I159" s="1"/>
      <c r="J159" s="1"/>
      <c r="K159" s="6"/>
      <c r="L159" s="1"/>
    </row>
    <row r="160" spans="2:12">
      <c r="B160" s="7" t="e">
        <f>entryTable[[#This Row],[SID]]</f>
        <v>#VALUE!</v>
      </c>
      <c r="C160" s="1"/>
      <c r="D160" s="4"/>
      <c r="E160" s="1"/>
      <c r="F160" s="4"/>
      <c r="G160" s="10"/>
      <c r="H160" s="5"/>
      <c r="I160" s="1"/>
      <c r="J160" s="1"/>
      <c r="K160" s="6"/>
      <c r="L160" s="1"/>
    </row>
    <row r="161" spans="2:12">
      <c r="B161" s="7" t="e">
        <f>entryTable[[#This Row],[SID]]</f>
        <v>#VALUE!</v>
      </c>
      <c r="C161" s="1"/>
      <c r="D161" s="4"/>
      <c r="E161" s="1"/>
      <c r="F161" s="4"/>
      <c r="G161" s="10"/>
      <c r="H161" s="5"/>
      <c r="I161" s="1"/>
      <c r="J161" s="1"/>
      <c r="K161" s="6"/>
      <c r="L161" s="1"/>
    </row>
    <row r="162" spans="2:12">
      <c r="B162" s="200" t="e">
        <f>entryTable[[#This Row],[SID]]</f>
        <v>#VALUE!</v>
      </c>
      <c r="C162" s="201"/>
      <c r="D162" s="202"/>
      <c r="E162" s="201"/>
      <c r="F162" s="202"/>
      <c r="G162" s="203"/>
      <c r="H162" s="204"/>
      <c r="I162" s="201"/>
      <c r="J162" s="201"/>
      <c r="K162" s="205"/>
      <c r="L162" s="201"/>
    </row>
    <row r="163" spans="2:12">
      <c r="B163" s="200" t="e">
        <f>entryTable[[#This Row],[SID]]</f>
        <v>#VALUE!</v>
      </c>
      <c r="C163" s="201"/>
      <c r="D163" s="202"/>
      <c r="E163" s="201"/>
      <c r="F163" s="202"/>
      <c r="G163" s="203"/>
      <c r="H163" s="204"/>
      <c r="I163" s="201"/>
      <c r="J163" s="201"/>
      <c r="K163" s="205"/>
      <c r="L163" s="201"/>
    </row>
    <row r="164" spans="2:12">
      <c r="B164" s="200" t="e">
        <f>entryTable[[#This Row],[SID]]</f>
        <v>#VALUE!</v>
      </c>
      <c r="C164" s="201"/>
      <c r="D164" s="202"/>
      <c r="E164" s="201"/>
      <c r="F164" s="202"/>
      <c r="G164" s="203"/>
      <c r="H164" s="204"/>
      <c r="I164" s="201"/>
      <c r="J164" s="201"/>
      <c r="K164" s="205"/>
      <c r="L164" s="201"/>
    </row>
    <row r="165" spans="2:12">
      <c r="B165" s="200" t="e">
        <f>entryTable[[#This Row],[SID]]</f>
        <v>#VALUE!</v>
      </c>
      <c r="C165" s="201"/>
      <c r="D165" s="202"/>
      <c r="E165" s="201"/>
      <c r="F165" s="202"/>
      <c r="G165" s="203"/>
      <c r="H165" s="204"/>
      <c r="I165" s="201"/>
      <c r="J165" s="201"/>
      <c r="K165" s="205"/>
      <c r="L165" s="201"/>
    </row>
    <row r="166" spans="2:12">
      <c r="B166" s="200" t="e">
        <f>entryTable[[#This Row],[SID]]</f>
        <v>#VALUE!</v>
      </c>
      <c r="C166" s="201"/>
      <c r="D166" s="202"/>
      <c r="E166" s="201"/>
      <c r="F166" s="202"/>
      <c r="G166" s="203"/>
      <c r="H166" s="204"/>
      <c r="I166" s="201"/>
      <c r="J166" s="201"/>
      <c r="K166" s="205"/>
      <c r="L166" s="201"/>
    </row>
    <row r="167" spans="2:12">
      <c r="B167" s="200" t="e">
        <f>entryTable[[#This Row],[SID]]</f>
        <v>#VALUE!</v>
      </c>
      <c r="C167" s="201"/>
      <c r="D167" s="202"/>
      <c r="E167" s="201"/>
      <c r="F167" s="202"/>
      <c r="G167" s="203"/>
      <c r="H167" s="204"/>
      <c r="I167" s="201"/>
      <c r="J167" s="201"/>
      <c r="K167" s="205"/>
      <c r="L167" s="201"/>
    </row>
    <row r="168" spans="2:12">
      <c r="B168" s="200" t="e">
        <f>entryTable[[#This Row],[SID]]</f>
        <v>#VALUE!</v>
      </c>
      <c r="C168" s="201"/>
      <c r="D168" s="202"/>
      <c r="E168" s="201"/>
      <c r="F168" s="202"/>
      <c r="G168" s="203"/>
      <c r="H168" s="204"/>
      <c r="I168" s="201"/>
      <c r="J168" s="201"/>
      <c r="K168" s="205"/>
      <c r="L168" s="201"/>
    </row>
    <row r="169" spans="2:12">
      <c r="B169" s="200" t="e">
        <f>entryTable[[#This Row],[SID]]</f>
        <v>#VALUE!</v>
      </c>
      <c r="C169" s="201"/>
      <c r="D169" s="202"/>
      <c r="E169" s="201"/>
      <c r="F169" s="202"/>
      <c r="G169" s="203"/>
      <c r="H169" s="204"/>
      <c r="I169" s="201"/>
      <c r="J169" s="201"/>
      <c r="K169" s="205"/>
      <c r="L169" s="201"/>
    </row>
    <row r="170" spans="2:12">
      <c r="B170" s="200" t="e">
        <f>entryTable[[#This Row],[SID]]</f>
        <v>#VALUE!</v>
      </c>
      <c r="C170" s="201"/>
      <c r="D170" s="202"/>
      <c r="E170" s="201"/>
      <c r="F170" s="202"/>
      <c r="G170" s="203"/>
      <c r="H170" s="204"/>
      <c r="I170" s="201"/>
      <c r="J170" s="201"/>
      <c r="K170" s="205"/>
      <c r="L170" s="201"/>
    </row>
    <row r="171" spans="2:12">
      <c r="B171" s="206" t="e">
        <f>entryTable[[#This Row],[SID]]</f>
        <v>#VALUE!</v>
      </c>
      <c r="C171" s="207"/>
      <c r="D171" s="208"/>
      <c r="E171" s="207"/>
      <c r="F171" s="208"/>
      <c r="G171" s="209"/>
      <c r="H171" s="210"/>
      <c r="I171" s="207"/>
      <c r="J171" s="207"/>
      <c r="K171" s="211"/>
      <c r="L171" s="207"/>
    </row>
    <row r="172" spans="2:12">
      <c r="B172" s="206" t="e">
        <f>entryTable[[#This Row],[SID]]</f>
        <v>#VALUE!</v>
      </c>
      <c r="C172" s="207"/>
      <c r="D172" s="208"/>
      <c r="E172" s="207"/>
      <c r="F172" s="208"/>
      <c r="G172" s="209"/>
      <c r="H172" s="210"/>
      <c r="I172" s="207"/>
      <c r="J172" s="207"/>
      <c r="K172" s="211"/>
      <c r="L172" s="207"/>
    </row>
    <row r="173" spans="2:12">
      <c r="B173" s="206" t="e">
        <f>entryTable[[#This Row],[SID]]</f>
        <v>#VALUE!</v>
      </c>
      <c r="C173" s="207"/>
      <c r="D173" s="208"/>
      <c r="E173" s="207"/>
      <c r="F173" s="208"/>
      <c r="G173" s="209"/>
      <c r="H173" s="210"/>
      <c r="I173" s="207"/>
      <c r="J173" s="207"/>
      <c r="K173" s="211"/>
      <c r="L173" s="207"/>
    </row>
    <row r="174" spans="2:12">
      <c r="B174" s="206" t="e">
        <f>entryTable[[#This Row],[SID]]</f>
        <v>#VALUE!</v>
      </c>
      <c r="C174" s="207"/>
      <c r="D174" s="208"/>
      <c r="E174" s="207"/>
      <c r="F174" s="208"/>
      <c r="G174" s="209"/>
      <c r="H174" s="210"/>
      <c r="I174" s="207"/>
      <c r="J174" s="207"/>
      <c r="K174" s="211"/>
      <c r="L174" s="207"/>
    </row>
    <row r="175" spans="2:12">
      <c r="B175" s="206" t="e">
        <f>entryTable[[#This Row],[SID]]</f>
        <v>#VALUE!</v>
      </c>
      <c r="C175" s="207"/>
      <c r="D175" s="208"/>
      <c r="E175" s="207"/>
      <c r="F175" s="208"/>
      <c r="G175" s="209"/>
      <c r="H175" s="210"/>
      <c r="I175" s="207"/>
      <c r="J175" s="207"/>
      <c r="K175" s="211"/>
      <c r="L175" s="207"/>
    </row>
    <row r="176" spans="2:12">
      <c r="B176" s="206" t="e">
        <f>entryTable[[#This Row],[SID]]</f>
        <v>#VALUE!</v>
      </c>
      <c r="C176" s="207"/>
      <c r="D176" s="208"/>
      <c r="E176" s="207"/>
      <c r="F176" s="208"/>
      <c r="G176" s="209"/>
      <c r="H176" s="210"/>
      <c r="I176" s="207"/>
      <c r="J176" s="207"/>
      <c r="K176" s="211"/>
      <c r="L176" s="207"/>
    </row>
    <row r="177" spans="2:12">
      <c r="B177" s="7" t="e">
        <f>entryTable[[#This Row],[SID]]</f>
        <v>#VALUE!</v>
      </c>
      <c r="C177" s="1"/>
      <c r="D177" s="4"/>
      <c r="E177" s="1"/>
      <c r="F177" s="4"/>
      <c r="G177" s="10"/>
      <c r="H177" s="5"/>
      <c r="I177" s="1"/>
      <c r="J177" s="1"/>
      <c r="K177" s="6"/>
      <c r="L177" s="1"/>
    </row>
    <row r="178" spans="2:12">
      <c r="B178" s="7" t="e">
        <f>entryTable[[#This Row],[SID]]</f>
        <v>#VALUE!</v>
      </c>
      <c r="C178" s="1"/>
      <c r="D178" s="4"/>
      <c r="E178" s="212"/>
      <c r="F178" s="4"/>
      <c r="G178" s="10"/>
      <c r="H178" s="5"/>
      <c r="I178" s="212"/>
      <c r="J178" s="1"/>
      <c r="K178" s="6"/>
      <c r="L178" s="1"/>
    </row>
    <row r="179" spans="2:12">
      <c r="B179" s="7" t="e">
        <f>entryTable[[#This Row],[SID]]</f>
        <v>#VALUE!</v>
      </c>
      <c r="C179" s="1"/>
      <c r="D179" s="4"/>
      <c r="E179" s="212"/>
      <c r="F179" s="4"/>
      <c r="G179" s="10"/>
      <c r="H179" s="5"/>
      <c r="I179" s="212"/>
      <c r="J179" s="1"/>
      <c r="K179" s="6"/>
      <c r="L179" s="1"/>
    </row>
    <row r="180" spans="2:12">
      <c r="B180" s="7" t="e">
        <f>entryTable[[#This Row],[SID]]</f>
        <v>#VALUE!</v>
      </c>
      <c r="C180" s="1"/>
      <c r="D180" s="4"/>
      <c r="E180" s="212"/>
      <c r="F180" s="4"/>
      <c r="G180" s="10"/>
      <c r="H180" s="5"/>
      <c r="I180" s="212"/>
      <c r="J180" s="1"/>
      <c r="K180" s="6"/>
      <c r="L180" s="1"/>
    </row>
    <row r="181" spans="2:12">
      <c r="B181" s="7" t="e">
        <f>entryTable[[#This Row],[SID]]</f>
        <v>#VALUE!</v>
      </c>
      <c r="C181" s="1"/>
      <c r="D181" s="4"/>
      <c r="E181" s="212"/>
      <c r="F181" s="4"/>
      <c r="G181" s="10"/>
      <c r="H181" s="5"/>
      <c r="I181" s="212"/>
      <c r="J181" s="1"/>
      <c r="K181" s="6"/>
      <c r="L181" s="1"/>
    </row>
    <row r="182" spans="2:12">
      <c r="B182" s="7" t="e">
        <f>entryTable[[#This Row],[SID]]</f>
        <v>#VALUE!</v>
      </c>
      <c r="C182" s="1"/>
      <c r="D182" s="4"/>
      <c r="E182" s="212"/>
      <c r="F182" s="4"/>
      <c r="G182" s="10"/>
      <c r="H182" s="5"/>
      <c r="I182" s="212"/>
      <c r="J182" s="1"/>
      <c r="K182" s="6"/>
      <c r="L182" s="1"/>
    </row>
    <row r="183" spans="2:12">
      <c r="B183" s="7" t="e">
        <f>entryTable[[#This Row],[SID]]</f>
        <v>#VALUE!</v>
      </c>
      <c r="C183" s="1"/>
      <c r="D183" s="4"/>
      <c r="E183" s="212"/>
      <c r="F183" s="4"/>
      <c r="G183" s="10"/>
      <c r="H183" s="5"/>
      <c r="I183" s="212"/>
      <c r="J183" s="1"/>
      <c r="K183" s="6"/>
      <c r="L183" s="1"/>
    </row>
    <row r="184" spans="2:12">
      <c r="B184" s="7" t="e">
        <f>entryTable[[#This Row],[SID]]</f>
        <v>#VALUE!</v>
      </c>
      <c r="C184" s="1"/>
      <c r="D184" s="4"/>
      <c r="E184" s="212"/>
      <c r="F184" s="4"/>
      <c r="G184" s="10"/>
      <c r="H184" s="5"/>
      <c r="I184" s="212"/>
      <c r="J184" s="1"/>
      <c r="K184" s="6"/>
      <c r="L184" s="1"/>
    </row>
    <row r="185" spans="2:12">
      <c r="B185" s="7" t="e">
        <f>entryTable[[#This Row],[SID]]</f>
        <v>#VALUE!</v>
      </c>
      <c r="C185" s="1"/>
      <c r="D185" s="4"/>
      <c r="E185" s="212"/>
      <c r="F185" s="4"/>
      <c r="G185" s="10"/>
      <c r="H185" s="5"/>
      <c r="I185" s="212"/>
      <c r="J185" s="1"/>
      <c r="K185" s="6"/>
      <c r="L185" s="1"/>
    </row>
    <row r="186" spans="2:12">
      <c r="B186" s="7" t="e">
        <f>entryTable[[#This Row],[SID]]</f>
        <v>#VALUE!</v>
      </c>
      <c r="C186" s="1"/>
      <c r="D186" s="4"/>
      <c r="E186" s="212"/>
      <c r="F186" s="4"/>
      <c r="G186" s="10"/>
      <c r="H186" s="5"/>
      <c r="I186" s="212"/>
      <c r="J186" s="1"/>
      <c r="K186" s="6"/>
      <c r="L186" s="1"/>
    </row>
    <row r="187" spans="2:12">
      <c r="B187" s="7" t="e">
        <f>entryTable[[#This Row],[SID]]</f>
        <v>#VALUE!</v>
      </c>
      <c r="C187" s="1"/>
      <c r="D187" s="4"/>
      <c r="E187" s="212"/>
      <c r="F187" s="4"/>
      <c r="G187" s="10"/>
      <c r="H187" s="5"/>
      <c r="I187" s="212"/>
      <c r="J187" s="1"/>
      <c r="K187" s="6"/>
      <c r="L187" s="1"/>
    </row>
    <row r="188" spans="2:12">
      <c r="B188" s="7" t="e">
        <f>entryTable[[#This Row],[SID]]</f>
        <v>#VALUE!</v>
      </c>
      <c r="C188" s="1"/>
      <c r="D188" s="4"/>
      <c r="E188" s="212"/>
      <c r="F188" s="4"/>
      <c r="G188" s="10"/>
      <c r="H188" s="5"/>
      <c r="I188" s="212"/>
      <c r="J188" s="1"/>
      <c r="K188" s="6"/>
      <c r="L188" s="1"/>
    </row>
    <row r="189" spans="2:12">
      <c r="B189" s="7" t="e">
        <f>entryTable[[#This Row],[SID]]</f>
        <v>#VALUE!</v>
      </c>
      <c r="C189" s="1"/>
      <c r="D189" s="4"/>
      <c r="E189" s="212"/>
      <c r="F189" s="4"/>
      <c r="G189" s="10"/>
      <c r="H189" s="5"/>
      <c r="I189" s="212"/>
      <c r="J189" s="1"/>
      <c r="K189" s="6"/>
      <c r="L189" s="1"/>
    </row>
    <row r="190" spans="2:12">
      <c r="B190" s="7" t="e">
        <f>entryTable[[#This Row],[SID]]</f>
        <v>#VALUE!</v>
      </c>
      <c r="C190" s="1"/>
      <c r="D190" s="4"/>
      <c r="E190" s="212"/>
      <c r="F190" s="4"/>
      <c r="G190" s="10"/>
      <c r="H190" s="5"/>
      <c r="I190" s="212"/>
      <c r="J190" s="1"/>
      <c r="K190" s="6"/>
      <c r="L190" s="1"/>
    </row>
    <row r="191" spans="2:12">
      <c r="B191" s="7" t="e">
        <f>entryTable[[#This Row],[SID]]</f>
        <v>#VALUE!</v>
      </c>
      <c r="C191" s="1"/>
      <c r="D191" s="4"/>
      <c r="E191" s="212"/>
      <c r="F191" s="4"/>
      <c r="G191" s="10"/>
      <c r="H191" s="5"/>
      <c r="I191" s="212"/>
      <c r="J191" s="1"/>
      <c r="K191" s="6"/>
      <c r="L191" s="1"/>
    </row>
    <row r="192" spans="2:12">
      <c r="B192" s="7" t="e">
        <f>entryTable[[#This Row],[SID]]</f>
        <v>#VALUE!</v>
      </c>
      <c r="C192" s="1"/>
      <c r="D192" s="4"/>
      <c r="E192" s="212"/>
      <c r="F192" s="4"/>
      <c r="G192" s="10"/>
      <c r="H192" s="5"/>
      <c r="I192" s="212"/>
      <c r="J192" s="1"/>
      <c r="K192" s="6"/>
      <c r="L192" s="1"/>
    </row>
    <row r="193" spans="2:12">
      <c r="B193" s="7" t="e">
        <f>entryTable[[#This Row],[SID]]</f>
        <v>#VALUE!</v>
      </c>
      <c r="C193" s="1"/>
      <c r="D193" s="4"/>
      <c r="E193" s="212"/>
      <c r="F193" s="4"/>
      <c r="G193" s="10"/>
      <c r="H193" s="5"/>
      <c r="I193" s="212"/>
      <c r="J193" s="1"/>
      <c r="K193" s="6"/>
      <c r="L193" s="1"/>
    </row>
    <row r="194" spans="2:12">
      <c r="B194" s="7" t="e">
        <f>entryTable[[#This Row],[SID]]</f>
        <v>#VALUE!</v>
      </c>
      <c r="C194" s="1"/>
      <c r="D194" s="4"/>
      <c r="E194" s="212"/>
      <c r="F194" s="4"/>
      <c r="G194" s="10"/>
      <c r="H194" s="5"/>
      <c r="I194" s="212"/>
      <c r="J194" s="1"/>
      <c r="K194" s="6"/>
      <c r="L194" s="1"/>
    </row>
    <row r="195" spans="2:12">
      <c r="B195" s="7" t="e">
        <f>entryTable[[#This Row],[SID]]</f>
        <v>#VALUE!</v>
      </c>
      <c r="C195" s="1"/>
      <c r="D195" s="4"/>
      <c r="E195" s="212"/>
      <c r="F195" s="4"/>
      <c r="G195" s="10"/>
      <c r="H195" s="5"/>
      <c r="I195" s="212"/>
      <c r="J195" s="1"/>
      <c r="K195" s="6"/>
      <c r="L195" s="1"/>
    </row>
    <row r="196" spans="2:12">
      <c r="B196" s="7" t="e">
        <f>entryTable[[#This Row],[SID]]</f>
        <v>#VALUE!</v>
      </c>
      <c r="C196" s="1"/>
      <c r="D196" s="4"/>
      <c r="E196" s="212"/>
      <c r="F196" s="4"/>
      <c r="G196" s="10"/>
      <c r="H196" s="5"/>
      <c r="I196" s="212"/>
      <c r="J196" s="1"/>
      <c r="K196" s="6"/>
      <c r="L196" s="1"/>
    </row>
    <row r="197" spans="2:12">
      <c r="B197" s="7" t="e">
        <f>entryTable[[#This Row],[SID]]</f>
        <v>#VALUE!</v>
      </c>
      <c r="C197" s="1"/>
      <c r="D197" s="4"/>
      <c r="E197" s="212"/>
      <c r="F197" s="4"/>
      <c r="G197" s="10"/>
      <c r="H197" s="5"/>
      <c r="I197" s="212"/>
      <c r="J197" s="1"/>
      <c r="K197" s="6"/>
      <c r="L197" s="1"/>
    </row>
    <row r="198" spans="2:12">
      <c r="B198" s="217" t="e">
        <f>entryTable[[#This Row],[SID]]</f>
        <v>#VALUE!</v>
      </c>
      <c r="C198" s="218"/>
      <c r="D198" s="219"/>
      <c r="E198" s="220"/>
      <c r="F198" s="219"/>
      <c r="G198" s="221"/>
      <c r="H198" s="222"/>
      <c r="I198" s="220"/>
      <c r="J198" s="218"/>
      <c r="K198" s="223"/>
      <c r="L198" s="218"/>
    </row>
    <row r="199" spans="2:12">
      <c r="B199" s="217" t="e">
        <f>entryTable[[#This Row],[SID]]</f>
        <v>#VALUE!</v>
      </c>
      <c r="C199" s="218"/>
      <c r="D199" s="219"/>
      <c r="E199" s="220"/>
      <c r="F199" s="219"/>
      <c r="G199" s="221"/>
      <c r="H199" s="222"/>
      <c r="I199" s="220"/>
      <c r="J199" s="218"/>
      <c r="K199" s="223"/>
      <c r="L199" s="218"/>
    </row>
    <row r="200" spans="2:12">
      <c r="B200" s="217" t="e">
        <f>entryTable[[#This Row],[SID]]</f>
        <v>#VALUE!</v>
      </c>
      <c r="C200" s="218"/>
      <c r="D200" s="219"/>
      <c r="E200" s="220"/>
      <c r="F200" s="219"/>
      <c r="G200" s="221"/>
      <c r="H200" s="222"/>
      <c r="I200" s="220"/>
      <c r="J200" s="218"/>
      <c r="K200" s="223"/>
      <c r="L200" s="218"/>
    </row>
    <row r="201" spans="2:12">
      <c r="B201" s="217" t="e">
        <f>entryTable[[#This Row],[SID]]</f>
        <v>#VALUE!</v>
      </c>
      <c r="C201" s="218"/>
      <c r="D201" s="219"/>
      <c r="E201" s="220"/>
      <c r="F201" s="219"/>
      <c r="G201" s="221"/>
      <c r="H201" s="222"/>
      <c r="I201" s="220"/>
      <c r="J201" s="218"/>
      <c r="K201" s="223"/>
      <c r="L201" s="218"/>
    </row>
    <row r="202" spans="2:12">
      <c r="B202" s="7" t="e">
        <f>entryTable[[#This Row],[SID]]</f>
        <v>#VALUE!</v>
      </c>
      <c r="C202" s="1"/>
      <c r="D202" s="4"/>
      <c r="E202" s="212"/>
      <c r="F202" s="4"/>
      <c r="G202" s="10"/>
      <c r="H202" s="5"/>
      <c r="I202" s="212"/>
      <c r="J202" s="1"/>
      <c r="K202" s="6"/>
      <c r="L202" s="1"/>
    </row>
    <row r="203" spans="2:12">
      <c r="B203" s="7" t="e">
        <f>entryTable[[#This Row],[SID]]</f>
        <v>#VALUE!</v>
      </c>
      <c r="C203" s="1"/>
      <c r="D203" s="4"/>
      <c r="E203" s="212"/>
      <c r="F203" s="4"/>
      <c r="G203" s="10"/>
      <c r="H203" s="5"/>
      <c r="I203" s="212"/>
      <c r="J203" s="1"/>
      <c r="K203" s="6"/>
      <c r="L203" s="1"/>
    </row>
    <row r="204" spans="2:12">
      <c r="B204" s="7" t="e">
        <f>entryTable[[#This Row],[SID]]</f>
        <v>#VALUE!</v>
      </c>
      <c r="C204" s="1"/>
      <c r="D204" s="4"/>
      <c r="E204" s="212"/>
      <c r="F204" s="4"/>
      <c r="G204" s="10"/>
      <c r="H204" s="5"/>
      <c r="I204" s="212"/>
      <c r="J204" s="1"/>
      <c r="K204" s="6"/>
      <c r="L204" s="1"/>
    </row>
    <row r="205" spans="2:12">
      <c r="B205" s="7" t="e">
        <f>entryTable[[#This Row],[SID]]</f>
        <v>#VALUE!</v>
      </c>
      <c r="C205" s="1"/>
      <c r="D205" s="4"/>
      <c r="E205" s="212"/>
      <c r="F205" s="4"/>
      <c r="G205" s="10"/>
      <c r="H205" s="5"/>
      <c r="I205" s="212"/>
      <c r="J205" s="1"/>
      <c r="K205" s="6"/>
      <c r="L205" s="1"/>
    </row>
    <row r="206" spans="2:12">
      <c r="B206" s="7" t="e">
        <f>entryTable[[#This Row],[SID]]</f>
        <v>#VALUE!</v>
      </c>
      <c r="C206" s="1"/>
      <c r="D206" s="4"/>
      <c r="E206" s="212"/>
      <c r="F206" s="4"/>
      <c r="G206" s="10"/>
      <c r="H206" s="5"/>
      <c r="I206" s="212"/>
      <c r="J206" s="1"/>
      <c r="K206" s="6"/>
      <c r="L206" s="1"/>
    </row>
    <row r="207" spans="2:12">
      <c r="B207" s="7" t="e">
        <f>entryTable[[#This Row],[SID]]</f>
        <v>#VALUE!</v>
      </c>
      <c r="C207" s="1"/>
      <c r="D207" s="4"/>
      <c r="E207" s="212"/>
      <c r="F207" s="4"/>
      <c r="G207" s="10"/>
      <c r="H207" s="5"/>
      <c r="I207" s="212"/>
      <c r="J207" s="1"/>
      <c r="K207" s="6"/>
      <c r="L207" s="1"/>
    </row>
    <row r="208" spans="2:12">
      <c r="B208" s="7" t="e">
        <f>entryTable[[#This Row],[SID]]</f>
        <v>#VALUE!</v>
      </c>
      <c r="C208" s="1"/>
      <c r="D208" s="4"/>
      <c r="E208" s="212"/>
      <c r="F208" s="4"/>
      <c r="G208" s="10"/>
      <c r="H208" s="5"/>
      <c r="I208" s="212"/>
      <c r="J208" s="1"/>
      <c r="K208" s="6"/>
      <c r="L208" s="1"/>
    </row>
    <row r="209" spans="2:12">
      <c r="B209" s="7" t="e">
        <f>entryTable[[#This Row],[SID]]</f>
        <v>#VALUE!</v>
      </c>
      <c r="C209" s="1"/>
      <c r="D209" s="4"/>
      <c r="E209" s="212"/>
      <c r="F209" s="4"/>
      <c r="G209" s="10"/>
      <c r="H209" s="5"/>
      <c r="I209" s="212"/>
      <c r="J209" s="1"/>
      <c r="K209" s="6"/>
      <c r="L209" s="1"/>
    </row>
    <row r="210" spans="2:12">
      <c r="B210" s="7" t="e">
        <f>entryTable[[#This Row],[SID]]</f>
        <v>#VALUE!</v>
      </c>
      <c r="C210" s="1"/>
      <c r="D210" s="4"/>
      <c r="E210" s="212"/>
      <c r="F210" s="4"/>
      <c r="G210" s="10"/>
      <c r="H210" s="5"/>
      <c r="I210" s="212"/>
      <c r="J210" s="1"/>
      <c r="K210" s="6"/>
      <c r="L210" s="1"/>
    </row>
    <row r="211" spans="2:12">
      <c r="B211" s="7" t="e">
        <f>entryTable[[#This Row],[SID]]</f>
        <v>#VALUE!</v>
      </c>
      <c r="C211" s="1"/>
      <c r="D211" s="4"/>
      <c r="E211" s="212"/>
      <c r="F211" s="4"/>
      <c r="G211" s="10"/>
      <c r="H211" s="5"/>
      <c r="I211" s="212"/>
      <c r="J211" s="1"/>
      <c r="K211" s="6"/>
      <c r="L211" s="1"/>
    </row>
    <row r="212" spans="2:12">
      <c r="B212" s="7" t="e">
        <f>entryTable[[#This Row],[SID]]</f>
        <v>#VALUE!</v>
      </c>
      <c r="C212" s="1"/>
      <c r="D212" s="4"/>
      <c r="E212" s="212"/>
      <c r="F212" s="4"/>
      <c r="G212" s="10"/>
      <c r="H212" s="5"/>
      <c r="I212" s="212"/>
      <c r="J212" s="1"/>
      <c r="K212" s="6"/>
      <c r="L212" s="1"/>
    </row>
    <row r="213" spans="2:12">
      <c r="B213" s="16" t="e">
        <f>entryTable[[#This Row],[SID]]</f>
        <v>#VALUE!</v>
      </c>
      <c r="C213" s="1"/>
      <c r="D213" s="224"/>
      <c r="E213" s="212"/>
      <c r="F213" s="224"/>
      <c r="G213" s="225"/>
      <c r="H213" s="226"/>
      <c r="I213" s="212"/>
      <c r="J213" s="17"/>
      <c r="K213" s="227"/>
      <c r="L213" s="17"/>
    </row>
    <row r="214" spans="2:12">
      <c r="B214" s="16" t="e">
        <f>entryTable[[#This Row],[SID]]</f>
        <v>#VALUE!</v>
      </c>
      <c r="C214" s="1"/>
      <c r="D214" s="224"/>
      <c r="E214" s="212"/>
      <c r="F214" s="224"/>
      <c r="G214" s="225"/>
      <c r="H214" s="226"/>
      <c r="I214" s="212"/>
      <c r="J214" s="17"/>
      <c r="K214" s="227"/>
      <c r="L214" s="17"/>
    </row>
    <row r="215" spans="2:12">
      <c r="B215" s="16" t="e">
        <f>entryTable[[#This Row],[SID]]</f>
        <v>#VALUE!</v>
      </c>
      <c r="C215" s="1"/>
      <c r="D215" s="224"/>
      <c r="E215" s="212"/>
      <c r="F215" s="224"/>
      <c r="G215" s="225"/>
      <c r="H215" s="226"/>
      <c r="I215" s="212"/>
      <c r="J215" s="17"/>
      <c r="K215" s="227"/>
      <c r="L215" s="17"/>
    </row>
    <row r="216" spans="2:12">
      <c r="B216" s="7" t="e">
        <f>entryTable[[#This Row],[SID]]</f>
        <v>#VALUE!</v>
      </c>
      <c r="C216" s="1"/>
      <c r="D216" s="4"/>
      <c r="E216" s="212"/>
      <c r="F216" s="4"/>
      <c r="G216" s="10"/>
      <c r="H216" s="5"/>
      <c r="I216" s="212"/>
      <c r="J216" s="1"/>
      <c r="K216" s="6"/>
      <c r="L216" s="1"/>
    </row>
    <row r="217" spans="2:12">
      <c r="B217" s="7" t="e">
        <f>entryTable[[#This Row],[SID]]</f>
        <v>#VALUE!</v>
      </c>
      <c r="C217" s="1"/>
      <c r="D217" s="4"/>
      <c r="E217" s="212"/>
      <c r="F217" s="4"/>
      <c r="G217" s="10"/>
      <c r="H217" s="5"/>
      <c r="I217" s="212"/>
      <c r="J217" s="1"/>
      <c r="K217" s="6"/>
      <c r="L217" s="1"/>
    </row>
    <row r="218" spans="2:12">
      <c r="B218" s="7" t="e">
        <f>entryTable[[#This Row],[SID]]</f>
        <v>#VALUE!</v>
      </c>
      <c r="C218" s="1"/>
      <c r="D218" s="4"/>
      <c r="E218" s="212"/>
      <c r="F218" s="4"/>
      <c r="G218" s="10"/>
      <c r="H218" s="5"/>
      <c r="I218" s="212"/>
      <c r="J218" s="1"/>
      <c r="K218" s="6"/>
      <c r="L218" s="1"/>
    </row>
    <row r="219" spans="2:12">
      <c r="B219" s="7" t="e">
        <f>entryTable[[#This Row],[SID]]</f>
        <v>#VALUE!</v>
      </c>
      <c r="C219" s="1"/>
      <c r="D219" s="4"/>
      <c r="E219" s="212"/>
      <c r="F219" s="4"/>
      <c r="G219" s="10"/>
      <c r="H219" s="5"/>
      <c r="I219" s="212"/>
      <c r="J219" s="1"/>
      <c r="K219" s="6"/>
      <c r="L219" s="1"/>
    </row>
    <row r="220" spans="2:12">
      <c r="B220" s="7" t="e">
        <f>entryTable[[#This Row],[SID]]</f>
        <v>#VALUE!</v>
      </c>
      <c r="C220" s="1"/>
      <c r="D220" s="4"/>
      <c r="E220" s="212"/>
      <c r="F220" s="4"/>
      <c r="G220" s="10"/>
      <c r="H220" s="5"/>
      <c r="I220" s="212"/>
      <c r="J220" s="1"/>
      <c r="K220" s="6"/>
      <c r="L220" s="1"/>
    </row>
    <row r="221" spans="2:12">
      <c r="B221" s="7" t="e">
        <f>entryTable[[#This Row],[SID]]</f>
        <v>#VALUE!</v>
      </c>
      <c r="C221" s="1"/>
      <c r="D221" s="4"/>
      <c r="E221" s="212"/>
      <c r="F221" s="4"/>
      <c r="G221" s="10"/>
      <c r="H221" s="5"/>
      <c r="I221" s="212"/>
      <c r="J221" s="1"/>
      <c r="K221" s="6"/>
      <c r="L221" s="1"/>
    </row>
    <row r="222" spans="2:12">
      <c r="B222" s="7" t="e">
        <f>entryTable[[#This Row],[SID]]</f>
        <v>#VALUE!</v>
      </c>
      <c r="C222" s="1"/>
      <c r="D222" s="4"/>
      <c r="E222" s="212"/>
      <c r="F222" s="4"/>
      <c r="G222" s="10"/>
      <c r="H222" s="5"/>
      <c r="I222" s="212"/>
      <c r="J222" s="1"/>
      <c r="K222" s="6"/>
      <c r="L222" s="1"/>
    </row>
    <row r="223" spans="2:12">
      <c r="B223" s="16" t="e">
        <f>entryTable[[#This Row],[SID]]</f>
        <v>#VALUE!</v>
      </c>
      <c r="C223" s="1"/>
      <c r="D223" s="224"/>
      <c r="E223" s="212"/>
      <c r="F223" s="224"/>
      <c r="G223" s="225"/>
      <c r="H223" s="226"/>
      <c r="I223" s="212"/>
      <c r="J223" s="17"/>
      <c r="K223" s="227"/>
      <c r="L223" s="17"/>
    </row>
    <row r="224" spans="2:12">
      <c r="B224" s="7" t="e">
        <f>entryTable[[#This Row],[SID]]</f>
        <v>#VALUE!</v>
      </c>
      <c r="C224" s="1"/>
      <c r="D224" s="4"/>
      <c r="E224" s="212"/>
      <c r="F224" s="4"/>
      <c r="G224" s="10"/>
      <c r="H224" s="5"/>
      <c r="I224" s="212"/>
      <c r="J224" s="1"/>
      <c r="K224" s="6"/>
      <c r="L224" s="1"/>
    </row>
    <row r="225" spans="2:12">
      <c r="B225" s="7" t="e">
        <f>entryTable[[#This Row],[SID]]</f>
        <v>#VALUE!</v>
      </c>
      <c r="C225" s="1"/>
      <c r="D225" s="4"/>
      <c r="E225" s="212"/>
      <c r="F225" s="4"/>
      <c r="G225" s="10"/>
      <c r="H225" s="5"/>
      <c r="I225" s="212"/>
      <c r="J225" s="1"/>
      <c r="K225" s="6"/>
      <c r="L225" s="1"/>
    </row>
    <row r="226" spans="2:12">
      <c r="B226" s="7" t="e">
        <f>entryTable[[#This Row],[SID]]</f>
        <v>#VALUE!</v>
      </c>
      <c r="C226" s="1"/>
      <c r="D226" s="4"/>
      <c r="E226" s="212"/>
      <c r="F226" s="4"/>
      <c r="G226" s="10"/>
      <c r="H226" s="5"/>
      <c r="I226" s="212"/>
      <c r="J226" s="1"/>
      <c r="K226" s="6"/>
      <c r="L226" s="1"/>
    </row>
    <row r="227" spans="2:12">
      <c r="B227" s="7" t="e">
        <f>entryTable[[#This Row],[SID]]</f>
        <v>#VALUE!</v>
      </c>
      <c r="C227" s="1"/>
      <c r="D227" s="4"/>
      <c r="E227" s="212"/>
      <c r="F227" s="4"/>
      <c r="G227" s="10"/>
      <c r="H227" s="5"/>
      <c r="I227" s="212"/>
      <c r="J227" s="1"/>
      <c r="K227" s="6"/>
      <c r="L227" s="1"/>
    </row>
    <row r="228" spans="2:12">
      <c r="B228" s="7" t="e">
        <f>entryTable[[#This Row],[SID]]</f>
        <v>#VALUE!</v>
      </c>
      <c r="C228" s="1"/>
      <c r="D228" s="4"/>
      <c r="E228" s="212"/>
      <c r="F228" s="4"/>
      <c r="G228" s="10"/>
      <c r="H228" s="5"/>
      <c r="I228" s="212"/>
      <c r="J228" s="1"/>
      <c r="K228" s="6"/>
      <c r="L228" s="1"/>
    </row>
    <row r="229" spans="2:12">
      <c r="B229" s="7" t="e">
        <f>entryTable[[#This Row],[SID]]</f>
        <v>#VALUE!</v>
      </c>
      <c r="C229" s="1"/>
      <c r="D229" s="4"/>
      <c r="E229" s="212"/>
      <c r="F229" s="4"/>
      <c r="G229" s="10"/>
      <c r="H229" s="5"/>
      <c r="I229" s="212"/>
      <c r="J229" s="1"/>
      <c r="K229" s="6"/>
      <c r="L229" s="1"/>
    </row>
    <row r="230" spans="2:12">
      <c r="B230" s="7" t="e">
        <f>entryTable[[#This Row],[SID]]</f>
        <v>#VALUE!</v>
      </c>
      <c r="C230" s="1"/>
      <c r="D230" s="4"/>
      <c r="E230" s="212"/>
      <c r="F230" s="4"/>
      <c r="G230" s="10"/>
      <c r="H230" s="5"/>
      <c r="I230" s="212"/>
      <c r="J230" s="1"/>
      <c r="K230" s="6"/>
      <c r="L230" s="1"/>
    </row>
    <row r="231" spans="2:12">
      <c r="B231" s="7" t="e">
        <f>entryTable[[#This Row],[SID]]</f>
        <v>#VALUE!</v>
      </c>
      <c r="C231" s="1"/>
      <c r="D231" s="4"/>
      <c r="E231" s="212"/>
      <c r="F231" s="4"/>
      <c r="G231" s="10"/>
      <c r="H231" s="5"/>
      <c r="I231" s="212"/>
      <c r="J231" s="1"/>
      <c r="K231" s="6"/>
      <c r="L231" s="1"/>
    </row>
    <row r="232" spans="2:12">
      <c r="B232" s="7" t="e">
        <f>entryTable[[#This Row],[SID]]</f>
        <v>#VALUE!</v>
      </c>
      <c r="C232" s="1"/>
      <c r="D232" s="4"/>
      <c r="E232" s="212"/>
      <c r="F232" s="4"/>
      <c r="G232" s="10"/>
      <c r="H232" s="5"/>
      <c r="I232" s="212"/>
      <c r="J232" s="1"/>
      <c r="K232" s="6"/>
      <c r="L232" s="1"/>
    </row>
    <row r="233" spans="2:12">
      <c r="B233" s="7" t="e">
        <f>entryTable[[#This Row],[SID]]</f>
        <v>#VALUE!</v>
      </c>
      <c r="C233" s="1"/>
      <c r="D233" s="4"/>
      <c r="E233" s="212"/>
      <c r="F233" s="4"/>
      <c r="G233" s="10"/>
      <c r="H233" s="5"/>
      <c r="I233" s="212"/>
      <c r="J233" s="1"/>
      <c r="K233" s="6"/>
      <c r="L233" s="1"/>
    </row>
    <row r="234" spans="2:12">
      <c r="B234" s="7" t="e">
        <f>entryTable[[#This Row],[SID]]</f>
        <v>#VALUE!</v>
      </c>
      <c r="C234" s="1"/>
      <c r="D234" s="4"/>
      <c r="E234" s="212"/>
      <c r="F234" s="4"/>
      <c r="G234" s="10"/>
      <c r="H234" s="5"/>
      <c r="I234" s="212"/>
      <c r="J234" s="1"/>
      <c r="K234" s="6"/>
      <c r="L234" s="1"/>
    </row>
    <row r="235" spans="2:12">
      <c r="B235" s="233" t="e">
        <f>entryTable[[#This Row],[SID]]</f>
        <v>#VALUE!</v>
      </c>
      <c r="C235" s="234"/>
      <c r="D235" s="235"/>
      <c r="E235" s="236"/>
      <c r="F235" s="235"/>
      <c r="G235" s="237"/>
      <c r="H235" s="238"/>
      <c r="I235" s="236"/>
      <c r="J235" s="234"/>
      <c r="K235" s="239"/>
      <c r="L235" s="234"/>
    </row>
    <row r="236" spans="2:12">
      <c r="B236" s="233" t="e">
        <f>entryTable[[#This Row],[SID]]</f>
        <v>#VALUE!</v>
      </c>
      <c r="C236" s="234"/>
      <c r="D236" s="235"/>
      <c r="E236" s="236"/>
      <c r="F236" s="235"/>
      <c r="G236" s="237"/>
      <c r="H236" s="238"/>
      <c r="I236" s="236"/>
      <c r="J236" s="234"/>
      <c r="K236" s="239"/>
      <c r="L236" s="234"/>
    </row>
    <row r="237" spans="2:12">
      <c r="B237" s="233" t="e">
        <f>entryTable[[#This Row],[SID]]</f>
        <v>#VALUE!</v>
      </c>
      <c r="C237" s="234"/>
      <c r="D237" s="235"/>
      <c r="E237" s="236"/>
      <c r="F237" s="235"/>
      <c r="G237" s="237"/>
      <c r="H237" s="238"/>
      <c r="I237" s="236"/>
      <c r="J237" s="234"/>
      <c r="K237" s="239"/>
      <c r="L237" s="234"/>
    </row>
    <row r="238" spans="2:12">
      <c r="B238" s="7" t="e">
        <f>entryTable[[#This Row],[SID]]</f>
        <v>#VALUE!</v>
      </c>
      <c r="C238" s="1"/>
      <c r="D238" s="4"/>
      <c r="E238" s="212"/>
      <c r="F238" s="4"/>
      <c r="G238" s="10"/>
      <c r="H238" s="5"/>
      <c r="I238" s="212"/>
      <c r="J238" s="1"/>
      <c r="K238" s="6"/>
      <c r="L238" s="1"/>
    </row>
    <row r="239" spans="2:12">
      <c r="B239" s="7" t="e">
        <f>entryTable[[#This Row],[SID]]</f>
        <v>#VALUE!</v>
      </c>
      <c r="C239" s="1"/>
      <c r="D239" s="4"/>
      <c r="E239" s="212"/>
      <c r="F239" s="4"/>
      <c r="G239" s="10"/>
      <c r="H239" s="5"/>
      <c r="I239" s="212"/>
      <c r="J239" s="1"/>
      <c r="K239" s="6"/>
      <c r="L239" s="1"/>
    </row>
    <row r="240" spans="2:12">
      <c r="B240" s="7" t="e">
        <f>entryTable[[#This Row],[SID]]</f>
        <v>#VALUE!</v>
      </c>
      <c r="C240" s="1"/>
      <c r="D240" s="4"/>
      <c r="E240" s="212"/>
      <c r="F240" s="4"/>
      <c r="G240" s="10"/>
      <c r="H240" s="5"/>
      <c r="I240" s="212"/>
      <c r="J240" s="1"/>
      <c r="K240" s="6"/>
      <c r="L240" s="1"/>
    </row>
    <row r="241" spans="2:12">
      <c r="B241" s="233" t="e">
        <f>entryTable[[#This Row],[SID]]</f>
        <v>#VALUE!</v>
      </c>
      <c r="C241" s="234"/>
      <c r="D241" s="235"/>
      <c r="E241" s="236"/>
      <c r="F241" s="235"/>
      <c r="G241" s="237"/>
      <c r="H241" s="238"/>
      <c r="I241" s="236"/>
      <c r="J241" s="234"/>
      <c r="K241" s="239"/>
      <c r="L241" s="234"/>
    </row>
    <row r="242" spans="2:12">
      <c r="B242" s="240" t="e">
        <f>entryTable[[#This Row],[SID]]</f>
        <v>#VALUE!</v>
      </c>
      <c r="C242" s="234"/>
      <c r="D242" s="241"/>
      <c r="E242" s="236"/>
      <c r="F242" s="241"/>
      <c r="G242" s="242"/>
      <c r="H242" s="243"/>
      <c r="I242" s="236"/>
      <c r="J242" s="244"/>
      <c r="K242" s="245"/>
      <c r="L242" s="244"/>
    </row>
    <row r="243" spans="2:12">
      <c r="B243" s="233" t="e">
        <f>entryTable[[#This Row],[SID]]</f>
        <v>#VALUE!</v>
      </c>
      <c r="C243" s="234"/>
      <c r="D243" s="235"/>
      <c r="E243" s="236"/>
      <c r="F243" s="235"/>
      <c r="G243" s="237"/>
      <c r="H243" s="238"/>
      <c r="I243" s="236"/>
      <c r="J243" s="234"/>
      <c r="K243" s="239"/>
      <c r="L243" s="234"/>
    </row>
    <row r="244" spans="2:12">
      <c r="B244" s="233" t="e">
        <f>entryTable[[#This Row],[SID]]</f>
        <v>#VALUE!</v>
      </c>
      <c r="C244" s="234"/>
      <c r="D244" s="235"/>
      <c r="E244" s="236"/>
      <c r="F244" s="235"/>
      <c r="G244" s="237"/>
      <c r="H244" s="238"/>
      <c r="I244" s="236"/>
      <c r="J244" s="234"/>
      <c r="K244" s="239"/>
      <c r="L244" s="234"/>
    </row>
    <row r="245" spans="2:12">
      <c r="B245" s="233" t="e">
        <f>entryTable[[#This Row],[SID]]</f>
        <v>#VALUE!</v>
      </c>
      <c r="C245" s="234"/>
      <c r="D245" s="235"/>
      <c r="E245" s="236"/>
      <c r="F245" s="235"/>
      <c r="G245" s="237"/>
      <c r="H245" s="238"/>
      <c r="I245" s="236"/>
      <c r="J245" s="234"/>
      <c r="K245" s="239"/>
      <c r="L245" s="234"/>
    </row>
    <row r="246" spans="2:12">
      <c r="B246" s="246" t="e">
        <f>entryTable[[#This Row],[SID]]</f>
        <v>#VALUE!</v>
      </c>
      <c r="C246" s="247"/>
      <c r="D246" s="248"/>
      <c r="E246" s="249"/>
      <c r="F246" s="248"/>
      <c r="G246" s="250"/>
      <c r="H246" s="251"/>
      <c r="I246" s="249"/>
      <c r="J246" s="247"/>
      <c r="K246" s="252"/>
      <c r="L246" s="247"/>
    </row>
    <row r="247" spans="2:12">
      <c r="B247" s="246" t="e">
        <f>entryTable[[#This Row],[SID]]</f>
        <v>#VALUE!</v>
      </c>
      <c r="C247" s="247"/>
      <c r="D247" s="248"/>
      <c r="E247" s="249"/>
      <c r="F247" s="248"/>
      <c r="G247" s="250"/>
      <c r="H247" s="251"/>
      <c r="I247" s="249"/>
      <c r="J247" s="247"/>
      <c r="K247" s="252"/>
      <c r="L247" s="247"/>
    </row>
    <row r="248" spans="2:12">
      <c r="B248" s="7" t="e">
        <f>entryTable[[#This Row],[SID]]</f>
        <v>#VALUE!</v>
      </c>
      <c r="C248" s="1"/>
      <c r="D248" s="4"/>
      <c r="E248" s="212"/>
      <c r="F248" s="4"/>
      <c r="G248" s="10"/>
      <c r="H248" s="5"/>
      <c r="I248" s="212"/>
      <c r="J248" s="1"/>
      <c r="K248" s="6"/>
      <c r="L248" s="1"/>
    </row>
    <row r="249" spans="2:12">
      <c r="B249" s="7" t="e">
        <f>entryTable[[#This Row],[SID]]</f>
        <v>#VALUE!</v>
      </c>
      <c r="C249" s="1"/>
      <c r="D249" s="4"/>
      <c r="E249" s="212"/>
      <c r="F249" s="4"/>
      <c r="G249" s="10"/>
      <c r="H249" s="5"/>
      <c r="I249" s="212"/>
      <c r="J249" s="1"/>
      <c r="K249" s="6"/>
      <c r="L249" s="1"/>
    </row>
    <row r="250" spans="2:12">
      <c r="B250" s="7" t="e">
        <f>entryTable[[#This Row],[SID]]</f>
        <v>#VALUE!</v>
      </c>
      <c r="C250" s="1"/>
      <c r="D250" s="4"/>
      <c r="E250" s="212"/>
      <c r="F250" s="4"/>
      <c r="G250" s="10"/>
      <c r="H250" s="5"/>
      <c r="I250" s="212"/>
      <c r="J250" s="1"/>
      <c r="K250" s="6"/>
      <c r="L250" s="1"/>
    </row>
    <row r="251" spans="2:12">
      <c r="B251" s="7" t="e">
        <f>entryTable[[#This Row],[SID]]</f>
        <v>#VALUE!</v>
      </c>
      <c r="C251" s="1"/>
      <c r="D251" s="4"/>
      <c r="E251" s="212"/>
      <c r="F251" s="4"/>
      <c r="G251" s="10"/>
      <c r="H251" s="5"/>
      <c r="I251" s="212"/>
      <c r="J251" s="1"/>
      <c r="K251" s="6"/>
      <c r="L251" s="1"/>
    </row>
    <row r="252" spans="2:12">
      <c r="B252" s="7" t="e">
        <f>entryTable[[#This Row],[SID]]</f>
        <v>#VALUE!</v>
      </c>
      <c r="C252" s="1"/>
      <c r="D252" s="4"/>
      <c r="E252" s="212"/>
      <c r="F252" s="4"/>
      <c r="G252" s="10"/>
      <c r="H252" s="5"/>
      <c r="I252" s="212"/>
      <c r="J252" s="1"/>
      <c r="K252" s="6"/>
      <c r="L252" s="1"/>
    </row>
    <row r="253" spans="2:12">
      <c r="B253" s="7" t="e">
        <f>entryTable[[#This Row],[SID]]</f>
        <v>#VALUE!</v>
      </c>
      <c r="C253" s="1"/>
      <c r="D253" s="4"/>
      <c r="E253" s="212"/>
      <c r="F253" s="4"/>
      <c r="G253" s="10"/>
      <c r="H253" s="5"/>
      <c r="I253" s="212"/>
      <c r="J253" s="1"/>
      <c r="K253" s="6"/>
      <c r="L253" s="1"/>
    </row>
    <row r="254" spans="2:12">
      <c r="B254" s="7" t="e">
        <f>entryTable[[#This Row],[SID]]</f>
        <v>#VALUE!</v>
      </c>
      <c r="C254" s="1"/>
      <c r="D254" s="4"/>
      <c r="E254" s="212"/>
      <c r="F254" s="4"/>
      <c r="G254" s="10"/>
      <c r="H254" s="5"/>
      <c r="I254" s="212"/>
      <c r="J254" s="1"/>
      <c r="K254" s="6"/>
      <c r="L254" s="1"/>
    </row>
    <row r="255" spans="2:12">
      <c r="B255" s="7" t="e">
        <f>entryTable[[#This Row],[SID]]</f>
        <v>#VALUE!</v>
      </c>
      <c r="C255" s="1"/>
      <c r="D255" s="4"/>
      <c r="E255" s="212"/>
      <c r="F255" s="4"/>
      <c r="G255" s="10"/>
      <c r="H255" s="5"/>
      <c r="I255" s="212"/>
      <c r="J255" s="1"/>
      <c r="K255" s="6"/>
      <c r="L255" s="1"/>
    </row>
    <row r="256" spans="2:12">
      <c r="B256" s="7" t="e">
        <f>entryTable[[#This Row],[SID]]</f>
        <v>#VALUE!</v>
      </c>
      <c r="C256" s="1"/>
      <c r="D256" s="4"/>
      <c r="E256" s="212"/>
      <c r="F256" s="4"/>
      <c r="G256" s="10"/>
      <c r="H256" s="5"/>
      <c r="I256" s="212"/>
      <c r="J256" s="1"/>
      <c r="K256" s="6"/>
      <c r="L256" s="1"/>
    </row>
    <row r="257" spans="2:12">
      <c r="B257" s="7" t="e">
        <f>entryTable[[#This Row],[SID]]</f>
        <v>#VALUE!</v>
      </c>
      <c r="C257" s="1"/>
      <c r="D257" s="4"/>
      <c r="E257" s="212"/>
      <c r="F257" s="4"/>
      <c r="G257" s="10"/>
      <c r="H257" s="5"/>
      <c r="I257" s="212"/>
      <c r="J257" s="1"/>
      <c r="K257" s="6"/>
      <c r="L257" s="1"/>
    </row>
    <row r="258" spans="2:12">
      <c r="B258" s="7" t="e">
        <f>entryTable[[#This Row],[SID]]</f>
        <v>#VALUE!</v>
      </c>
      <c r="C258" s="1"/>
      <c r="D258" s="4"/>
      <c r="E258" s="212"/>
      <c r="F258" s="4"/>
      <c r="G258" s="10"/>
      <c r="H258" s="5"/>
      <c r="I258" s="212"/>
      <c r="J258" s="1"/>
      <c r="K258" s="6"/>
      <c r="L258" s="1"/>
    </row>
    <row r="259" spans="2:12">
      <c r="B259" s="7" t="e">
        <f>entryTable[[#This Row],[SID]]</f>
        <v>#VALUE!</v>
      </c>
      <c r="C259" s="1"/>
      <c r="D259" s="4"/>
      <c r="E259" s="212"/>
      <c r="F259" s="4"/>
      <c r="G259" s="10"/>
      <c r="H259" s="5"/>
      <c r="I259" s="212"/>
      <c r="J259" s="1"/>
      <c r="K259" s="6"/>
      <c r="L259" s="1"/>
    </row>
    <row r="260" spans="2:12">
      <c r="B260" s="253" t="e">
        <f>entryTable[[#This Row],[SID]]</f>
        <v>#VALUE!</v>
      </c>
      <c r="C260" s="254"/>
      <c r="D260" s="255"/>
      <c r="E260" s="256"/>
      <c r="F260" s="255"/>
      <c r="G260" s="257"/>
      <c r="H260" s="258"/>
      <c r="I260" s="256"/>
      <c r="J260" s="254"/>
      <c r="K260" s="259"/>
      <c r="L260" s="254"/>
    </row>
    <row r="261" spans="2:12">
      <c r="B261" s="253" t="e">
        <f>entryTable[[#This Row],[SID]]</f>
        <v>#VALUE!</v>
      </c>
      <c r="C261" s="254"/>
      <c r="D261" s="255"/>
      <c r="E261" s="256"/>
      <c r="F261" s="255"/>
      <c r="G261" s="257"/>
      <c r="H261" s="258"/>
      <c r="I261" s="256"/>
      <c r="J261" s="254"/>
      <c r="K261" s="259"/>
      <c r="L261" s="254"/>
    </row>
    <row r="262" spans="2:12">
      <c r="B262" s="253" t="e">
        <f>entryTable[[#This Row],[SID]]</f>
        <v>#VALUE!</v>
      </c>
      <c r="C262" s="254"/>
      <c r="D262" s="255"/>
      <c r="E262" s="256"/>
      <c r="F262" s="255"/>
      <c r="G262" s="257"/>
      <c r="H262" s="258"/>
      <c r="I262" s="256"/>
      <c r="J262" s="254"/>
      <c r="K262" s="259"/>
      <c r="L262" s="254"/>
    </row>
    <row r="263" spans="2:12">
      <c r="B263" s="253" t="e">
        <f>entryTable[[#This Row],[SID]]</f>
        <v>#VALUE!</v>
      </c>
      <c r="C263" s="254"/>
      <c r="D263" s="255"/>
      <c r="E263" s="256"/>
      <c r="F263" s="255"/>
      <c r="G263" s="257"/>
      <c r="H263" s="258"/>
      <c r="I263" s="256"/>
      <c r="J263" s="254"/>
      <c r="K263" s="259"/>
      <c r="L263" s="254"/>
    </row>
    <row r="264" spans="2:12">
      <c r="B264" s="253" t="e">
        <f>entryTable[[#This Row],[SID]]</f>
        <v>#VALUE!</v>
      </c>
      <c r="C264" s="254"/>
      <c r="D264" s="255"/>
      <c r="E264" s="256"/>
      <c r="F264" s="255"/>
      <c r="G264" s="257"/>
      <c r="H264" s="258"/>
      <c r="I264" s="256"/>
      <c r="J264" s="254"/>
      <c r="K264" s="259"/>
      <c r="L264" s="254"/>
    </row>
    <row r="265" spans="2:12">
      <c r="B265" s="253" t="e">
        <f>entryTable[[#This Row],[SID]]</f>
        <v>#VALUE!</v>
      </c>
      <c r="C265" s="254"/>
      <c r="D265" s="255"/>
      <c r="E265" s="256"/>
      <c r="F265" s="255"/>
      <c r="G265" s="257"/>
      <c r="H265" s="258"/>
      <c r="I265" s="256"/>
      <c r="J265" s="254"/>
      <c r="K265" s="259"/>
      <c r="L265" s="254"/>
    </row>
    <row r="266" spans="2:12">
      <c r="B266" s="260" t="e">
        <f>entryTable[[#This Row],[SID]]</f>
        <v>#VALUE!</v>
      </c>
      <c r="C266" s="254"/>
      <c r="D266" s="261"/>
      <c r="E266" s="256"/>
      <c r="F266" s="261"/>
      <c r="G266" s="262"/>
      <c r="H266" s="263"/>
      <c r="I266" s="256"/>
      <c r="J266" s="264"/>
      <c r="K266" s="265"/>
      <c r="L266" s="264"/>
    </row>
    <row r="267" spans="2:12">
      <c r="B267" s="253" t="e">
        <f>entryTable[[#This Row],[SID]]</f>
        <v>#VALUE!</v>
      </c>
      <c r="C267" s="254"/>
      <c r="D267" s="255"/>
      <c r="E267" s="256"/>
      <c r="F267" s="255"/>
      <c r="G267" s="257"/>
      <c r="H267" s="258"/>
      <c r="I267" s="256"/>
      <c r="J267" s="254"/>
      <c r="K267" s="259"/>
      <c r="L267" s="254"/>
    </row>
    <row r="268" spans="2:12">
      <c r="B268" s="253" t="e">
        <f>entryTable[[#This Row],[SID]]</f>
        <v>#VALUE!</v>
      </c>
      <c r="C268" s="254"/>
      <c r="D268" s="255"/>
      <c r="E268" s="256"/>
      <c r="F268" s="255"/>
      <c r="G268" s="257"/>
      <c r="H268" s="258"/>
      <c r="I268" s="256"/>
      <c r="J268" s="254"/>
      <c r="K268" s="259"/>
      <c r="L268" s="254"/>
    </row>
    <row r="269" spans="2:12">
      <c r="B269" s="253" t="e">
        <f>entryTable[[#This Row],[SID]]</f>
        <v>#VALUE!</v>
      </c>
      <c r="C269" s="254"/>
      <c r="D269" s="255"/>
      <c r="E269" s="256"/>
      <c r="F269" s="255"/>
      <c r="G269" s="257"/>
      <c r="H269" s="258"/>
      <c r="I269" s="256"/>
      <c r="J269" s="254"/>
      <c r="K269" s="259"/>
      <c r="L269" s="254"/>
    </row>
    <row r="270" spans="2:12">
      <c r="B270" s="253" t="e">
        <f>entryTable[[#This Row],[SID]]</f>
        <v>#VALUE!</v>
      </c>
      <c r="C270" s="254"/>
      <c r="D270" s="255"/>
      <c r="E270" s="256"/>
      <c r="F270" s="255"/>
      <c r="G270" s="257"/>
      <c r="H270" s="258"/>
      <c r="I270" s="256"/>
      <c r="J270" s="254"/>
      <c r="K270" s="259"/>
      <c r="L270" s="254"/>
    </row>
    <row r="271" spans="2:12">
      <c r="B271" s="7" t="e">
        <f>entryTable[[#This Row],[SID]]</f>
        <v>#VALUE!</v>
      </c>
      <c r="C271" s="1"/>
      <c r="D271" s="4"/>
      <c r="E271" s="212"/>
      <c r="F271" s="4"/>
      <c r="G271" s="10"/>
      <c r="H271" s="5"/>
      <c r="I271" s="212"/>
      <c r="J271" s="1"/>
      <c r="K271" s="6"/>
      <c r="L271" s="1"/>
    </row>
    <row r="272" spans="2:12">
      <c r="B272" s="7" t="e">
        <f>entryTable[[#This Row],[SID]]</f>
        <v>#VALUE!</v>
      </c>
      <c r="C272" s="1"/>
      <c r="D272" s="4"/>
      <c r="E272" s="212"/>
      <c r="F272" s="4"/>
      <c r="G272" s="10"/>
      <c r="H272" s="5"/>
      <c r="I272" s="212"/>
      <c r="J272" s="1"/>
      <c r="K272" s="6"/>
      <c r="L272" s="1"/>
    </row>
    <row r="273" spans="2:12">
      <c r="B273" s="16" t="e">
        <f>entryTable[[#This Row],[SID]]</f>
        <v>#VALUE!</v>
      </c>
      <c r="C273" s="1"/>
      <c r="D273" s="224"/>
      <c r="E273" s="212"/>
      <c r="F273" s="224"/>
      <c r="G273" s="225"/>
      <c r="H273" s="226"/>
      <c r="I273" s="212"/>
      <c r="J273" s="17"/>
      <c r="K273" s="227"/>
      <c r="L273" s="17"/>
    </row>
    <row r="274" spans="2:12">
      <c r="B274" s="7" t="e">
        <f>entryTable[[#This Row],[SID]]</f>
        <v>#VALUE!</v>
      </c>
      <c r="C274" s="1"/>
      <c r="D274" s="4"/>
      <c r="E274" s="212"/>
      <c r="F274" s="4"/>
      <c r="G274" s="10"/>
      <c r="H274" s="5"/>
      <c r="I274" s="212"/>
      <c r="J274" s="1"/>
      <c r="K274" s="6"/>
      <c r="L274" s="1"/>
    </row>
    <row r="275" spans="2:12">
      <c r="B275" s="7" t="e">
        <f>entryTable[[#This Row],[SID]]</f>
        <v>#VALUE!</v>
      </c>
      <c r="C275" s="1"/>
      <c r="D275" s="4"/>
      <c r="E275" s="212"/>
      <c r="F275" s="4"/>
      <c r="G275" s="10"/>
      <c r="H275" s="5"/>
      <c r="I275" s="212"/>
      <c r="J275" s="1"/>
      <c r="K275" s="6"/>
      <c r="L275" s="1"/>
    </row>
    <row r="276" spans="2:12">
      <c r="B276" s="7" t="e">
        <f>entryTable[[#This Row],[SID]]</f>
        <v>#VALUE!</v>
      </c>
      <c r="C276" s="1"/>
      <c r="D276" s="4"/>
      <c r="E276" s="212"/>
      <c r="F276" s="4"/>
      <c r="G276" s="10"/>
      <c r="H276" s="5"/>
      <c r="I276" s="212"/>
      <c r="J276" s="1"/>
      <c r="K276" s="6"/>
      <c r="L276" s="1"/>
    </row>
    <row r="277" spans="2:12">
      <c r="B277" s="7" t="e">
        <f>entryTable[[#This Row],[SID]]</f>
        <v>#VALUE!</v>
      </c>
      <c r="C277" s="1"/>
      <c r="D277" s="4"/>
      <c r="E277" s="212"/>
      <c r="F277" s="4"/>
      <c r="G277" s="10"/>
      <c r="H277" s="5"/>
      <c r="I277" s="212"/>
      <c r="J277" s="1"/>
      <c r="K277" s="6"/>
      <c r="L277" s="1"/>
    </row>
    <row r="278" spans="2:12">
      <c r="B278" s="7" t="e">
        <f>entryTable[[#This Row],[SID]]</f>
        <v>#VALUE!</v>
      </c>
      <c r="C278" s="1"/>
      <c r="D278" s="4"/>
      <c r="E278" s="212"/>
      <c r="F278" s="4"/>
      <c r="G278" s="10"/>
      <c r="H278" s="5"/>
      <c r="I278" s="212"/>
      <c r="J278" s="1"/>
      <c r="K278" s="6"/>
      <c r="L278" s="1"/>
    </row>
    <row r="279" spans="2:12">
      <c r="B279" s="266" t="e">
        <f>entryTable[[#This Row],[SID]]</f>
        <v>#VALUE!</v>
      </c>
      <c r="C279" s="267"/>
      <c r="D279" s="268"/>
      <c r="E279" s="269"/>
      <c r="F279" s="268"/>
      <c r="G279" s="270"/>
      <c r="H279" s="271"/>
      <c r="I279" s="269"/>
      <c r="J279" s="267"/>
      <c r="K279" s="272"/>
      <c r="L279" s="267"/>
    </row>
    <row r="280" spans="2:12">
      <c r="B280" s="16" t="e">
        <f>entryTable[[#This Row],[SID]]</f>
        <v>#VALUE!</v>
      </c>
      <c r="C280" s="1"/>
      <c r="D280" s="224"/>
      <c r="E280" s="212"/>
      <c r="F280" s="224"/>
      <c r="G280" s="225"/>
      <c r="H280" s="226"/>
      <c r="I280" s="212"/>
      <c r="J280" s="17"/>
      <c r="K280" s="227"/>
      <c r="L280" s="17"/>
    </row>
    <row r="281" spans="2:12">
      <c r="B281" s="266" t="e">
        <f>entryTable[[#This Row],[SID]]</f>
        <v>#VALUE!</v>
      </c>
      <c r="C281" s="267"/>
      <c r="D281" s="268"/>
      <c r="E281" s="269"/>
      <c r="F281" s="268"/>
      <c r="G281" s="270"/>
      <c r="H281" s="271"/>
      <c r="I281" s="269"/>
      <c r="J281" s="267"/>
      <c r="K281" s="272"/>
      <c r="L281" s="267"/>
    </row>
    <row r="282" spans="2:12">
      <c r="B282" s="7" t="e">
        <f>entryTable[[#This Row],[SID]]</f>
        <v>#VALUE!</v>
      </c>
      <c r="C282" s="1"/>
      <c r="D282" s="4"/>
      <c r="E282" s="212"/>
      <c r="F282" s="4"/>
      <c r="G282" s="10"/>
      <c r="H282" s="5"/>
      <c r="I282" s="212"/>
      <c r="J282" s="1"/>
      <c r="K282" s="6"/>
      <c r="L282" s="1"/>
    </row>
    <row r="283" spans="2:12">
      <c r="B283" s="16" t="e">
        <f>entryTable[[#This Row],[SID]]</f>
        <v>#VALUE!</v>
      </c>
      <c r="C283" s="1"/>
      <c r="D283" s="224"/>
      <c r="E283" s="212"/>
      <c r="F283" s="224"/>
      <c r="G283" s="225"/>
      <c r="H283" s="226"/>
      <c r="I283" s="212"/>
      <c r="J283" s="17"/>
      <c r="K283" s="227"/>
      <c r="L283" s="17"/>
    </row>
    <row r="284" spans="2:12">
      <c r="B284" s="7" t="e">
        <f>entryTable[[#This Row],[SID]]</f>
        <v>#VALUE!</v>
      </c>
      <c r="C284" s="1"/>
      <c r="D284" s="4"/>
      <c r="E284" s="212"/>
      <c r="F284" s="4"/>
      <c r="G284" s="10"/>
      <c r="H284" s="5"/>
      <c r="I284" s="212"/>
      <c r="J284" s="1"/>
      <c r="K284" s="6"/>
      <c r="L284" s="1"/>
    </row>
    <row r="285" spans="2:12">
      <c r="B285" s="7" t="e">
        <f>entryTable[[#This Row],[SID]]</f>
        <v>#VALUE!</v>
      </c>
      <c r="C285" s="1"/>
      <c r="D285" s="4"/>
      <c r="E285" s="212"/>
      <c r="F285" s="4"/>
      <c r="G285" s="10"/>
      <c r="H285" s="5"/>
      <c r="I285" s="212"/>
      <c r="J285" s="1"/>
      <c r="K285" s="6"/>
      <c r="L285" s="1"/>
    </row>
    <row r="286" spans="2:12">
      <c r="B286" s="7" t="e">
        <f>entryTable[[#This Row],[SID]]</f>
        <v>#VALUE!</v>
      </c>
      <c r="C286" s="1"/>
      <c r="D286" s="4"/>
      <c r="E286" s="212"/>
      <c r="F286" s="4"/>
      <c r="G286" s="10"/>
      <c r="H286" s="5"/>
      <c r="I286" s="212"/>
      <c r="J286" s="1"/>
      <c r="K286" s="6"/>
      <c r="L286" s="1"/>
    </row>
    <row r="287" spans="2:12">
      <c r="B287" s="7" t="e">
        <f>entryTable[[#This Row],[SID]]</f>
        <v>#VALUE!</v>
      </c>
      <c r="C287" s="1"/>
      <c r="D287" s="4"/>
      <c r="E287" s="212"/>
      <c r="F287" s="4"/>
      <c r="G287" s="10"/>
      <c r="H287" s="5"/>
      <c r="I287" s="212"/>
      <c r="J287" s="1"/>
      <c r="K287" s="6"/>
      <c r="L287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5" id="{B08209B5-66CA-4437-A656-901CCA818D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B3:B287</xm:sqref>
        </x14:conditionalFormatting>
        <x14:conditionalFormatting xmlns:xm="http://schemas.microsoft.com/office/excel/2006/main">
          <x14:cfRule type="iconSet" priority="284" id="{89EA4989-E9B2-449C-A71B-AA41C8E13A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283" id="{68273167-1071-4D66-B659-5296C996118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282" id="{638CB5D8-4B92-4ECC-B399-2F4CC90EB5D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</xm:sqref>
        </x14:conditionalFormatting>
        <x14:conditionalFormatting xmlns:xm="http://schemas.microsoft.com/office/excel/2006/main">
          <x14:cfRule type="iconSet" priority="281" id="{8CF80D4D-5872-496D-8E9F-147DCA9479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</xm:sqref>
        </x14:conditionalFormatting>
        <x14:conditionalFormatting xmlns:xm="http://schemas.microsoft.com/office/excel/2006/main">
          <x14:cfRule type="iconSet" priority="280" id="{E7CF6F9B-3D87-461B-B0D6-1BF0C2C004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</xm:sqref>
        </x14:conditionalFormatting>
        <x14:conditionalFormatting xmlns:xm="http://schemas.microsoft.com/office/excel/2006/main">
          <x14:cfRule type="iconSet" priority="279" id="{482DA597-F527-439D-B8B9-6868A3019E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278" id="{F1E155D5-0F0E-4543-BE98-2EF6BD24759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</xm:sqref>
        </x14:conditionalFormatting>
        <x14:conditionalFormatting xmlns:xm="http://schemas.microsoft.com/office/excel/2006/main">
          <x14:cfRule type="iconSet" priority="277" id="{B2AC3EBD-F1E5-4E36-8313-2FB6DFE3B1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</xm:sqref>
        </x14:conditionalFormatting>
        <x14:conditionalFormatting xmlns:xm="http://schemas.microsoft.com/office/excel/2006/main">
          <x14:cfRule type="iconSet" priority="276" id="{2D152F8B-57CC-4B65-BA51-2053B3EE8E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</xm:sqref>
        </x14:conditionalFormatting>
        <x14:conditionalFormatting xmlns:xm="http://schemas.microsoft.com/office/excel/2006/main">
          <x14:cfRule type="iconSet" priority="275" id="{0D17DB3B-56ED-4F00-9EDD-F9CBE186E0F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</xm:sqref>
        </x14:conditionalFormatting>
        <x14:conditionalFormatting xmlns:xm="http://schemas.microsoft.com/office/excel/2006/main">
          <x14:cfRule type="iconSet" priority="274" id="{B2012793-D113-4F84-A9EF-8E31F7808E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</xm:sqref>
        </x14:conditionalFormatting>
        <x14:conditionalFormatting xmlns:xm="http://schemas.microsoft.com/office/excel/2006/main">
          <x14:cfRule type="iconSet" priority="273" id="{82107F91-FF52-432B-A8CE-9B0CDCE5E2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</xm:sqref>
        </x14:conditionalFormatting>
        <x14:conditionalFormatting xmlns:xm="http://schemas.microsoft.com/office/excel/2006/main">
          <x14:cfRule type="iconSet" priority="272" id="{F6FDF7CE-EC9E-4370-80CF-0062EE00FE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</xm:sqref>
        </x14:conditionalFormatting>
        <x14:conditionalFormatting xmlns:xm="http://schemas.microsoft.com/office/excel/2006/main">
          <x14:cfRule type="iconSet" priority="271" id="{BD947D50-0A33-400A-AA60-A192130478F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</xm:sqref>
        </x14:conditionalFormatting>
        <x14:conditionalFormatting xmlns:xm="http://schemas.microsoft.com/office/excel/2006/main">
          <x14:cfRule type="iconSet" priority="270" id="{7F8F85FE-B2C9-45F4-90F4-15AC81435FE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</xm:sqref>
        </x14:conditionalFormatting>
        <x14:conditionalFormatting xmlns:xm="http://schemas.microsoft.com/office/excel/2006/main">
          <x14:cfRule type="iconSet" priority="269" id="{8F1B301A-E5F2-4354-9DB7-9A2BD56B8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</xm:sqref>
        </x14:conditionalFormatting>
        <x14:conditionalFormatting xmlns:xm="http://schemas.microsoft.com/office/excel/2006/main">
          <x14:cfRule type="iconSet" priority="268" id="{2EF6B164-8601-4E04-90F5-3052AB2AEA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</xm:sqref>
        </x14:conditionalFormatting>
        <x14:conditionalFormatting xmlns:xm="http://schemas.microsoft.com/office/excel/2006/main">
          <x14:cfRule type="iconSet" priority="267" id="{EE6F0CFC-373F-40C3-B177-B1F99726C22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</xm:sqref>
        </x14:conditionalFormatting>
        <x14:conditionalFormatting xmlns:xm="http://schemas.microsoft.com/office/excel/2006/main">
          <x14:cfRule type="iconSet" priority="266" id="{91879FE9-0D4D-4886-8FC8-A3F873FD17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</xm:sqref>
        </x14:conditionalFormatting>
        <x14:conditionalFormatting xmlns:xm="http://schemas.microsoft.com/office/excel/2006/main">
          <x14:cfRule type="iconSet" priority="265" id="{67564719-597D-4B52-8CC5-5CC31CF269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</xm:sqref>
        </x14:conditionalFormatting>
        <x14:conditionalFormatting xmlns:xm="http://schemas.microsoft.com/office/excel/2006/main">
          <x14:cfRule type="iconSet" priority="264" id="{39710A81-F487-4F11-B191-63E4C72155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</xm:sqref>
        </x14:conditionalFormatting>
        <x14:conditionalFormatting xmlns:xm="http://schemas.microsoft.com/office/excel/2006/main">
          <x14:cfRule type="iconSet" priority="263" id="{5F928130-7B68-4D0D-AEB5-2A568C4AB0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</xm:sqref>
        </x14:conditionalFormatting>
        <x14:conditionalFormatting xmlns:xm="http://schemas.microsoft.com/office/excel/2006/main">
          <x14:cfRule type="iconSet" priority="262" id="{F228E22C-51F8-41A5-A895-F6FE407A357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</xm:sqref>
        </x14:conditionalFormatting>
        <x14:conditionalFormatting xmlns:xm="http://schemas.microsoft.com/office/excel/2006/main">
          <x14:cfRule type="iconSet" priority="261" id="{61D78EF6-006A-4166-8F6C-8804C5A37B7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</xm:sqref>
        </x14:conditionalFormatting>
        <x14:conditionalFormatting xmlns:xm="http://schemas.microsoft.com/office/excel/2006/main">
          <x14:cfRule type="iconSet" priority="260" id="{5E07FDF3-B150-4998-93BC-A7C65F1DBA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</xm:sqref>
        </x14:conditionalFormatting>
        <x14:conditionalFormatting xmlns:xm="http://schemas.microsoft.com/office/excel/2006/main">
          <x14:cfRule type="iconSet" priority="259" id="{045CFDD7-CAD1-4E20-A6F0-13B011A975E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</xm:sqref>
        </x14:conditionalFormatting>
        <x14:conditionalFormatting xmlns:xm="http://schemas.microsoft.com/office/excel/2006/main">
          <x14:cfRule type="iconSet" priority="258" id="{264FAB1E-9C9A-4165-B2A1-C472994686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</xm:sqref>
        </x14:conditionalFormatting>
        <x14:conditionalFormatting xmlns:xm="http://schemas.microsoft.com/office/excel/2006/main">
          <x14:cfRule type="iconSet" priority="257" id="{9B4E2D6C-A36D-4D48-A85A-7397A1BB87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</xm:sqref>
        </x14:conditionalFormatting>
        <x14:conditionalFormatting xmlns:xm="http://schemas.microsoft.com/office/excel/2006/main">
          <x14:cfRule type="iconSet" priority="256" id="{CE592A9C-0804-47CF-953B-14F616C2D1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</xm:sqref>
        </x14:conditionalFormatting>
        <x14:conditionalFormatting xmlns:xm="http://schemas.microsoft.com/office/excel/2006/main">
          <x14:cfRule type="iconSet" priority="255" id="{36E9C089-3106-4AC7-BD5B-1E83688F48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</xm:sqref>
        </x14:conditionalFormatting>
        <x14:conditionalFormatting xmlns:xm="http://schemas.microsoft.com/office/excel/2006/main">
          <x14:cfRule type="iconSet" priority="254" id="{CBE83116-A8B1-4563-9EF0-ADAC4806EEB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</xm:sqref>
        </x14:conditionalFormatting>
        <x14:conditionalFormatting xmlns:xm="http://schemas.microsoft.com/office/excel/2006/main">
          <x14:cfRule type="iconSet" priority="253" id="{DC5A6517-C057-40F1-A94F-2D357B661A0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</xm:sqref>
        </x14:conditionalFormatting>
        <x14:conditionalFormatting xmlns:xm="http://schemas.microsoft.com/office/excel/2006/main">
          <x14:cfRule type="iconSet" priority="252" id="{DED3F144-987B-4159-B06C-8B1DC88242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</xm:sqref>
        </x14:conditionalFormatting>
        <x14:conditionalFormatting xmlns:xm="http://schemas.microsoft.com/office/excel/2006/main">
          <x14:cfRule type="iconSet" priority="251" id="{81014FFF-A02F-4CFE-9C51-E6547839C5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</xm:sqref>
        </x14:conditionalFormatting>
        <x14:conditionalFormatting xmlns:xm="http://schemas.microsoft.com/office/excel/2006/main">
          <x14:cfRule type="iconSet" priority="250" id="{40BE06BF-EC1A-4614-91EB-7F45BE390AA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</xm:sqref>
        </x14:conditionalFormatting>
        <x14:conditionalFormatting xmlns:xm="http://schemas.microsoft.com/office/excel/2006/main">
          <x14:cfRule type="iconSet" priority="249" id="{562C8BD9-80C3-4AF3-A9A7-E3BA9866B53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</xm:sqref>
        </x14:conditionalFormatting>
        <x14:conditionalFormatting xmlns:xm="http://schemas.microsoft.com/office/excel/2006/main">
          <x14:cfRule type="iconSet" priority="248" id="{C6027E33-372A-4B7E-8F1D-2457CD30C0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</xm:sqref>
        </x14:conditionalFormatting>
        <x14:conditionalFormatting xmlns:xm="http://schemas.microsoft.com/office/excel/2006/main">
          <x14:cfRule type="iconSet" priority="247" id="{7AC939B6-10B3-4504-AE27-6AF675DFFD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</xm:sqref>
        </x14:conditionalFormatting>
        <x14:conditionalFormatting xmlns:xm="http://schemas.microsoft.com/office/excel/2006/main">
          <x14:cfRule type="iconSet" priority="246" id="{2E188113-14F4-4F87-B0DB-45E309E7B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</xm:sqref>
        </x14:conditionalFormatting>
        <x14:conditionalFormatting xmlns:xm="http://schemas.microsoft.com/office/excel/2006/main">
          <x14:cfRule type="iconSet" priority="245" id="{81A53B3A-6898-448E-9F1F-FB2FDCAC93C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</xm:sqref>
        </x14:conditionalFormatting>
        <x14:conditionalFormatting xmlns:xm="http://schemas.microsoft.com/office/excel/2006/main">
          <x14:cfRule type="iconSet" priority="244" id="{DEDB7A80-0067-4BCE-8E02-9AD00CACC9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</xm:sqref>
        </x14:conditionalFormatting>
        <x14:conditionalFormatting xmlns:xm="http://schemas.microsoft.com/office/excel/2006/main">
          <x14:cfRule type="iconSet" priority="243" id="{96E9ABDD-F269-42F5-B4B3-A601A28DC0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</xm:sqref>
        </x14:conditionalFormatting>
        <x14:conditionalFormatting xmlns:xm="http://schemas.microsoft.com/office/excel/2006/main">
          <x14:cfRule type="iconSet" priority="242" id="{E74099D6-BDBB-4A7A-962D-9A017221936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</xm:sqref>
        </x14:conditionalFormatting>
        <x14:conditionalFormatting xmlns:xm="http://schemas.microsoft.com/office/excel/2006/main">
          <x14:cfRule type="iconSet" priority="241" id="{6F429C46-B00C-4706-9E70-BDE750B414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</xm:sqref>
        </x14:conditionalFormatting>
        <x14:conditionalFormatting xmlns:xm="http://schemas.microsoft.com/office/excel/2006/main">
          <x14:cfRule type="iconSet" priority="240" id="{99A45756-3137-4F70-B51A-5945140BC7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</xm:sqref>
        </x14:conditionalFormatting>
        <x14:conditionalFormatting xmlns:xm="http://schemas.microsoft.com/office/excel/2006/main">
          <x14:cfRule type="iconSet" priority="239" id="{D97CF105-2109-450A-B556-22A9170751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</xm:sqref>
        </x14:conditionalFormatting>
        <x14:conditionalFormatting xmlns:xm="http://schemas.microsoft.com/office/excel/2006/main">
          <x14:cfRule type="iconSet" priority="238" id="{7CD5DAA6-0C7A-49D1-A364-786574FCD0A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</xm:sqref>
        </x14:conditionalFormatting>
        <x14:conditionalFormatting xmlns:xm="http://schemas.microsoft.com/office/excel/2006/main">
          <x14:cfRule type="iconSet" priority="237" id="{42C09B9E-AC19-4793-B31A-41E07AB07D3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</xm:sqref>
        </x14:conditionalFormatting>
        <x14:conditionalFormatting xmlns:xm="http://schemas.microsoft.com/office/excel/2006/main">
          <x14:cfRule type="iconSet" priority="236" id="{27919056-5E3E-46A8-AA53-9D1DAE8C55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</xm:sqref>
        </x14:conditionalFormatting>
        <x14:conditionalFormatting xmlns:xm="http://schemas.microsoft.com/office/excel/2006/main">
          <x14:cfRule type="iconSet" priority="235" id="{A26F76F2-B9BC-4479-87D0-F13CAF750DC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</xm:sqref>
        </x14:conditionalFormatting>
        <x14:conditionalFormatting xmlns:xm="http://schemas.microsoft.com/office/excel/2006/main">
          <x14:cfRule type="iconSet" priority="234" id="{BC40944D-FED2-4B5B-A915-6241C3159A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</xm:sqref>
        </x14:conditionalFormatting>
        <x14:conditionalFormatting xmlns:xm="http://schemas.microsoft.com/office/excel/2006/main">
          <x14:cfRule type="iconSet" priority="233" id="{F8C22DB6-3FCE-4EF7-83E6-685B3BA21F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</xm:sqref>
        </x14:conditionalFormatting>
        <x14:conditionalFormatting xmlns:xm="http://schemas.microsoft.com/office/excel/2006/main">
          <x14:cfRule type="iconSet" priority="232" id="{E27324B0-8950-4AEF-B0B8-2F56799EB6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</xm:sqref>
        </x14:conditionalFormatting>
        <x14:conditionalFormatting xmlns:xm="http://schemas.microsoft.com/office/excel/2006/main">
          <x14:cfRule type="iconSet" priority="231" id="{BD3E9BF0-0B42-4452-BB0A-342A52F1B9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</xm:sqref>
        </x14:conditionalFormatting>
        <x14:conditionalFormatting xmlns:xm="http://schemas.microsoft.com/office/excel/2006/main">
          <x14:cfRule type="iconSet" priority="230" id="{A51C66CE-3058-4DD7-A4CD-86F8508515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</xm:sqref>
        </x14:conditionalFormatting>
        <x14:conditionalFormatting xmlns:xm="http://schemas.microsoft.com/office/excel/2006/main">
          <x14:cfRule type="iconSet" priority="229" id="{A6D5DCAF-E3C2-4F4B-9A3D-E7184BF022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</xm:sqref>
        </x14:conditionalFormatting>
        <x14:conditionalFormatting xmlns:xm="http://schemas.microsoft.com/office/excel/2006/main">
          <x14:cfRule type="iconSet" priority="228" id="{7AA2DEA5-5099-4909-A306-B89B94285F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B60</xm:sqref>
        </x14:conditionalFormatting>
        <x14:conditionalFormatting xmlns:xm="http://schemas.microsoft.com/office/excel/2006/main">
          <x14:cfRule type="iconSet" priority="227" id="{71C6A85C-BC50-4717-9844-2DE1AE2979D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B61</xm:sqref>
        </x14:conditionalFormatting>
        <x14:conditionalFormatting xmlns:xm="http://schemas.microsoft.com/office/excel/2006/main">
          <x14:cfRule type="iconSet" priority="226" id="{51C5D9DF-D90B-495A-ABD7-75301162127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B62</xm:sqref>
        </x14:conditionalFormatting>
        <x14:conditionalFormatting xmlns:xm="http://schemas.microsoft.com/office/excel/2006/main">
          <x14:cfRule type="iconSet" priority="225" id="{399C0F90-E930-4C36-999C-E5CD7DD86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B63</xm:sqref>
        </x14:conditionalFormatting>
        <x14:conditionalFormatting xmlns:xm="http://schemas.microsoft.com/office/excel/2006/main">
          <x14:cfRule type="iconSet" priority="224" id="{7881BF93-CFAC-4DDF-B8FA-B74C52E660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B64</xm:sqref>
        </x14:conditionalFormatting>
        <x14:conditionalFormatting xmlns:xm="http://schemas.microsoft.com/office/excel/2006/main">
          <x14:cfRule type="iconSet" priority="223" id="{E08FB10B-4AFB-4FAB-B420-455D9D188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B65</xm:sqref>
        </x14:conditionalFormatting>
        <x14:conditionalFormatting xmlns:xm="http://schemas.microsoft.com/office/excel/2006/main">
          <x14:cfRule type="iconSet" priority="222" id="{0D8D740A-75EE-40F3-A525-CA00E8F2CC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B66</xm:sqref>
        </x14:conditionalFormatting>
        <x14:conditionalFormatting xmlns:xm="http://schemas.microsoft.com/office/excel/2006/main">
          <x14:cfRule type="iconSet" priority="221" id="{2098536C-787B-4743-9A7E-3737C7AFAF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B67</xm:sqref>
        </x14:conditionalFormatting>
        <x14:conditionalFormatting xmlns:xm="http://schemas.microsoft.com/office/excel/2006/main">
          <x14:cfRule type="iconSet" priority="220" id="{E5FE0E3A-3ED4-4E03-9DB4-17595144559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B68</xm:sqref>
        </x14:conditionalFormatting>
        <x14:conditionalFormatting xmlns:xm="http://schemas.microsoft.com/office/excel/2006/main">
          <x14:cfRule type="iconSet" priority="219" id="{834E7A58-4F7C-4745-85B9-0BA51016CAA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B69</xm:sqref>
        </x14:conditionalFormatting>
        <x14:conditionalFormatting xmlns:xm="http://schemas.microsoft.com/office/excel/2006/main">
          <x14:cfRule type="iconSet" priority="218" id="{0E819E71-7E82-4AA3-95D7-249FFE8AEC5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B70</xm:sqref>
        </x14:conditionalFormatting>
        <x14:conditionalFormatting xmlns:xm="http://schemas.microsoft.com/office/excel/2006/main">
          <x14:cfRule type="iconSet" priority="217" id="{4A194A43-75E5-41C4-A9F4-FC08A5269EB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B71</xm:sqref>
        </x14:conditionalFormatting>
        <x14:conditionalFormatting xmlns:xm="http://schemas.microsoft.com/office/excel/2006/main">
          <x14:cfRule type="iconSet" priority="216" id="{AB8E0488-43CE-4804-8F01-AB0F19FEA4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B72</xm:sqref>
        </x14:conditionalFormatting>
        <x14:conditionalFormatting xmlns:xm="http://schemas.microsoft.com/office/excel/2006/main">
          <x14:cfRule type="iconSet" priority="215" id="{35E20455-5896-4A5C-ACCA-86CFE14D01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B73</xm:sqref>
        </x14:conditionalFormatting>
        <x14:conditionalFormatting xmlns:xm="http://schemas.microsoft.com/office/excel/2006/main">
          <x14:cfRule type="iconSet" priority="214" id="{73274416-DB35-4ADA-B11B-BA696B0C8E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B74</xm:sqref>
        </x14:conditionalFormatting>
        <x14:conditionalFormatting xmlns:xm="http://schemas.microsoft.com/office/excel/2006/main">
          <x14:cfRule type="iconSet" priority="213" id="{75143E8F-8BBA-4CE6-B026-FB61E6B5A7A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B75</xm:sqref>
        </x14:conditionalFormatting>
        <x14:conditionalFormatting xmlns:xm="http://schemas.microsoft.com/office/excel/2006/main">
          <x14:cfRule type="iconSet" priority="212" id="{E93E0EC5-C678-47D0-9A1F-0F752587330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B76</xm:sqref>
        </x14:conditionalFormatting>
        <x14:conditionalFormatting xmlns:xm="http://schemas.microsoft.com/office/excel/2006/main">
          <x14:cfRule type="iconSet" priority="211" id="{73B7F9F5-5AE2-4CFF-8911-C3CBD2BE7CD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B77</xm:sqref>
        </x14:conditionalFormatting>
        <x14:conditionalFormatting xmlns:xm="http://schemas.microsoft.com/office/excel/2006/main">
          <x14:cfRule type="iconSet" priority="210" id="{02A8A9C6-CF80-4B1F-AB5E-7F673D5E3A7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B78</xm:sqref>
        </x14:conditionalFormatting>
        <x14:conditionalFormatting xmlns:xm="http://schemas.microsoft.com/office/excel/2006/main">
          <x14:cfRule type="iconSet" priority="209" id="{520C45A4-2916-4B52-996F-12EA9DE14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B79</xm:sqref>
        </x14:conditionalFormatting>
        <x14:conditionalFormatting xmlns:xm="http://schemas.microsoft.com/office/excel/2006/main">
          <x14:cfRule type="iconSet" priority="208" id="{A80A24BE-6003-48E8-B40A-7364C54F65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B80</xm:sqref>
        </x14:conditionalFormatting>
        <x14:conditionalFormatting xmlns:xm="http://schemas.microsoft.com/office/excel/2006/main">
          <x14:cfRule type="iconSet" priority="207" id="{375B01A6-0446-4B6C-8A2D-82296F46EA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B81</xm:sqref>
        </x14:conditionalFormatting>
        <x14:conditionalFormatting xmlns:xm="http://schemas.microsoft.com/office/excel/2006/main">
          <x14:cfRule type="iconSet" priority="206" id="{CFF0C025-95F1-4DB1-A6C7-131F7C4100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B82</xm:sqref>
        </x14:conditionalFormatting>
        <x14:conditionalFormatting xmlns:xm="http://schemas.microsoft.com/office/excel/2006/main">
          <x14:cfRule type="iconSet" priority="205" id="{C933DB33-9D63-486B-99C2-D7EF793CD6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B83</xm:sqref>
        </x14:conditionalFormatting>
        <x14:conditionalFormatting xmlns:xm="http://schemas.microsoft.com/office/excel/2006/main">
          <x14:cfRule type="iconSet" priority="204" id="{02FDE1FB-4C1F-47B1-A796-EBADA49E6A1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B84</xm:sqref>
        </x14:conditionalFormatting>
        <x14:conditionalFormatting xmlns:xm="http://schemas.microsoft.com/office/excel/2006/main">
          <x14:cfRule type="iconSet" priority="203" id="{275F5CBC-0FCC-461C-B706-F75CD65BD3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B85</xm:sqref>
        </x14:conditionalFormatting>
        <x14:conditionalFormatting xmlns:xm="http://schemas.microsoft.com/office/excel/2006/main">
          <x14:cfRule type="iconSet" priority="202" id="{19123178-0000-4C55-A913-69DA2F899A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B86</xm:sqref>
        </x14:conditionalFormatting>
        <x14:conditionalFormatting xmlns:xm="http://schemas.microsoft.com/office/excel/2006/main">
          <x14:cfRule type="iconSet" priority="201" id="{D02A93C8-9D87-41A5-8A9B-9918880C96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B87</xm:sqref>
        </x14:conditionalFormatting>
        <x14:conditionalFormatting xmlns:xm="http://schemas.microsoft.com/office/excel/2006/main">
          <x14:cfRule type="iconSet" priority="200" id="{1FC19CFF-F8FB-4304-AC52-E1678C6882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B88</xm:sqref>
        </x14:conditionalFormatting>
        <x14:conditionalFormatting xmlns:xm="http://schemas.microsoft.com/office/excel/2006/main">
          <x14:cfRule type="iconSet" priority="199" id="{EF4FCDD3-8BCE-4B04-A52D-F0765CA3F4F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B89</xm:sqref>
        </x14:conditionalFormatting>
        <x14:conditionalFormatting xmlns:xm="http://schemas.microsoft.com/office/excel/2006/main">
          <x14:cfRule type="iconSet" priority="198" id="{30F3B0EE-0453-4A15-9C44-003237755C1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B90</xm:sqref>
        </x14:conditionalFormatting>
        <x14:conditionalFormatting xmlns:xm="http://schemas.microsoft.com/office/excel/2006/main">
          <x14:cfRule type="iconSet" priority="197" id="{7AF2FFA6-F52D-493D-8B38-6F1AC1DB712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B91</xm:sqref>
        </x14:conditionalFormatting>
        <x14:conditionalFormatting xmlns:xm="http://schemas.microsoft.com/office/excel/2006/main">
          <x14:cfRule type="iconSet" priority="196" id="{37FD70F0-2C5F-4C0B-9B3C-321EE4FBFD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B92</xm:sqref>
        </x14:conditionalFormatting>
        <x14:conditionalFormatting xmlns:xm="http://schemas.microsoft.com/office/excel/2006/main">
          <x14:cfRule type="iconSet" priority="195" id="{9DC15CEA-DA5E-434F-A587-54D62B1F86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B93</xm:sqref>
        </x14:conditionalFormatting>
        <x14:conditionalFormatting xmlns:xm="http://schemas.microsoft.com/office/excel/2006/main">
          <x14:cfRule type="iconSet" priority="194" id="{A342554B-F1D7-4427-9B7C-DEE9AF13346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B94</xm:sqref>
        </x14:conditionalFormatting>
        <x14:conditionalFormatting xmlns:xm="http://schemas.microsoft.com/office/excel/2006/main">
          <x14:cfRule type="iconSet" priority="193" id="{2E951501-960C-4B0C-9518-1AF889C589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B95</xm:sqref>
        </x14:conditionalFormatting>
        <x14:conditionalFormatting xmlns:xm="http://schemas.microsoft.com/office/excel/2006/main">
          <x14:cfRule type="iconSet" priority="192" id="{620D6DB1-74FB-49BD-AF89-9D2CD16963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B96</xm:sqref>
        </x14:conditionalFormatting>
        <x14:conditionalFormatting xmlns:xm="http://schemas.microsoft.com/office/excel/2006/main">
          <x14:cfRule type="iconSet" priority="191" id="{F4A763C2-A787-4CCC-AA1F-CBC2E6BC8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B97</xm:sqref>
        </x14:conditionalFormatting>
        <x14:conditionalFormatting xmlns:xm="http://schemas.microsoft.com/office/excel/2006/main">
          <x14:cfRule type="iconSet" priority="190" id="{B2D4EEFB-057B-4BAC-BE0A-91CCB781BF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B98</xm:sqref>
        </x14:conditionalFormatting>
        <x14:conditionalFormatting xmlns:xm="http://schemas.microsoft.com/office/excel/2006/main">
          <x14:cfRule type="iconSet" priority="189" id="{DC4FE0D5-516A-4936-8CFA-53AAAE4029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B99</xm:sqref>
        </x14:conditionalFormatting>
        <x14:conditionalFormatting xmlns:xm="http://schemas.microsoft.com/office/excel/2006/main">
          <x14:cfRule type="iconSet" priority="188" id="{BD844E20-3FCC-40BC-B402-D6F6177066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B100</xm:sqref>
        </x14:conditionalFormatting>
        <x14:conditionalFormatting xmlns:xm="http://schemas.microsoft.com/office/excel/2006/main">
          <x14:cfRule type="iconSet" priority="187" id="{71FFAD2E-9370-4FB3-8182-0F3B626009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B101</xm:sqref>
        </x14:conditionalFormatting>
        <x14:conditionalFormatting xmlns:xm="http://schemas.microsoft.com/office/excel/2006/main">
          <x14:cfRule type="iconSet" priority="186" id="{ED31492F-8E03-492F-8DA3-D7885E5673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B102</xm:sqref>
        </x14:conditionalFormatting>
        <x14:conditionalFormatting xmlns:xm="http://schemas.microsoft.com/office/excel/2006/main">
          <x14:cfRule type="iconSet" priority="185" id="{06F47B35-8AF7-4D1E-A61C-3D1F050FDC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B103</xm:sqref>
        </x14:conditionalFormatting>
        <x14:conditionalFormatting xmlns:xm="http://schemas.microsoft.com/office/excel/2006/main">
          <x14:cfRule type="iconSet" priority="184" id="{024DF7AC-8095-4222-BB94-CA8F10703D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B104</xm:sqref>
        </x14:conditionalFormatting>
        <x14:conditionalFormatting xmlns:xm="http://schemas.microsoft.com/office/excel/2006/main">
          <x14:cfRule type="iconSet" priority="183" id="{F573716C-8BC2-484F-9955-97E541FCC9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B105</xm:sqref>
        </x14:conditionalFormatting>
        <x14:conditionalFormatting xmlns:xm="http://schemas.microsoft.com/office/excel/2006/main">
          <x14:cfRule type="iconSet" priority="182" id="{D80F73EB-D122-4BC7-B3B8-7BD07EDB54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B106</xm:sqref>
        </x14:conditionalFormatting>
        <x14:conditionalFormatting xmlns:xm="http://schemas.microsoft.com/office/excel/2006/main">
          <x14:cfRule type="iconSet" priority="181" id="{87E22B11-658D-4015-B84F-CC9CBD5B429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B107</xm:sqref>
        </x14:conditionalFormatting>
        <x14:conditionalFormatting xmlns:xm="http://schemas.microsoft.com/office/excel/2006/main">
          <x14:cfRule type="iconSet" priority="180" id="{6A6A8692-2A45-432F-8664-AF10B6E3E1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B108</xm:sqref>
        </x14:conditionalFormatting>
        <x14:conditionalFormatting xmlns:xm="http://schemas.microsoft.com/office/excel/2006/main">
          <x14:cfRule type="iconSet" priority="179" id="{03B567BA-1FEC-4F8D-9067-31D6F4C44C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B109</xm:sqref>
        </x14:conditionalFormatting>
        <x14:conditionalFormatting xmlns:xm="http://schemas.microsoft.com/office/excel/2006/main">
          <x14:cfRule type="iconSet" priority="178" id="{B6E1AF78-1C68-4A42-B188-206B2B890C5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B110</xm:sqref>
        </x14:conditionalFormatting>
        <x14:conditionalFormatting xmlns:xm="http://schemas.microsoft.com/office/excel/2006/main">
          <x14:cfRule type="iconSet" priority="177" id="{A00C81A3-7F5F-4416-B798-D33E69939C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B111</xm:sqref>
        </x14:conditionalFormatting>
        <x14:conditionalFormatting xmlns:xm="http://schemas.microsoft.com/office/excel/2006/main">
          <x14:cfRule type="iconSet" priority="176" id="{8328F9C2-E29D-424B-8B4D-8CF7146B676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B112</xm:sqref>
        </x14:conditionalFormatting>
        <x14:conditionalFormatting xmlns:xm="http://schemas.microsoft.com/office/excel/2006/main">
          <x14:cfRule type="iconSet" priority="175" id="{9127C4C2-3192-4F29-B29C-A7793A55454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B113</xm:sqref>
        </x14:conditionalFormatting>
        <x14:conditionalFormatting xmlns:xm="http://schemas.microsoft.com/office/excel/2006/main">
          <x14:cfRule type="iconSet" priority="174" id="{BB366B78-8C58-49F1-ABE8-50277E6308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B114</xm:sqref>
        </x14:conditionalFormatting>
        <x14:conditionalFormatting xmlns:xm="http://schemas.microsoft.com/office/excel/2006/main">
          <x14:cfRule type="iconSet" priority="173" id="{F882CBA4-2197-4381-A3DD-A3FB9C1FB02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B115</xm:sqref>
        </x14:conditionalFormatting>
        <x14:conditionalFormatting xmlns:xm="http://schemas.microsoft.com/office/excel/2006/main">
          <x14:cfRule type="iconSet" priority="172" id="{84EA1D0F-CF9E-4CD8-9F8C-57EE873BFF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B116</xm:sqref>
        </x14:conditionalFormatting>
        <x14:conditionalFormatting xmlns:xm="http://schemas.microsoft.com/office/excel/2006/main">
          <x14:cfRule type="iconSet" priority="171" id="{128FC88D-EA6A-4BF8-A0A3-80044CC845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B117</xm:sqref>
        </x14:conditionalFormatting>
        <x14:conditionalFormatting xmlns:xm="http://schemas.microsoft.com/office/excel/2006/main">
          <x14:cfRule type="iconSet" priority="170" id="{C1B4FC75-EB9A-40DD-80C0-91FD2BF00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B118</xm:sqref>
        </x14:conditionalFormatting>
        <x14:conditionalFormatting xmlns:xm="http://schemas.microsoft.com/office/excel/2006/main">
          <x14:cfRule type="iconSet" priority="169" id="{B2FD2628-586A-40DD-A41F-BBEA8F1E335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B119</xm:sqref>
        </x14:conditionalFormatting>
        <x14:conditionalFormatting xmlns:xm="http://schemas.microsoft.com/office/excel/2006/main">
          <x14:cfRule type="iconSet" priority="168" id="{BAE72888-088E-40C8-93AD-D8B7515D116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B120</xm:sqref>
        </x14:conditionalFormatting>
        <x14:conditionalFormatting xmlns:xm="http://schemas.microsoft.com/office/excel/2006/main">
          <x14:cfRule type="iconSet" priority="167" id="{49C1F896-DE66-49E2-BFA4-5E070DB9FF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B121</xm:sqref>
        </x14:conditionalFormatting>
        <x14:conditionalFormatting xmlns:xm="http://schemas.microsoft.com/office/excel/2006/main">
          <x14:cfRule type="iconSet" priority="166" id="{5C753B80-97FD-4100-B577-4731EE0174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B122</xm:sqref>
        </x14:conditionalFormatting>
        <x14:conditionalFormatting xmlns:xm="http://schemas.microsoft.com/office/excel/2006/main">
          <x14:cfRule type="iconSet" priority="165" id="{242A9946-8B13-40BE-AF5C-2B88D974193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B123</xm:sqref>
        </x14:conditionalFormatting>
        <x14:conditionalFormatting xmlns:xm="http://schemas.microsoft.com/office/excel/2006/main">
          <x14:cfRule type="iconSet" priority="164" id="{C9B14F98-6350-43D8-A40A-0032332EFC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B124</xm:sqref>
        </x14:conditionalFormatting>
        <x14:conditionalFormatting xmlns:xm="http://schemas.microsoft.com/office/excel/2006/main">
          <x14:cfRule type="iconSet" priority="163" id="{581699C4-35FE-46A8-9AF8-18CF8A86AD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B125</xm:sqref>
        </x14:conditionalFormatting>
        <x14:conditionalFormatting xmlns:xm="http://schemas.microsoft.com/office/excel/2006/main">
          <x14:cfRule type="iconSet" priority="162" id="{E4828AD3-D158-48C0-A1E2-5A327ADAB27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B126</xm:sqref>
        </x14:conditionalFormatting>
        <x14:conditionalFormatting xmlns:xm="http://schemas.microsoft.com/office/excel/2006/main">
          <x14:cfRule type="iconSet" priority="161" id="{84A9962B-419F-4BF6-8591-E6D0004110C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B127</xm:sqref>
        </x14:conditionalFormatting>
        <x14:conditionalFormatting xmlns:xm="http://schemas.microsoft.com/office/excel/2006/main">
          <x14:cfRule type="iconSet" priority="160" id="{5C331D69-64A7-432A-9F39-15726D548A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B128</xm:sqref>
        </x14:conditionalFormatting>
        <x14:conditionalFormatting xmlns:xm="http://schemas.microsoft.com/office/excel/2006/main">
          <x14:cfRule type="iconSet" priority="159" id="{A0F03560-65D5-48F6-A137-15ABDF964C0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B129</xm:sqref>
        </x14:conditionalFormatting>
        <x14:conditionalFormatting xmlns:xm="http://schemas.microsoft.com/office/excel/2006/main">
          <x14:cfRule type="iconSet" priority="158" id="{1827E154-6727-4A49-83A1-4B26BEA28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B130</xm:sqref>
        </x14:conditionalFormatting>
        <x14:conditionalFormatting xmlns:xm="http://schemas.microsoft.com/office/excel/2006/main">
          <x14:cfRule type="iconSet" priority="157" id="{C88F4C6D-9DC7-42E6-9AFA-B65AC33DF72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B131</xm:sqref>
        </x14:conditionalFormatting>
        <x14:conditionalFormatting xmlns:xm="http://schemas.microsoft.com/office/excel/2006/main">
          <x14:cfRule type="iconSet" priority="156" id="{BD12E501-C354-40FA-B0A9-1111FBCDBE5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B132</xm:sqref>
        </x14:conditionalFormatting>
        <x14:conditionalFormatting xmlns:xm="http://schemas.microsoft.com/office/excel/2006/main">
          <x14:cfRule type="iconSet" priority="155" id="{76402ED0-7C0A-4B64-BC7E-69C2300EC5A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B133</xm:sqref>
        </x14:conditionalFormatting>
        <x14:conditionalFormatting xmlns:xm="http://schemas.microsoft.com/office/excel/2006/main">
          <x14:cfRule type="iconSet" priority="154" id="{0E6DAF55-689B-44B1-B357-E08FAEB064B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B134</xm:sqref>
        </x14:conditionalFormatting>
        <x14:conditionalFormatting xmlns:xm="http://schemas.microsoft.com/office/excel/2006/main">
          <x14:cfRule type="iconSet" priority="153" id="{B30C3923-BC90-4746-9616-DC78B6F4671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B135</xm:sqref>
        </x14:conditionalFormatting>
        <x14:conditionalFormatting xmlns:xm="http://schemas.microsoft.com/office/excel/2006/main">
          <x14:cfRule type="iconSet" priority="152" id="{105B374F-3F0D-4D50-B603-A631D86FBE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B136</xm:sqref>
        </x14:conditionalFormatting>
        <x14:conditionalFormatting xmlns:xm="http://schemas.microsoft.com/office/excel/2006/main">
          <x14:cfRule type="iconSet" priority="151" id="{90A2E3F2-907E-404C-A03F-2D790F158D3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B137</xm:sqref>
        </x14:conditionalFormatting>
        <x14:conditionalFormatting xmlns:xm="http://schemas.microsoft.com/office/excel/2006/main">
          <x14:cfRule type="iconSet" priority="150" id="{58ACDAFC-D4FB-4226-BF4D-52B83D8EAC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B138</xm:sqref>
        </x14:conditionalFormatting>
        <x14:conditionalFormatting xmlns:xm="http://schemas.microsoft.com/office/excel/2006/main">
          <x14:cfRule type="iconSet" priority="149" id="{6BC84ED8-BC01-4A05-97D5-B055739AA21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B139</xm:sqref>
        </x14:conditionalFormatting>
        <x14:conditionalFormatting xmlns:xm="http://schemas.microsoft.com/office/excel/2006/main">
          <x14:cfRule type="iconSet" priority="148" id="{28CCFF44-EA5A-4FDB-AD32-7FD3C729E90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B140</xm:sqref>
        </x14:conditionalFormatting>
        <x14:conditionalFormatting xmlns:xm="http://schemas.microsoft.com/office/excel/2006/main">
          <x14:cfRule type="iconSet" priority="147" id="{6914C49F-068B-4ECB-91FF-D93A9F65BD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B141</xm:sqref>
        </x14:conditionalFormatting>
        <x14:conditionalFormatting xmlns:xm="http://schemas.microsoft.com/office/excel/2006/main">
          <x14:cfRule type="iconSet" priority="146" id="{9D3DB9AA-5824-46AE-8E23-1E07D68211B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B142</xm:sqref>
        </x14:conditionalFormatting>
        <x14:conditionalFormatting xmlns:xm="http://schemas.microsoft.com/office/excel/2006/main">
          <x14:cfRule type="iconSet" priority="145" id="{6ADD58FF-0667-4520-A762-0FD70DCEDA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B143</xm:sqref>
        </x14:conditionalFormatting>
        <x14:conditionalFormatting xmlns:xm="http://schemas.microsoft.com/office/excel/2006/main">
          <x14:cfRule type="iconSet" priority="144" id="{FDD7A62F-DED2-48DA-B257-5ADF43493D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B144</xm:sqref>
        </x14:conditionalFormatting>
        <x14:conditionalFormatting xmlns:xm="http://schemas.microsoft.com/office/excel/2006/main">
          <x14:cfRule type="iconSet" priority="143" id="{1B9C75F7-08CF-4E9C-8372-DB685C3C4F3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B145</xm:sqref>
        </x14:conditionalFormatting>
        <x14:conditionalFormatting xmlns:xm="http://schemas.microsoft.com/office/excel/2006/main">
          <x14:cfRule type="iconSet" priority="142" id="{EC496A8D-CD55-4B1A-BB67-C558BAFD39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B146</xm:sqref>
        </x14:conditionalFormatting>
        <x14:conditionalFormatting xmlns:xm="http://schemas.microsoft.com/office/excel/2006/main">
          <x14:cfRule type="iconSet" priority="141" id="{822D6019-B6CF-449D-8DEC-8FA5A2060A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B147</xm:sqref>
        </x14:conditionalFormatting>
        <x14:conditionalFormatting xmlns:xm="http://schemas.microsoft.com/office/excel/2006/main">
          <x14:cfRule type="iconSet" priority="140" id="{6CE06488-3F8C-4278-ADF2-7D63B64E94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B148</xm:sqref>
        </x14:conditionalFormatting>
        <x14:conditionalFormatting xmlns:xm="http://schemas.microsoft.com/office/excel/2006/main">
          <x14:cfRule type="iconSet" priority="139" id="{4B32B300-237A-44BA-A7E4-F8D665F357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B149</xm:sqref>
        </x14:conditionalFormatting>
        <x14:conditionalFormatting xmlns:xm="http://schemas.microsoft.com/office/excel/2006/main">
          <x14:cfRule type="iconSet" priority="138" id="{097EC111-86B4-4859-AAEB-527FBD1AF3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B150</xm:sqref>
        </x14:conditionalFormatting>
        <x14:conditionalFormatting xmlns:xm="http://schemas.microsoft.com/office/excel/2006/main">
          <x14:cfRule type="iconSet" priority="137" id="{C1C6F00A-9E36-452F-BE79-4FD534DAB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B151</xm:sqref>
        </x14:conditionalFormatting>
        <x14:conditionalFormatting xmlns:xm="http://schemas.microsoft.com/office/excel/2006/main">
          <x14:cfRule type="iconSet" priority="136" id="{81048F31-CDAF-4CFD-A1B0-BDF2A3A28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B152</xm:sqref>
        </x14:conditionalFormatting>
        <x14:conditionalFormatting xmlns:xm="http://schemas.microsoft.com/office/excel/2006/main">
          <x14:cfRule type="iconSet" priority="135" id="{BC728785-BAC6-437C-8173-11A3433C0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B153</xm:sqref>
        </x14:conditionalFormatting>
        <x14:conditionalFormatting xmlns:xm="http://schemas.microsoft.com/office/excel/2006/main">
          <x14:cfRule type="iconSet" priority="134" id="{E7E8E2AC-9F99-4E7A-8BCE-CAD09C9EF0A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B154</xm:sqref>
        </x14:conditionalFormatting>
        <x14:conditionalFormatting xmlns:xm="http://schemas.microsoft.com/office/excel/2006/main">
          <x14:cfRule type="iconSet" priority="133" id="{DE0C2444-7860-41DF-8E03-574543572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B155</xm:sqref>
        </x14:conditionalFormatting>
        <x14:conditionalFormatting xmlns:xm="http://schemas.microsoft.com/office/excel/2006/main">
          <x14:cfRule type="iconSet" priority="132" id="{5E10F249-304F-4D8F-A190-D84373C8E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B156</xm:sqref>
        </x14:conditionalFormatting>
        <x14:conditionalFormatting xmlns:xm="http://schemas.microsoft.com/office/excel/2006/main">
          <x14:cfRule type="iconSet" priority="131" id="{197CB523-DFBA-4350-AE1A-224C83AF8D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B157</xm:sqref>
        </x14:conditionalFormatting>
        <x14:conditionalFormatting xmlns:xm="http://schemas.microsoft.com/office/excel/2006/main">
          <x14:cfRule type="iconSet" priority="130" id="{A2F1D70B-3D59-46D3-8B40-1348D47E4B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B158</xm:sqref>
        </x14:conditionalFormatting>
        <x14:conditionalFormatting xmlns:xm="http://schemas.microsoft.com/office/excel/2006/main">
          <x14:cfRule type="iconSet" priority="129" id="{50C13662-CF7A-413D-8A35-57194372E1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B159</xm:sqref>
        </x14:conditionalFormatting>
        <x14:conditionalFormatting xmlns:xm="http://schemas.microsoft.com/office/excel/2006/main">
          <x14:cfRule type="iconSet" priority="128" id="{55F13C9E-E2F2-4BA7-8DEF-491D28744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B160</xm:sqref>
        </x14:conditionalFormatting>
        <x14:conditionalFormatting xmlns:xm="http://schemas.microsoft.com/office/excel/2006/main">
          <x14:cfRule type="iconSet" priority="127" id="{22B4F10B-46A9-47DD-8D68-BB46B97306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B161</xm:sqref>
        </x14:conditionalFormatting>
        <x14:conditionalFormatting xmlns:xm="http://schemas.microsoft.com/office/excel/2006/main">
          <x14:cfRule type="iconSet" priority="126" id="{88BC5DE1-B045-4A31-A7B6-DEBE868E2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B162</xm:sqref>
        </x14:conditionalFormatting>
        <x14:conditionalFormatting xmlns:xm="http://schemas.microsoft.com/office/excel/2006/main">
          <x14:cfRule type="iconSet" priority="125" id="{4A348DD6-9A70-432E-B2DB-8F0BA3C5A2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B163</xm:sqref>
        </x14:conditionalFormatting>
        <x14:conditionalFormatting xmlns:xm="http://schemas.microsoft.com/office/excel/2006/main">
          <x14:cfRule type="iconSet" priority="124" id="{EFFBFACC-3976-4074-A5E9-4A740E43E7F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B164</xm:sqref>
        </x14:conditionalFormatting>
        <x14:conditionalFormatting xmlns:xm="http://schemas.microsoft.com/office/excel/2006/main">
          <x14:cfRule type="iconSet" priority="123" id="{73F6D00A-5DB1-4E72-9874-90BCF42B918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B165</xm:sqref>
        </x14:conditionalFormatting>
        <x14:conditionalFormatting xmlns:xm="http://schemas.microsoft.com/office/excel/2006/main">
          <x14:cfRule type="iconSet" priority="122" id="{C1E6158D-C733-4714-A820-4CFCCE3F3B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B166</xm:sqref>
        </x14:conditionalFormatting>
        <x14:conditionalFormatting xmlns:xm="http://schemas.microsoft.com/office/excel/2006/main">
          <x14:cfRule type="iconSet" priority="121" id="{554486E4-346B-47A2-877E-A29850F470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B167</xm:sqref>
        </x14:conditionalFormatting>
        <x14:conditionalFormatting xmlns:xm="http://schemas.microsoft.com/office/excel/2006/main">
          <x14:cfRule type="iconSet" priority="120" id="{2FEAF6AE-02C2-4E2E-BA5D-CD8ED5F900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B168</xm:sqref>
        </x14:conditionalFormatting>
        <x14:conditionalFormatting xmlns:xm="http://schemas.microsoft.com/office/excel/2006/main">
          <x14:cfRule type="iconSet" priority="119" id="{B39B3262-8DD6-4A1E-ABF6-2AA72C23D04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B169</xm:sqref>
        </x14:conditionalFormatting>
        <x14:conditionalFormatting xmlns:xm="http://schemas.microsoft.com/office/excel/2006/main">
          <x14:cfRule type="iconSet" priority="118" id="{79516114-9DD7-4433-8A4B-02329D01C29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B170</xm:sqref>
        </x14:conditionalFormatting>
        <x14:conditionalFormatting xmlns:xm="http://schemas.microsoft.com/office/excel/2006/main">
          <x14:cfRule type="iconSet" priority="117" id="{FD13B652-13B4-4562-B477-91F84B7673E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B171</xm:sqref>
        </x14:conditionalFormatting>
        <x14:conditionalFormatting xmlns:xm="http://schemas.microsoft.com/office/excel/2006/main">
          <x14:cfRule type="iconSet" priority="116" id="{D7D83183-18C3-4710-9B3C-C4B1F70C8BC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B172</xm:sqref>
        </x14:conditionalFormatting>
        <x14:conditionalFormatting xmlns:xm="http://schemas.microsoft.com/office/excel/2006/main">
          <x14:cfRule type="iconSet" priority="115" id="{F5F3599E-21F6-4940-B57F-57E0F3230A1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B173</xm:sqref>
        </x14:conditionalFormatting>
        <x14:conditionalFormatting xmlns:xm="http://schemas.microsoft.com/office/excel/2006/main">
          <x14:cfRule type="iconSet" priority="114" id="{FBD46911-DF7B-4DFD-A394-0073AC05C5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B174</xm:sqref>
        </x14:conditionalFormatting>
        <x14:conditionalFormatting xmlns:xm="http://schemas.microsoft.com/office/excel/2006/main">
          <x14:cfRule type="iconSet" priority="113" id="{FBE987FD-1AD9-49B9-B1B6-B76568AC06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B175</xm:sqref>
        </x14:conditionalFormatting>
        <x14:conditionalFormatting xmlns:xm="http://schemas.microsoft.com/office/excel/2006/main">
          <x14:cfRule type="iconSet" priority="112" id="{3242AFF2-FBFD-4C27-8037-64E3CE26321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B176</xm:sqref>
        </x14:conditionalFormatting>
        <x14:conditionalFormatting xmlns:xm="http://schemas.microsoft.com/office/excel/2006/main">
          <x14:cfRule type="iconSet" priority="111" id="{E2331DC2-69CB-4C69-9681-E5E9B0865A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B177</xm:sqref>
        </x14:conditionalFormatting>
        <x14:conditionalFormatting xmlns:xm="http://schemas.microsoft.com/office/excel/2006/main">
          <x14:cfRule type="iconSet" priority="110" id="{CA95EAD5-8CCA-4CDB-A8F9-0ADC371F12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B178</xm:sqref>
        </x14:conditionalFormatting>
        <x14:conditionalFormatting xmlns:xm="http://schemas.microsoft.com/office/excel/2006/main">
          <x14:cfRule type="iconSet" priority="109" id="{AE356935-7157-43B7-9304-05F4F2C1DCD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B179</xm:sqref>
        </x14:conditionalFormatting>
        <x14:conditionalFormatting xmlns:xm="http://schemas.microsoft.com/office/excel/2006/main">
          <x14:cfRule type="iconSet" priority="108" id="{90905A90-B081-4A49-BC7B-31C1BB152C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B180</xm:sqref>
        </x14:conditionalFormatting>
        <x14:conditionalFormatting xmlns:xm="http://schemas.microsoft.com/office/excel/2006/main">
          <x14:cfRule type="iconSet" priority="107" id="{8740CF5C-03D5-4360-B39D-B8EB5F72A8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B181</xm:sqref>
        </x14:conditionalFormatting>
        <x14:conditionalFormatting xmlns:xm="http://schemas.microsoft.com/office/excel/2006/main">
          <x14:cfRule type="iconSet" priority="106" id="{E3E981CB-95FE-477A-A70C-9A45718D06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B182</xm:sqref>
        </x14:conditionalFormatting>
        <x14:conditionalFormatting xmlns:xm="http://schemas.microsoft.com/office/excel/2006/main">
          <x14:cfRule type="iconSet" priority="105" id="{29E6079F-DDFF-43CF-8CFF-E3E2BFA6D38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B183</xm:sqref>
        </x14:conditionalFormatting>
        <x14:conditionalFormatting xmlns:xm="http://schemas.microsoft.com/office/excel/2006/main">
          <x14:cfRule type="iconSet" priority="104" id="{BAE48666-3756-4212-9FDD-358F0625A8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B184</xm:sqref>
        </x14:conditionalFormatting>
        <x14:conditionalFormatting xmlns:xm="http://schemas.microsoft.com/office/excel/2006/main">
          <x14:cfRule type="iconSet" priority="103" id="{7B000F24-4EBC-4059-92DC-E27FB47A18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B185</xm:sqref>
        </x14:conditionalFormatting>
        <x14:conditionalFormatting xmlns:xm="http://schemas.microsoft.com/office/excel/2006/main">
          <x14:cfRule type="iconSet" priority="102" id="{E69094DA-B1AC-4D95-85DC-F3E6FC2098B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B186</xm:sqref>
        </x14:conditionalFormatting>
        <x14:conditionalFormatting xmlns:xm="http://schemas.microsoft.com/office/excel/2006/main">
          <x14:cfRule type="iconSet" priority="101" id="{2AADCF26-00FA-4CF4-B439-84A30C2EB3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B187</xm:sqref>
        </x14:conditionalFormatting>
        <x14:conditionalFormatting xmlns:xm="http://schemas.microsoft.com/office/excel/2006/main">
          <x14:cfRule type="iconSet" priority="100" id="{3FBBCEF7-6BC6-437E-BEAB-F6D3A8A18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B188</xm:sqref>
        </x14:conditionalFormatting>
        <x14:conditionalFormatting xmlns:xm="http://schemas.microsoft.com/office/excel/2006/main">
          <x14:cfRule type="iconSet" priority="99" id="{4DF44824-85E6-4BBF-A86E-01CBEE23F4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B189</xm:sqref>
        </x14:conditionalFormatting>
        <x14:conditionalFormatting xmlns:xm="http://schemas.microsoft.com/office/excel/2006/main">
          <x14:cfRule type="iconSet" priority="98" id="{8F28A462-52E5-4734-8EB0-ADC2DE78BF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B190</xm:sqref>
        </x14:conditionalFormatting>
        <x14:conditionalFormatting xmlns:xm="http://schemas.microsoft.com/office/excel/2006/main">
          <x14:cfRule type="iconSet" priority="97" id="{FB1AB776-C361-4A21-94ED-AAEF08DA89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B191</xm:sqref>
        </x14:conditionalFormatting>
        <x14:conditionalFormatting xmlns:xm="http://schemas.microsoft.com/office/excel/2006/main">
          <x14:cfRule type="iconSet" priority="96" id="{E1FD8C0F-8926-40D4-ADC0-BC2F58744FF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B192</xm:sqref>
        </x14:conditionalFormatting>
        <x14:conditionalFormatting xmlns:xm="http://schemas.microsoft.com/office/excel/2006/main">
          <x14:cfRule type="iconSet" priority="95" id="{46CED735-9E01-499C-B08A-5F40EB317A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B193</xm:sqref>
        </x14:conditionalFormatting>
        <x14:conditionalFormatting xmlns:xm="http://schemas.microsoft.com/office/excel/2006/main">
          <x14:cfRule type="iconSet" priority="94" id="{74983D8A-A108-423F-AFA8-8926C4EAFA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B194</xm:sqref>
        </x14:conditionalFormatting>
        <x14:conditionalFormatting xmlns:xm="http://schemas.microsoft.com/office/excel/2006/main">
          <x14:cfRule type="iconSet" priority="93" id="{BBF806DB-0ECA-44E6-B73C-789A45970E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B195</xm:sqref>
        </x14:conditionalFormatting>
        <x14:conditionalFormatting xmlns:xm="http://schemas.microsoft.com/office/excel/2006/main">
          <x14:cfRule type="iconSet" priority="92" id="{315487D2-323C-4E6C-8745-01DC1C42778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B196</xm:sqref>
        </x14:conditionalFormatting>
        <x14:conditionalFormatting xmlns:xm="http://schemas.microsoft.com/office/excel/2006/main">
          <x14:cfRule type="iconSet" priority="91" id="{F026DDB4-BAC6-44FF-B1E0-0E70A833453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B197</xm:sqref>
        </x14:conditionalFormatting>
        <x14:conditionalFormatting xmlns:xm="http://schemas.microsoft.com/office/excel/2006/main">
          <x14:cfRule type="iconSet" priority="90" id="{E7D221F8-6B18-4B31-BD26-D6F5E8064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B198</xm:sqref>
        </x14:conditionalFormatting>
        <x14:conditionalFormatting xmlns:xm="http://schemas.microsoft.com/office/excel/2006/main">
          <x14:cfRule type="iconSet" priority="89" id="{D37D9092-B26F-47AB-BB4A-71F2DC0032B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B199</xm:sqref>
        </x14:conditionalFormatting>
        <x14:conditionalFormatting xmlns:xm="http://schemas.microsoft.com/office/excel/2006/main">
          <x14:cfRule type="iconSet" priority="88" id="{AFBB22DF-C49A-437B-BAD0-A2ED29E430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B200</xm:sqref>
        </x14:conditionalFormatting>
        <x14:conditionalFormatting xmlns:xm="http://schemas.microsoft.com/office/excel/2006/main">
          <x14:cfRule type="iconSet" priority="87" id="{EF11B4F5-AD1F-4A39-9E04-6458422687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B201</xm:sqref>
        </x14:conditionalFormatting>
        <x14:conditionalFormatting xmlns:xm="http://schemas.microsoft.com/office/excel/2006/main">
          <x14:cfRule type="iconSet" priority="86" id="{8FD997AB-7447-4605-8D4C-FE763C233D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B202</xm:sqref>
        </x14:conditionalFormatting>
        <x14:conditionalFormatting xmlns:xm="http://schemas.microsoft.com/office/excel/2006/main">
          <x14:cfRule type="iconSet" priority="85" id="{FED4909A-15DB-49DF-AA47-2C2D2DA904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B203</xm:sqref>
        </x14:conditionalFormatting>
        <x14:conditionalFormatting xmlns:xm="http://schemas.microsoft.com/office/excel/2006/main">
          <x14:cfRule type="iconSet" priority="84" id="{2559EB94-89C2-4D4A-8ACA-7C5A503E9B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B204</xm:sqref>
        </x14:conditionalFormatting>
        <x14:conditionalFormatting xmlns:xm="http://schemas.microsoft.com/office/excel/2006/main">
          <x14:cfRule type="iconSet" priority="83" id="{DE0EDFB7-B65E-4B1F-B974-AABF0CC33D4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B205</xm:sqref>
        </x14:conditionalFormatting>
        <x14:conditionalFormatting xmlns:xm="http://schemas.microsoft.com/office/excel/2006/main">
          <x14:cfRule type="iconSet" priority="82" id="{BEB47B87-2DC8-449B-8D5A-15E909122C8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B206</xm:sqref>
        </x14:conditionalFormatting>
        <x14:conditionalFormatting xmlns:xm="http://schemas.microsoft.com/office/excel/2006/main">
          <x14:cfRule type="iconSet" priority="81" id="{772A884E-EEA3-4E1C-ACCC-4614F86851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B207</xm:sqref>
        </x14:conditionalFormatting>
        <x14:conditionalFormatting xmlns:xm="http://schemas.microsoft.com/office/excel/2006/main">
          <x14:cfRule type="iconSet" priority="80" id="{062ED809-0FF2-405D-97E7-5C337BC8F0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B208</xm:sqref>
        </x14:conditionalFormatting>
        <x14:conditionalFormatting xmlns:xm="http://schemas.microsoft.com/office/excel/2006/main">
          <x14:cfRule type="iconSet" priority="79" id="{F750BB78-A035-42C2-9B18-B63C219AFDE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B209</xm:sqref>
        </x14:conditionalFormatting>
        <x14:conditionalFormatting xmlns:xm="http://schemas.microsoft.com/office/excel/2006/main">
          <x14:cfRule type="iconSet" priority="78" id="{0BD4BF1D-6FFB-45FF-8D55-6F0154430CF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B210</xm:sqref>
        </x14:conditionalFormatting>
        <x14:conditionalFormatting xmlns:xm="http://schemas.microsoft.com/office/excel/2006/main">
          <x14:cfRule type="iconSet" priority="77" id="{525F7FAA-F42F-46EA-AA1A-00EA0E902CB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B211</xm:sqref>
        </x14:conditionalFormatting>
        <x14:conditionalFormatting xmlns:xm="http://schemas.microsoft.com/office/excel/2006/main">
          <x14:cfRule type="iconSet" priority="76" id="{CFAC8CFB-3B54-4BC8-8BE8-AD67694E35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B212</xm:sqref>
        </x14:conditionalFormatting>
        <x14:conditionalFormatting xmlns:xm="http://schemas.microsoft.com/office/excel/2006/main">
          <x14:cfRule type="iconSet" priority="75" id="{A65FEF33-8B89-4083-A74E-498FD3BE78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B213</xm:sqref>
        </x14:conditionalFormatting>
        <x14:conditionalFormatting xmlns:xm="http://schemas.microsoft.com/office/excel/2006/main">
          <x14:cfRule type="iconSet" priority="74" id="{C106DF7D-1E61-4BBF-8E0E-8E3A0E0ECD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B214</xm:sqref>
        </x14:conditionalFormatting>
        <x14:conditionalFormatting xmlns:xm="http://schemas.microsoft.com/office/excel/2006/main">
          <x14:cfRule type="iconSet" priority="73" id="{FB1A5470-0507-411A-BC91-27A13C3F6F2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B215</xm:sqref>
        </x14:conditionalFormatting>
        <x14:conditionalFormatting xmlns:xm="http://schemas.microsoft.com/office/excel/2006/main">
          <x14:cfRule type="iconSet" priority="72" id="{18C7600A-4E7D-4099-8A45-B6D5618210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B216</xm:sqref>
        </x14:conditionalFormatting>
        <x14:conditionalFormatting xmlns:xm="http://schemas.microsoft.com/office/excel/2006/main">
          <x14:cfRule type="iconSet" priority="71" id="{8AD0FE48-E48B-47C9-844D-2DF51CD908A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B217</xm:sqref>
        </x14:conditionalFormatting>
        <x14:conditionalFormatting xmlns:xm="http://schemas.microsoft.com/office/excel/2006/main">
          <x14:cfRule type="iconSet" priority="70" id="{DBEC52C2-D3D4-4898-8BA6-5E4E0B713E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B218</xm:sqref>
        </x14:conditionalFormatting>
        <x14:conditionalFormatting xmlns:xm="http://schemas.microsoft.com/office/excel/2006/main">
          <x14:cfRule type="iconSet" priority="69" id="{D19C6630-ADA8-4CA9-8A00-426079711B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B219</xm:sqref>
        </x14:conditionalFormatting>
        <x14:conditionalFormatting xmlns:xm="http://schemas.microsoft.com/office/excel/2006/main">
          <x14:cfRule type="iconSet" priority="68" id="{88E38456-5210-40F0-922D-3CECB7AC8C5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B220</xm:sqref>
        </x14:conditionalFormatting>
        <x14:conditionalFormatting xmlns:xm="http://schemas.microsoft.com/office/excel/2006/main">
          <x14:cfRule type="iconSet" priority="67" id="{AAF39F73-DD0A-4A0D-836E-98ED6A5150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B221</xm:sqref>
        </x14:conditionalFormatting>
        <x14:conditionalFormatting xmlns:xm="http://schemas.microsoft.com/office/excel/2006/main">
          <x14:cfRule type="iconSet" priority="66" id="{2A0B37BD-EC0E-478C-A07E-BD3AAD39D2B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B222</xm:sqref>
        </x14:conditionalFormatting>
        <x14:conditionalFormatting xmlns:xm="http://schemas.microsoft.com/office/excel/2006/main">
          <x14:cfRule type="iconSet" priority="65" id="{D88E1477-0635-4F0B-8E95-380D193073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B223</xm:sqref>
        </x14:conditionalFormatting>
        <x14:conditionalFormatting xmlns:xm="http://schemas.microsoft.com/office/excel/2006/main">
          <x14:cfRule type="iconSet" priority="64" id="{608DC358-53B8-4F63-A039-C2DF1C6FDB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B224</xm:sqref>
        </x14:conditionalFormatting>
        <x14:conditionalFormatting xmlns:xm="http://schemas.microsoft.com/office/excel/2006/main">
          <x14:cfRule type="iconSet" priority="63" id="{C130DE66-43BC-47A2-A947-3A804A12EA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B225</xm:sqref>
        </x14:conditionalFormatting>
        <x14:conditionalFormatting xmlns:xm="http://schemas.microsoft.com/office/excel/2006/main">
          <x14:cfRule type="iconSet" priority="62" id="{BB0FA584-7D5A-4279-9283-37A71C4468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B226</xm:sqref>
        </x14:conditionalFormatting>
        <x14:conditionalFormatting xmlns:xm="http://schemas.microsoft.com/office/excel/2006/main">
          <x14:cfRule type="iconSet" priority="61" id="{5CA168BB-5CF4-42E6-BC85-D813223EC4D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B227</xm:sqref>
        </x14:conditionalFormatting>
        <x14:conditionalFormatting xmlns:xm="http://schemas.microsoft.com/office/excel/2006/main">
          <x14:cfRule type="iconSet" priority="60" id="{DE145FC6-2CC6-44EA-B513-D4CE7ABD93C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B228</xm:sqref>
        </x14:conditionalFormatting>
        <x14:conditionalFormatting xmlns:xm="http://schemas.microsoft.com/office/excel/2006/main">
          <x14:cfRule type="iconSet" priority="59" id="{DF524141-3014-4D52-8647-6D1C4852A3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B229</xm:sqref>
        </x14:conditionalFormatting>
        <x14:conditionalFormatting xmlns:xm="http://schemas.microsoft.com/office/excel/2006/main">
          <x14:cfRule type="iconSet" priority="58" id="{6FE176ED-1AB8-42D3-AE46-E6DB1B6016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B230</xm:sqref>
        </x14:conditionalFormatting>
        <x14:conditionalFormatting xmlns:xm="http://schemas.microsoft.com/office/excel/2006/main">
          <x14:cfRule type="iconSet" priority="57" id="{8867A270-31D4-480B-87E1-7ACD0B07CA8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B231</xm:sqref>
        </x14:conditionalFormatting>
        <x14:conditionalFormatting xmlns:xm="http://schemas.microsoft.com/office/excel/2006/main">
          <x14:cfRule type="iconSet" priority="56" id="{1E0F51C0-A6EB-4DDA-8723-146D1DCCD4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B232</xm:sqref>
        </x14:conditionalFormatting>
        <x14:conditionalFormatting xmlns:xm="http://schemas.microsoft.com/office/excel/2006/main">
          <x14:cfRule type="iconSet" priority="55" id="{099BCB01-9206-4DD1-95AF-1FCF97AD2A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B233</xm:sqref>
        </x14:conditionalFormatting>
        <x14:conditionalFormatting xmlns:xm="http://schemas.microsoft.com/office/excel/2006/main">
          <x14:cfRule type="iconSet" priority="54" id="{B692B61A-5005-4C2D-9C36-278491A679F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B234</xm:sqref>
        </x14:conditionalFormatting>
        <x14:conditionalFormatting xmlns:xm="http://schemas.microsoft.com/office/excel/2006/main">
          <x14:cfRule type="iconSet" priority="53" id="{3541535B-7498-44B0-A0D1-8931162D8FE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B235</xm:sqref>
        </x14:conditionalFormatting>
        <x14:conditionalFormatting xmlns:xm="http://schemas.microsoft.com/office/excel/2006/main">
          <x14:cfRule type="iconSet" priority="52" id="{6387C980-CE5E-4692-9E46-042CBC23BF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B236</xm:sqref>
        </x14:conditionalFormatting>
        <x14:conditionalFormatting xmlns:xm="http://schemas.microsoft.com/office/excel/2006/main">
          <x14:cfRule type="iconSet" priority="51" id="{1291CD71-3E04-4757-8303-3F937D47445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B237</xm:sqref>
        </x14:conditionalFormatting>
        <x14:conditionalFormatting xmlns:xm="http://schemas.microsoft.com/office/excel/2006/main">
          <x14:cfRule type="iconSet" priority="50" id="{CFD307E5-564F-473D-AE85-CFF00C108A1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B238</xm:sqref>
        </x14:conditionalFormatting>
        <x14:conditionalFormatting xmlns:xm="http://schemas.microsoft.com/office/excel/2006/main">
          <x14:cfRule type="iconSet" priority="49" id="{567835E6-A873-474B-B027-2501A9740B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B239</xm:sqref>
        </x14:conditionalFormatting>
        <x14:conditionalFormatting xmlns:xm="http://schemas.microsoft.com/office/excel/2006/main">
          <x14:cfRule type="iconSet" priority="48" id="{865C0880-86E9-43A7-8E24-8BE008FEE4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B240</xm:sqref>
        </x14:conditionalFormatting>
        <x14:conditionalFormatting xmlns:xm="http://schemas.microsoft.com/office/excel/2006/main">
          <x14:cfRule type="iconSet" priority="47" id="{F29CD5EA-F505-4603-9753-4050DF9EB70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B241</xm:sqref>
        </x14:conditionalFormatting>
        <x14:conditionalFormatting xmlns:xm="http://schemas.microsoft.com/office/excel/2006/main">
          <x14:cfRule type="iconSet" priority="46" id="{952BEE8D-DFC9-428A-922E-B36D507EB8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B242</xm:sqref>
        </x14:conditionalFormatting>
        <x14:conditionalFormatting xmlns:xm="http://schemas.microsoft.com/office/excel/2006/main">
          <x14:cfRule type="iconSet" priority="45" id="{F3B04F29-741F-4036-BCCB-871C95C866C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B243</xm:sqref>
        </x14:conditionalFormatting>
        <x14:conditionalFormatting xmlns:xm="http://schemas.microsoft.com/office/excel/2006/main">
          <x14:cfRule type="iconSet" priority="44" id="{BC021FB4-A9E3-44CC-8D9F-2C127C5D43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B244</xm:sqref>
        </x14:conditionalFormatting>
        <x14:conditionalFormatting xmlns:xm="http://schemas.microsoft.com/office/excel/2006/main">
          <x14:cfRule type="iconSet" priority="43" id="{80B9ED0B-7CC6-44C2-9F54-B3433524C6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B245</xm:sqref>
        </x14:conditionalFormatting>
        <x14:conditionalFormatting xmlns:xm="http://schemas.microsoft.com/office/excel/2006/main">
          <x14:cfRule type="iconSet" priority="42" id="{72B82778-A9B3-430F-85F7-15B86878D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B246</xm:sqref>
        </x14:conditionalFormatting>
        <x14:conditionalFormatting xmlns:xm="http://schemas.microsoft.com/office/excel/2006/main">
          <x14:cfRule type="iconSet" priority="41" id="{F32E9CAA-EE25-404E-925C-73BD1C3ACF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B247</xm:sqref>
        </x14:conditionalFormatting>
        <x14:conditionalFormatting xmlns:xm="http://schemas.microsoft.com/office/excel/2006/main">
          <x14:cfRule type="iconSet" priority="40" id="{7F6A9849-22A8-4158-845E-8998A433EE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B248</xm:sqref>
        </x14:conditionalFormatting>
        <x14:conditionalFormatting xmlns:xm="http://schemas.microsoft.com/office/excel/2006/main">
          <x14:cfRule type="iconSet" priority="39" id="{F466DD78-0E69-48E5-8EAD-90BD7536CBC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B249</xm:sqref>
        </x14:conditionalFormatting>
        <x14:conditionalFormatting xmlns:xm="http://schemas.microsoft.com/office/excel/2006/main">
          <x14:cfRule type="iconSet" priority="38" id="{94204BBA-DE3A-4EA4-8DAD-63997784A9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B250</xm:sqref>
        </x14:conditionalFormatting>
        <x14:conditionalFormatting xmlns:xm="http://schemas.microsoft.com/office/excel/2006/main">
          <x14:cfRule type="iconSet" priority="37" id="{4657CD03-75E8-4D5C-A6EB-E1568707DAD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B251</xm:sqref>
        </x14:conditionalFormatting>
        <x14:conditionalFormatting xmlns:xm="http://schemas.microsoft.com/office/excel/2006/main">
          <x14:cfRule type="iconSet" priority="36" id="{321796B0-4614-4FD0-BDB5-76208DE48F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B252</xm:sqref>
        </x14:conditionalFormatting>
        <x14:conditionalFormatting xmlns:xm="http://schemas.microsoft.com/office/excel/2006/main">
          <x14:cfRule type="iconSet" priority="35" id="{80F8D6B3-FCB4-426D-BB60-10BCCCE54B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B253</xm:sqref>
        </x14:conditionalFormatting>
        <x14:conditionalFormatting xmlns:xm="http://schemas.microsoft.com/office/excel/2006/main">
          <x14:cfRule type="iconSet" priority="34" id="{9C67FB32-30A8-4904-BBCE-61061F1170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B254</xm:sqref>
        </x14:conditionalFormatting>
        <x14:conditionalFormatting xmlns:xm="http://schemas.microsoft.com/office/excel/2006/main">
          <x14:cfRule type="iconSet" priority="33" id="{E514477E-C7FC-4ECE-8776-90BA0CEEF6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B255</xm:sqref>
        </x14:conditionalFormatting>
        <x14:conditionalFormatting xmlns:xm="http://schemas.microsoft.com/office/excel/2006/main">
          <x14:cfRule type="iconSet" priority="32" id="{5944AC69-3966-4E61-8AC0-3E6CE4BEF4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B256</xm:sqref>
        </x14:conditionalFormatting>
        <x14:conditionalFormatting xmlns:xm="http://schemas.microsoft.com/office/excel/2006/main">
          <x14:cfRule type="iconSet" priority="31" id="{F5FCE51C-0577-4CD6-A4B4-EAEACD2603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B257</xm:sqref>
        </x14:conditionalFormatting>
        <x14:conditionalFormatting xmlns:xm="http://schemas.microsoft.com/office/excel/2006/main">
          <x14:cfRule type="iconSet" priority="30" id="{EF62435A-7AA0-4B79-AD5D-8414D0606A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B258</xm:sqref>
        </x14:conditionalFormatting>
        <x14:conditionalFormatting xmlns:xm="http://schemas.microsoft.com/office/excel/2006/main">
          <x14:cfRule type="iconSet" priority="29" id="{9F5A87EF-A058-4326-B342-D7521BADC74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B259</xm:sqref>
        </x14:conditionalFormatting>
        <x14:conditionalFormatting xmlns:xm="http://schemas.microsoft.com/office/excel/2006/main">
          <x14:cfRule type="iconSet" priority="28" id="{D17BD66F-C9F5-4C4C-BEED-52911459113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B260</xm:sqref>
        </x14:conditionalFormatting>
        <x14:conditionalFormatting xmlns:xm="http://schemas.microsoft.com/office/excel/2006/main">
          <x14:cfRule type="iconSet" priority="27" id="{5488C64F-8D93-47F3-B220-EA97A95A08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B261</xm:sqref>
        </x14:conditionalFormatting>
        <x14:conditionalFormatting xmlns:xm="http://schemas.microsoft.com/office/excel/2006/main">
          <x14:cfRule type="iconSet" priority="26" id="{2848EF15-38E3-4719-8E62-8F6D72BD44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B262</xm:sqref>
        </x14:conditionalFormatting>
        <x14:conditionalFormatting xmlns:xm="http://schemas.microsoft.com/office/excel/2006/main">
          <x14:cfRule type="iconSet" priority="25" id="{BE6E6414-2418-4284-BB14-A12E6F7F127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B263</xm:sqref>
        </x14:conditionalFormatting>
        <x14:conditionalFormatting xmlns:xm="http://schemas.microsoft.com/office/excel/2006/main">
          <x14:cfRule type="iconSet" priority="24" id="{0211F8BC-5B13-4BF2-8C4A-C5305A7024B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B264</xm:sqref>
        </x14:conditionalFormatting>
        <x14:conditionalFormatting xmlns:xm="http://schemas.microsoft.com/office/excel/2006/main">
          <x14:cfRule type="iconSet" priority="23" id="{DC2AA906-D27A-4B31-967D-62E6A7C37D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B265</xm:sqref>
        </x14:conditionalFormatting>
        <x14:conditionalFormatting xmlns:xm="http://schemas.microsoft.com/office/excel/2006/main">
          <x14:cfRule type="iconSet" priority="22" id="{90724474-1727-406C-A171-61B618BD3C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B266</xm:sqref>
        </x14:conditionalFormatting>
        <x14:conditionalFormatting xmlns:xm="http://schemas.microsoft.com/office/excel/2006/main">
          <x14:cfRule type="iconSet" priority="21" id="{5D4E75D6-2D6F-42C2-905C-1B5456ADF7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B267</xm:sqref>
        </x14:conditionalFormatting>
        <x14:conditionalFormatting xmlns:xm="http://schemas.microsoft.com/office/excel/2006/main">
          <x14:cfRule type="iconSet" priority="20" id="{EE59350A-5078-4527-A260-E8289A1531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B268</xm:sqref>
        </x14:conditionalFormatting>
        <x14:conditionalFormatting xmlns:xm="http://schemas.microsoft.com/office/excel/2006/main">
          <x14:cfRule type="iconSet" priority="19" id="{DB31ACC1-9899-4667-8955-B7F6594485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B269</xm:sqref>
        </x14:conditionalFormatting>
        <x14:conditionalFormatting xmlns:xm="http://schemas.microsoft.com/office/excel/2006/main">
          <x14:cfRule type="iconSet" priority="18" id="{24BA56B0-BF8E-4D1B-8A9D-7D8DC608F3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B270</xm:sqref>
        </x14:conditionalFormatting>
        <x14:conditionalFormatting xmlns:xm="http://schemas.microsoft.com/office/excel/2006/main">
          <x14:cfRule type="iconSet" priority="17" id="{4EA549EA-B4F3-461D-B45D-09F88BB0D6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B271</xm:sqref>
        </x14:conditionalFormatting>
        <x14:conditionalFormatting xmlns:xm="http://schemas.microsoft.com/office/excel/2006/main">
          <x14:cfRule type="iconSet" priority="16" id="{56AB6C64-4A3D-4F81-B7D4-B44B7F6A4D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B272</xm:sqref>
        </x14:conditionalFormatting>
        <x14:conditionalFormatting xmlns:xm="http://schemas.microsoft.com/office/excel/2006/main">
          <x14:cfRule type="iconSet" priority="15" id="{588F5D49-ABEA-4C67-9723-06C72608C11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B273</xm:sqref>
        </x14:conditionalFormatting>
        <x14:conditionalFormatting xmlns:xm="http://schemas.microsoft.com/office/excel/2006/main">
          <x14:cfRule type="iconSet" priority="14" id="{58F35E78-B94A-4800-A66A-F41FE2F3CA7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B274</xm:sqref>
        </x14:conditionalFormatting>
        <x14:conditionalFormatting xmlns:xm="http://schemas.microsoft.com/office/excel/2006/main">
          <x14:cfRule type="iconSet" priority="13" id="{9F78B085-9F23-497D-9A48-7FCC46F660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B275</xm:sqref>
        </x14:conditionalFormatting>
        <x14:conditionalFormatting xmlns:xm="http://schemas.microsoft.com/office/excel/2006/main">
          <x14:cfRule type="iconSet" priority="12" id="{BB207E3E-C71F-4F72-A648-1FFB4832EC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B276</xm:sqref>
        </x14:conditionalFormatting>
        <x14:conditionalFormatting xmlns:xm="http://schemas.microsoft.com/office/excel/2006/main">
          <x14:cfRule type="iconSet" priority="11" id="{5B4B640A-5225-4C24-8832-5543E4B0F6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B277</xm:sqref>
        </x14:conditionalFormatting>
        <x14:conditionalFormatting xmlns:xm="http://schemas.microsoft.com/office/excel/2006/main">
          <x14:cfRule type="iconSet" priority="10" id="{C8C99746-36E6-4824-A40E-393DD81A53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B278</xm:sqref>
        </x14:conditionalFormatting>
        <x14:conditionalFormatting xmlns:xm="http://schemas.microsoft.com/office/excel/2006/main">
          <x14:cfRule type="iconSet" priority="9" id="{194063DF-3BA6-4457-B2C8-A01D28F664E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B279</xm:sqref>
        </x14:conditionalFormatting>
        <x14:conditionalFormatting xmlns:xm="http://schemas.microsoft.com/office/excel/2006/main">
          <x14:cfRule type="iconSet" priority="8" id="{69C19135-0E09-462A-BD5F-35EA895750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B280</xm:sqref>
        </x14:conditionalFormatting>
        <x14:conditionalFormatting xmlns:xm="http://schemas.microsoft.com/office/excel/2006/main">
          <x14:cfRule type="iconSet" priority="7" id="{EA65BF1E-B867-45E8-BBAE-81C1DE3E2D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B281</xm:sqref>
        </x14:conditionalFormatting>
        <x14:conditionalFormatting xmlns:xm="http://schemas.microsoft.com/office/excel/2006/main">
          <x14:cfRule type="iconSet" priority="6" id="{EEB87814-0DF0-49DB-B30D-7FAC668F3D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B282</xm:sqref>
        </x14:conditionalFormatting>
        <x14:conditionalFormatting xmlns:xm="http://schemas.microsoft.com/office/excel/2006/main">
          <x14:cfRule type="iconSet" priority="5" id="{6A851899-2A54-4ABE-9E8F-9E91C8A57D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B283</xm:sqref>
        </x14:conditionalFormatting>
        <x14:conditionalFormatting xmlns:xm="http://schemas.microsoft.com/office/excel/2006/main">
          <x14:cfRule type="iconSet" priority="4" id="{D7533BF5-CE7B-48EC-9583-3619C2A78F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B284</xm:sqref>
        </x14:conditionalFormatting>
        <x14:conditionalFormatting xmlns:xm="http://schemas.microsoft.com/office/excel/2006/main">
          <x14:cfRule type="iconSet" priority="3" id="{39E72593-0079-41A4-BD13-9BEF45C2E7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B285</xm:sqref>
        </x14:conditionalFormatting>
        <x14:conditionalFormatting xmlns:xm="http://schemas.microsoft.com/office/excel/2006/main">
          <x14:cfRule type="iconSet" priority="2" id="{3D70648B-4F91-47A3-BB28-D99C583CE0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B286</xm:sqref>
        </x14:conditionalFormatting>
        <x14:conditionalFormatting xmlns:xm="http://schemas.microsoft.com/office/excel/2006/main">
          <x14:cfRule type="iconSet" priority="1" id="{54DB39CF-D663-41E2-96BA-8153D590C08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SENSEI.DATA!$B$2:$B$6</xm:f>
          </x14:formula1>
          <xm:sqref>D3:D287</xm:sqref>
        </x14:dataValidation>
        <x14:dataValidation type="list" allowBlank="1" showInputMessage="1" showErrorMessage="1" xr:uid="{00000000-0002-0000-0100-000000000000}">
          <x14:formula1>
            <xm:f>SENSEI.DATA!$D$2:$D$17</xm:f>
          </x14:formula1>
          <xm:sqref>H3:H287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03_CE114">
    <tabColor theme="0" tint="-0.34998626667073579"/>
    <pageSetUpPr fitToPage="1"/>
  </sheetPr>
  <dimension ref="B1:H136"/>
  <sheetViews>
    <sheetView topLeftCell="A55" zoomScale="70" zoomScaleNormal="70" workbookViewId="0">
      <selection activeCell="C125" sqref="C125"/>
    </sheetView>
  </sheetViews>
  <sheetFormatPr defaultColWidth="9" defaultRowHeight="15"/>
  <cols>
    <col min="1" max="1" width="9" style="3"/>
    <col min="2" max="2" width="16" style="3" customWidth="1"/>
    <col min="3" max="3" width="38.140625" style="3" customWidth="1"/>
    <col min="4" max="4" width="53.28515625" style="3" customWidth="1"/>
    <col min="5" max="5" width="76.5703125" style="3" customWidth="1"/>
    <col min="6" max="6" width="62.85546875" style="3" customWidth="1"/>
    <col min="7" max="16384" width="9" style="3"/>
  </cols>
  <sheetData>
    <row r="1" spans="2:8" ht="15.75" thickBot="1"/>
    <row r="2" spans="2:8">
      <c r="B2" s="354" t="s">
        <v>246</v>
      </c>
      <c r="C2" s="355"/>
      <c r="D2" s="355"/>
      <c r="E2" s="355"/>
      <c r="F2" s="355"/>
      <c r="G2" s="358" t="s">
        <v>247</v>
      </c>
      <c r="H2" s="359"/>
    </row>
    <row r="3" spans="2:8">
      <c r="B3" s="356"/>
      <c r="C3" s="357"/>
      <c r="D3" s="357"/>
      <c r="E3" s="357"/>
      <c r="F3" s="357"/>
      <c r="G3" s="360" t="s">
        <v>360</v>
      </c>
      <c r="H3" s="361"/>
    </row>
    <row r="4" spans="2:8">
      <c r="B4" s="356"/>
      <c r="C4" s="357"/>
      <c r="D4" s="357"/>
      <c r="E4" s="357"/>
      <c r="F4" s="357"/>
      <c r="G4" s="362"/>
      <c r="H4" s="363"/>
    </row>
    <row r="5" spans="2:8">
      <c r="B5" s="364" t="s">
        <v>248</v>
      </c>
      <c r="C5" s="365"/>
      <c r="D5" s="365"/>
      <c r="E5" s="365"/>
      <c r="F5" s="366"/>
      <c r="G5" s="367" t="s">
        <v>249</v>
      </c>
      <c r="H5" s="368"/>
    </row>
    <row r="6" spans="2:8">
      <c r="B6" s="344" t="s">
        <v>361</v>
      </c>
      <c r="C6" s="345"/>
      <c r="D6" s="345"/>
      <c r="E6" s="345"/>
      <c r="F6" s="346"/>
      <c r="G6" s="350">
        <f ca="1">TODAY()</f>
        <v>44874</v>
      </c>
      <c r="H6" s="351"/>
    </row>
    <row r="7" spans="2:8">
      <c r="B7" s="347"/>
      <c r="C7" s="348"/>
      <c r="D7" s="348"/>
      <c r="E7" s="348"/>
      <c r="F7" s="349"/>
      <c r="G7" s="352"/>
      <c r="H7" s="353"/>
    </row>
    <row r="8" spans="2:8">
      <c r="B8" s="330" t="s">
        <v>251</v>
      </c>
      <c r="C8" s="331"/>
      <c r="D8" s="331"/>
      <c r="E8" s="331"/>
      <c r="F8" s="331"/>
      <c r="G8" s="331"/>
      <c r="H8" s="332"/>
    </row>
    <row r="9" spans="2:8">
      <c r="B9" s="330"/>
      <c r="C9" s="331"/>
      <c r="D9" s="331"/>
      <c r="E9" s="331"/>
      <c r="F9" s="331"/>
      <c r="G9" s="331"/>
      <c r="H9" s="332"/>
    </row>
    <row r="10" spans="2:8">
      <c r="B10" s="333" t="s">
        <v>252</v>
      </c>
      <c r="C10" s="335" t="s">
        <v>253</v>
      </c>
      <c r="D10" s="338" t="s">
        <v>254</v>
      </c>
      <c r="E10" s="339"/>
      <c r="F10" s="339"/>
      <c r="G10" s="340" t="s">
        <v>255</v>
      </c>
      <c r="H10" s="341"/>
    </row>
    <row r="11" spans="2:8">
      <c r="B11" s="334"/>
      <c r="C11" s="336"/>
      <c r="D11" s="339"/>
      <c r="E11" s="339"/>
      <c r="F11" s="339"/>
      <c r="G11" s="342">
        <f ca="1" xml:space="preserve"> TODAY()</f>
        <v>44874</v>
      </c>
      <c r="H11" s="343"/>
    </row>
    <row r="12" spans="2:8">
      <c r="B12" s="334"/>
      <c r="C12" s="336"/>
      <c r="D12" s="339"/>
      <c r="E12" s="339"/>
      <c r="F12" s="339"/>
      <c r="G12" s="19" t="s">
        <v>256</v>
      </c>
      <c r="H12" s="20" t="s">
        <v>257</v>
      </c>
    </row>
    <row r="13" spans="2:8">
      <c r="B13" s="334"/>
      <c r="C13" s="337"/>
      <c r="D13" s="339"/>
      <c r="E13" s="339"/>
      <c r="F13" s="339"/>
      <c r="G13" s="25"/>
      <c r="H13" s="26"/>
    </row>
    <row r="14" spans="2:8">
      <c r="B14" s="40" t="s">
        <v>264</v>
      </c>
      <c r="C14" s="41"/>
      <c r="D14" s="42"/>
      <c r="E14" s="43"/>
      <c r="F14" s="44" t="s">
        <v>260</v>
      </c>
      <c r="G14" s="27"/>
      <c r="H14" s="28"/>
    </row>
    <row r="15" spans="2:8">
      <c r="B15" s="23"/>
      <c r="C15" s="24"/>
      <c r="D15" s="45"/>
      <c r="E15" s="46"/>
      <c r="F15" s="47"/>
      <c r="G15" s="25"/>
      <c r="H15" s="26"/>
    </row>
    <row r="16" spans="2:8">
      <c r="B16" s="40"/>
      <c r="C16" s="41"/>
      <c r="D16" s="42"/>
      <c r="E16" s="43"/>
      <c r="F16" s="48"/>
      <c r="G16" s="25"/>
      <c r="H16" s="26"/>
    </row>
    <row r="17" spans="2:8">
      <c r="B17" s="23"/>
      <c r="C17" s="24"/>
      <c r="D17" s="45"/>
      <c r="E17" s="46"/>
      <c r="F17" s="47"/>
      <c r="G17" s="25"/>
      <c r="H17" s="26"/>
    </row>
    <row r="18" spans="2:8">
      <c r="B18" s="40"/>
      <c r="C18" s="41"/>
      <c r="D18" s="42"/>
      <c r="E18" s="43"/>
      <c r="F18" s="44"/>
      <c r="G18" s="25"/>
      <c r="H18" s="26"/>
    </row>
    <row r="19" spans="2:8">
      <c r="B19" s="23"/>
      <c r="C19" s="24"/>
      <c r="D19" s="45"/>
      <c r="E19" s="46"/>
      <c r="F19" s="47"/>
      <c r="G19" s="25"/>
      <c r="H19" s="26"/>
    </row>
    <row r="20" spans="2:8">
      <c r="B20" s="40"/>
      <c r="C20" s="41"/>
      <c r="D20" s="42"/>
      <c r="E20" s="43"/>
      <c r="F20" s="48"/>
      <c r="G20" s="25"/>
      <c r="H20" s="26"/>
    </row>
    <row r="21" spans="2:8">
      <c r="B21" s="23"/>
      <c r="C21" s="24"/>
      <c r="D21" s="45"/>
      <c r="E21" s="46"/>
      <c r="F21" s="47"/>
      <c r="G21" s="25"/>
      <c r="H21" s="26"/>
    </row>
    <row r="22" spans="2:8">
      <c r="B22" s="40"/>
      <c r="C22" s="41"/>
      <c r="D22" s="42"/>
      <c r="E22" s="43"/>
      <c r="F22" s="44"/>
      <c r="G22" s="25"/>
      <c r="H22" s="26"/>
    </row>
    <row r="23" spans="2:8">
      <c r="B23" s="23"/>
      <c r="C23" s="24"/>
      <c r="D23" s="45"/>
      <c r="E23" s="46"/>
      <c r="F23" s="47"/>
      <c r="G23" s="25"/>
      <c r="H23" s="26"/>
    </row>
    <row r="24" spans="2:8">
      <c r="B24" s="40"/>
      <c r="C24" s="41"/>
      <c r="D24" s="42"/>
      <c r="E24" s="43"/>
      <c r="F24" s="48"/>
      <c r="G24" s="25"/>
      <c r="H24" s="26"/>
    </row>
    <row r="25" spans="2:8">
      <c r="B25" s="23"/>
      <c r="C25" s="24"/>
      <c r="D25" s="45"/>
      <c r="E25" s="46"/>
      <c r="F25" s="47"/>
      <c r="G25" s="25"/>
      <c r="H25" s="26"/>
    </row>
    <row r="26" spans="2:8">
      <c r="B26" s="40"/>
      <c r="C26" s="41"/>
      <c r="D26" s="42"/>
      <c r="E26" s="43"/>
      <c r="F26" s="44"/>
      <c r="G26" s="25"/>
      <c r="H26" s="26"/>
    </row>
    <row r="27" spans="2:8">
      <c r="B27" s="23"/>
      <c r="C27" s="24"/>
      <c r="D27" s="45"/>
      <c r="E27" s="46"/>
      <c r="F27" s="47"/>
      <c r="G27" s="25"/>
      <c r="H27" s="26"/>
    </row>
    <row r="28" spans="2:8">
      <c r="B28" s="40"/>
      <c r="C28" s="41"/>
      <c r="D28" s="42"/>
      <c r="E28" s="43"/>
      <c r="F28" s="48"/>
      <c r="G28" s="25"/>
      <c r="H28" s="26"/>
    </row>
    <row r="29" spans="2:8">
      <c r="B29" s="23"/>
      <c r="C29" s="24"/>
      <c r="D29" s="45"/>
      <c r="E29" s="46"/>
      <c r="F29" s="47"/>
      <c r="G29" s="25"/>
      <c r="H29" s="26"/>
    </row>
    <row r="30" spans="2:8">
      <c r="B30" s="40"/>
      <c r="C30" s="41"/>
      <c r="D30" s="42"/>
      <c r="E30" s="43"/>
      <c r="F30" s="44"/>
      <c r="G30" s="25"/>
      <c r="H30" s="26"/>
    </row>
    <row r="31" spans="2:8">
      <c r="B31" s="23"/>
      <c r="C31" s="24"/>
      <c r="D31" s="45"/>
      <c r="E31" s="46"/>
      <c r="F31" s="47"/>
      <c r="G31" s="25"/>
      <c r="H31" s="26"/>
    </row>
    <row r="32" spans="2:8">
      <c r="B32" s="40"/>
      <c r="C32" s="41"/>
      <c r="D32" s="42"/>
      <c r="E32" s="43"/>
      <c r="F32" s="48"/>
      <c r="G32" s="25"/>
      <c r="H32" s="26"/>
    </row>
    <row r="33" spans="2:8">
      <c r="B33" s="23"/>
      <c r="C33" s="24"/>
      <c r="D33" s="45"/>
      <c r="E33" s="46"/>
      <c r="F33" s="47"/>
      <c r="G33" s="25"/>
      <c r="H33" s="26"/>
    </row>
    <row r="34" spans="2:8">
      <c r="B34" s="40"/>
      <c r="C34" s="41"/>
      <c r="D34" s="42"/>
      <c r="E34" s="43"/>
      <c r="F34" s="44"/>
      <c r="G34" s="25"/>
      <c r="H34" s="26"/>
    </row>
    <row r="35" spans="2:8">
      <c r="B35" s="23"/>
      <c r="C35" s="24"/>
      <c r="D35" s="45"/>
      <c r="E35" s="46"/>
      <c r="F35" s="47"/>
      <c r="G35" s="25"/>
      <c r="H35" s="26"/>
    </row>
    <row r="36" spans="2:8">
      <c r="B36" s="40"/>
      <c r="C36" s="41"/>
      <c r="D36" s="42"/>
      <c r="E36" s="43"/>
      <c r="F36" s="48"/>
      <c r="G36" s="25"/>
      <c r="H36" s="26"/>
    </row>
    <row r="37" spans="2:8">
      <c r="B37" s="23"/>
      <c r="C37" s="24"/>
      <c r="D37" s="45"/>
      <c r="E37" s="46"/>
      <c r="F37" s="47"/>
      <c r="G37" s="25"/>
      <c r="H37" s="26"/>
    </row>
    <row r="38" spans="2:8">
      <c r="B38" s="40"/>
      <c r="C38" s="41"/>
      <c r="D38" s="42"/>
      <c r="E38" s="43"/>
      <c r="F38" s="44"/>
      <c r="G38" s="25"/>
      <c r="H38" s="26"/>
    </row>
    <row r="39" spans="2:8">
      <c r="B39" s="23"/>
      <c r="C39" s="24"/>
      <c r="D39" s="45"/>
      <c r="E39" s="46"/>
      <c r="F39" s="47"/>
      <c r="G39" s="25"/>
      <c r="H39" s="26"/>
    </row>
    <row r="40" spans="2:8">
      <c r="B40" s="40"/>
      <c r="C40" s="41"/>
      <c r="D40" s="42"/>
      <c r="E40" s="43"/>
      <c r="F40" s="48"/>
      <c r="G40" s="25"/>
      <c r="H40" s="26"/>
    </row>
    <row r="41" spans="2:8">
      <c r="B41" s="23"/>
      <c r="C41" s="24"/>
      <c r="D41" s="45"/>
      <c r="E41" s="46"/>
      <c r="F41" s="47"/>
      <c r="G41" s="25"/>
      <c r="H41" s="26"/>
    </row>
    <row r="42" spans="2:8">
      <c r="B42" s="40"/>
      <c r="C42" s="41"/>
      <c r="D42" s="42"/>
      <c r="E42" s="43"/>
      <c r="F42" s="44"/>
      <c r="G42" s="25"/>
      <c r="H42" s="26"/>
    </row>
    <row r="43" spans="2:8">
      <c r="B43" s="23"/>
      <c r="C43" s="24"/>
      <c r="D43" s="45"/>
      <c r="E43" s="46"/>
      <c r="F43" s="47"/>
      <c r="G43" s="25"/>
      <c r="H43" s="26"/>
    </row>
    <row r="44" spans="2:8">
      <c r="B44" s="40"/>
      <c r="C44" s="41"/>
      <c r="D44" s="42"/>
      <c r="E44" s="43"/>
      <c r="F44" s="48"/>
      <c r="G44" s="25"/>
      <c r="H44" s="26"/>
    </row>
    <row r="45" spans="2:8">
      <c r="B45" s="23"/>
      <c r="C45" s="24"/>
      <c r="D45" s="45"/>
      <c r="E45" s="46"/>
      <c r="F45" s="47"/>
      <c r="G45" s="25"/>
      <c r="H45" s="26"/>
    </row>
    <row r="46" spans="2:8">
      <c r="B46" s="40"/>
      <c r="C46" s="41"/>
      <c r="D46" s="42"/>
      <c r="E46" s="43"/>
      <c r="F46" s="44"/>
      <c r="G46" s="25"/>
      <c r="H46" s="26"/>
    </row>
    <row r="47" spans="2:8">
      <c r="B47" s="23"/>
      <c r="C47" s="24"/>
      <c r="D47" s="45"/>
      <c r="E47" s="46"/>
      <c r="F47" s="47"/>
      <c r="G47" s="25"/>
      <c r="H47" s="26"/>
    </row>
    <row r="48" spans="2:8">
      <c r="B48" s="40"/>
      <c r="C48" s="41"/>
      <c r="D48" s="42"/>
      <c r="E48" s="43"/>
      <c r="F48" s="48"/>
      <c r="G48" s="25"/>
      <c r="H48" s="26"/>
    </row>
    <row r="49" spans="2:8">
      <c r="B49" s="23"/>
      <c r="C49" s="24"/>
      <c r="D49" s="45"/>
      <c r="E49" s="46"/>
      <c r="F49" s="47"/>
      <c r="G49" s="25"/>
      <c r="H49" s="26"/>
    </row>
    <row r="50" spans="2:8">
      <c r="B50" s="40"/>
      <c r="C50" s="41"/>
      <c r="D50" s="42"/>
      <c r="E50" s="43"/>
      <c r="F50" s="44"/>
      <c r="G50" s="25"/>
      <c r="H50" s="26"/>
    </row>
    <row r="51" spans="2:8">
      <c r="B51" s="23"/>
      <c r="C51" s="24"/>
      <c r="D51" s="45"/>
      <c r="E51" s="46"/>
      <c r="F51" s="47"/>
      <c r="G51" s="25"/>
      <c r="H51" s="26"/>
    </row>
    <row r="52" spans="2:8">
      <c r="B52" s="40"/>
      <c r="C52" s="41"/>
      <c r="D52" s="42"/>
      <c r="E52" s="43"/>
      <c r="F52" s="48"/>
      <c r="G52" s="25"/>
      <c r="H52" s="26"/>
    </row>
    <row r="53" spans="2:8">
      <c r="B53" s="23"/>
      <c r="C53" s="24"/>
      <c r="D53" s="45"/>
      <c r="E53" s="46"/>
      <c r="F53" s="47"/>
      <c r="G53" s="25"/>
      <c r="H53" s="26"/>
    </row>
    <row r="54" spans="2:8">
      <c r="B54" s="40"/>
      <c r="C54" s="41"/>
      <c r="D54" s="42"/>
      <c r="E54" s="43"/>
      <c r="F54" s="44"/>
      <c r="G54" s="25"/>
      <c r="H54" s="26"/>
    </row>
    <row r="55" spans="2:8">
      <c r="B55" s="23"/>
      <c r="C55" s="24"/>
      <c r="D55" s="45"/>
      <c r="E55" s="46"/>
      <c r="F55" s="47"/>
      <c r="G55" s="25"/>
      <c r="H55" s="26"/>
    </row>
    <row r="56" spans="2:8">
      <c r="B56" s="40"/>
      <c r="C56" s="41"/>
      <c r="D56" s="42"/>
      <c r="E56" s="43"/>
      <c r="F56" s="48"/>
      <c r="G56" s="25"/>
      <c r="H56" s="26"/>
    </row>
    <row r="57" spans="2:8">
      <c r="B57" s="23"/>
      <c r="C57" s="24"/>
      <c r="D57" s="45"/>
      <c r="E57" s="46"/>
      <c r="F57" s="47"/>
      <c r="G57" s="25"/>
      <c r="H57" s="26"/>
    </row>
    <row r="58" spans="2:8">
      <c r="B58" s="40"/>
      <c r="C58" s="41"/>
      <c r="D58" s="42"/>
      <c r="E58" s="43"/>
      <c r="F58" s="44"/>
      <c r="G58" s="25"/>
      <c r="H58" s="26"/>
    </row>
    <row r="59" spans="2:8">
      <c r="B59" s="23"/>
      <c r="C59" s="24"/>
      <c r="D59" s="45"/>
      <c r="E59" s="46"/>
      <c r="F59" s="47"/>
      <c r="G59" s="25"/>
      <c r="H59" s="26"/>
    </row>
    <row r="60" spans="2:8">
      <c r="B60" s="40"/>
      <c r="C60" s="41"/>
      <c r="D60" s="42"/>
      <c r="E60" s="43"/>
      <c r="F60" s="48"/>
      <c r="G60" s="25"/>
      <c r="H60" s="26"/>
    </row>
    <row r="61" spans="2:8">
      <c r="B61" s="23"/>
      <c r="C61" s="24"/>
      <c r="D61" s="45"/>
      <c r="E61" s="46"/>
      <c r="F61" s="47"/>
      <c r="G61" s="25"/>
      <c r="H61" s="26"/>
    </row>
    <row r="62" spans="2:8">
      <c r="B62" s="40"/>
      <c r="C62" s="41"/>
      <c r="D62" s="42"/>
      <c r="E62" s="43"/>
      <c r="F62" s="44"/>
      <c r="G62" s="25"/>
      <c r="H62" s="26"/>
    </row>
    <row r="63" spans="2:8">
      <c r="B63" s="23"/>
      <c r="C63" s="24"/>
      <c r="D63" s="45"/>
      <c r="E63" s="46"/>
      <c r="F63" s="47"/>
      <c r="G63" s="25"/>
      <c r="H63" s="26"/>
    </row>
    <row r="64" spans="2:8">
      <c r="B64" s="40"/>
      <c r="C64" s="41"/>
      <c r="D64" s="42"/>
      <c r="E64" s="43"/>
      <c r="F64" s="48"/>
      <c r="G64" s="25"/>
      <c r="H64" s="26"/>
    </row>
    <row r="65" spans="2:8">
      <c r="B65" s="23"/>
      <c r="C65" s="24"/>
      <c r="D65" s="45"/>
      <c r="E65" s="46"/>
      <c r="F65" s="47"/>
      <c r="G65" s="25"/>
      <c r="H65" s="26"/>
    </row>
    <row r="66" spans="2:8">
      <c r="B66" s="40"/>
      <c r="C66" s="41"/>
      <c r="D66" s="42"/>
      <c r="E66" s="43"/>
      <c r="F66" s="44"/>
      <c r="G66" s="25"/>
      <c r="H66" s="26"/>
    </row>
    <row r="67" spans="2:8">
      <c r="B67" s="23"/>
      <c r="C67" s="24"/>
      <c r="D67" s="45"/>
      <c r="E67" s="46"/>
      <c r="F67" s="47"/>
      <c r="G67" s="25"/>
      <c r="H67" s="26"/>
    </row>
    <row r="68" spans="2:8">
      <c r="B68" s="40"/>
      <c r="C68" s="41"/>
      <c r="D68" s="42"/>
      <c r="E68" s="43"/>
      <c r="F68" s="48"/>
      <c r="G68" s="25"/>
      <c r="H68" s="26"/>
    </row>
    <row r="69" spans="2:8">
      <c r="B69" s="23"/>
      <c r="C69" s="24"/>
      <c r="D69" s="45"/>
      <c r="E69" s="46"/>
      <c r="F69" s="47"/>
      <c r="G69" s="25"/>
      <c r="H69" s="26"/>
    </row>
    <row r="70" spans="2:8">
      <c r="B70" s="40"/>
      <c r="C70" s="41"/>
      <c r="D70" s="42"/>
      <c r="E70" s="43"/>
      <c r="F70" s="44"/>
      <c r="G70" s="25"/>
      <c r="H70" s="26"/>
    </row>
    <row r="71" spans="2:8">
      <c r="B71" s="23"/>
      <c r="C71" s="24"/>
      <c r="D71" s="45"/>
      <c r="E71" s="46"/>
      <c r="F71" s="47"/>
      <c r="G71" s="25"/>
      <c r="H71" s="26"/>
    </row>
    <row r="72" spans="2:8">
      <c r="B72" s="40"/>
      <c r="C72" s="41"/>
      <c r="D72" s="42"/>
      <c r="E72" s="43"/>
      <c r="F72" s="48"/>
      <c r="G72" s="25"/>
      <c r="H72" s="26"/>
    </row>
    <row r="73" spans="2:8">
      <c r="B73" s="23"/>
      <c r="C73" s="24"/>
      <c r="D73" s="45"/>
      <c r="E73" s="46"/>
      <c r="F73" s="47"/>
      <c r="G73" s="25"/>
      <c r="H73" s="26"/>
    </row>
    <row r="74" spans="2:8">
      <c r="B74" s="40"/>
      <c r="C74" s="41"/>
      <c r="D74" s="42"/>
      <c r="E74" s="43"/>
      <c r="F74" s="44"/>
      <c r="G74" s="25"/>
      <c r="H74" s="26"/>
    </row>
    <row r="75" spans="2:8">
      <c r="B75" s="23"/>
      <c r="C75" s="24"/>
      <c r="D75" s="45"/>
      <c r="E75" s="46"/>
      <c r="F75" s="47"/>
      <c r="G75" s="25"/>
      <c r="H75" s="26"/>
    </row>
    <row r="76" spans="2:8">
      <c r="B76" s="40"/>
      <c r="C76" s="41"/>
      <c r="D76" s="42"/>
      <c r="E76" s="43"/>
      <c r="F76" s="48"/>
      <c r="G76" s="25"/>
      <c r="H76" s="26"/>
    </row>
    <row r="77" spans="2:8">
      <c r="B77" s="23"/>
      <c r="C77" s="24"/>
      <c r="D77" s="45"/>
      <c r="E77" s="46"/>
      <c r="F77" s="47"/>
      <c r="G77" s="25"/>
      <c r="H77" s="26"/>
    </row>
    <row r="78" spans="2:8">
      <c r="B78" s="40"/>
      <c r="C78" s="41"/>
      <c r="D78" s="42"/>
      <c r="E78" s="43"/>
      <c r="F78" s="44"/>
      <c r="G78" s="25"/>
      <c r="H78" s="26"/>
    </row>
    <row r="79" spans="2:8">
      <c r="B79" s="23"/>
      <c r="C79" s="24"/>
      <c r="D79" s="45"/>
      <c r="E79" s="46"/>
      <c r="F79" s="47"/>
      <c r="G79" s="25"/>
      <c r="H79" s="26"/>
    </row>
    <row r="80" spans="2:8">
      <c r="B80" s="40"/>
      <c r="C80" s="41"/>
      <c r="D80" s="42"/>
      <c r="E80" s="43"/>
      <c r="F80" s="48"/>
      <c r="G80" s="25"/>
      <c r="H80" s="26"/>
    </row>
    <row r="81" spans="2:8">
      <c r="B81" s="23"/>
      <c r="C81" s="24"/>
      <c r="D81" s="45"/>
      <c r="E81" s="46"/>
      <c r="F81" s="47"/>
      <c r="G81" s="25"/>
      <c r="H81" s="26"/>
    </row>
    <row r="82" spans="2:8">
      <c r="B82" s="40"/>
      <c r="C82" s="41"/>
      <c r="D82" s="42"/>
      <c r="E82" s="43"/>
      <c r="F82" s="44"/>
      <c r="G82" s="25"/>
      <c r="H82" s="26"/>
    </row>
    <row r="83" spans="2:8">
      <c r="B83" s="23"/>
      <c r="C83" s="24"/>
      <c r="D83" s="45"/>
      <c r="E83" s="46"/>
      <c r="F83" s="47"/>
      <c r="G83" s="25"/>
      <c r="H83" s="26"/>
    </row>
    <row r="84" spans="2:8">
      <c r="B84" s="40"/>
      <c r="C84" s="41"/>
      <c r="D84" s="42"/>
      <c r="E84" s="43"/>
      <c r="F84" s="48"/>
      <c r="G84" s="25"/>
      <c r="H84" s="26"/>
    </row>
    <row r="85" spans="2:8">
      <c r="B85" s="23"/>
      <c r="C85" s="24"/>
      <c r="D85" s="45"/>
      <c r="E85" s="46"/>
      <c r="F85" s="47"/>
      <c r="G85" s="25"/>
      <c r="H85" s="26"/>
    </row>
    <row r="86" spans="2:8">
      <c r="B86" s="40"/>
      <c r="C86" s="41"/>
      <c r="D86" s="42"/>
      <c r="E86" s="43"/>
      <c r="F86" s="44"/>
      <c r="G86" s="25"/>
      <c r="H86" s="26"/>
    </row>
    <row r="87" spans="2:8">
      <c r="B87" s="23"/>
      <c r="C87" s="24"/>
      <c r="D87" s="45"/>
      <c r="E87" s="46"/>
      <c r="F87" s="47"/>
      <c r="G87" s="25"/>
      <c r="H87" s="26"/>
    </row>
    <row r="88" spans="2:8">
      <c r="B88" s="40"/>
      <c r="C88" s="41"/>
      <c r="D88" s="42"/>
      <c r="E88" s="43"/>
      <c r="F88" s="48"/>
      <c r="G88" s="25"/>
      <c r="H88" s="26"/>
    </row>
    <row r="89" spans="2:8">
      <c r="B89" s="23"/>
      <c r="C89" s="24"/>
      <c r="D89" s="45"/>
      <c r="E89" s="46"/>
      <c r="F89" s="47"/>
      <c r="G89" s="25"/>
      <c r="H89" s="26"/>
    </row>
    <row r="90" spans="2:8">
      <c r="B90" s="40"/>
      <c r="C90" s="41"/>
      <c r="D90" s="42"/>
      <c r="E90" s="43"/>
      <c r="F90" s="44"/>
      <c r="G90" s="25"/>
      <c r="H90" s="26"/>
    </row>
    <row r="91" spans="2:8">
      <c r="B91" s="23"/>
      <c r="C91" s="24"/>
      <c r="D91" s="45"/>
      <c r="E91" s="46"/>
      <c r="F91" s="47"/>
      <c r="G91" s="25"/>
      <c r="H91" s="26"/>
    </row>
    <row r="92" spans="2:8">
      <c r="B92" s="40"/>
      <c r="C92" s="41"/>
      <c r="D92" s="42"/>
      <c r="E92" s="43"/>
      <c r="F92" s="48"/>
      <c r="G92" s="25"/>
      <c r="H92" s="26"/>
    </row>
    <row r="93" spans="2:8">
      <c r="B93" s="23"/>
      <c r="C93" s="24"/>
      <c r="D93" s="45"/>
      <c r="E93" s="46"/>
      <c r="F93" s="47"/>
      <c r="G93" s="25"/>
      <c r="H93" s="26"/>
    </row>
    <row r="94" spans="2:8">
      <c r="B94" s="40"/>
      <c r="C94" s="41"/>
      <c r="D94" s="42"/>
      <c r="E94" s="43"/>
      <c r="F94" s="44"/>
      <c r="G94" s="25"/>
      <c r="H94" s="26"/>
    </row>
    <row r="95" spans="2:8">
      <c r="B95" s="23"/>
      <c r="C95" s="24"/>
      <c r="D95" s="45"/>
      <c r="E95" s="46"/>
      <c r="F95" s="47"/>
      <c r="G95" s="25"/>
      <c r="H95" s="26"/>
    </row>
    <row r="96" spans="2:8">
      <c r="B96" s="40"/>
      <c r="C96" s="41"/>
      <c r="D96" s="42"/>
      <c r="E96" s="43"/>
      <c r="F96" s="48"/>
      <c r="G96" s="25"/>
      <c r="H96" s="26"/>
    </row>
    <row r="97" spans="2:8">
      <c r="B97" s="23"/>
      <c r="C97" s="24"/>
      <c r="D97" s="45"/>
      <c r="E97" s="46"/>
      <c r="F97" s="47"/>
      <c r="G97" s="25"/>
      <c r="H97" s="26"/>
    </row>
    <row r="98" spans="2:8">
      <c r="B98" s="40"/>
      <c r="C98" s="41"/>
      <c r="D98" s="42"/>
      <c r="E98" s="43"/>
      <c r="F98" s="44"/>
      <c r="G98" s="25"/>
      <c r="H98" s="26"/>
    </row>
    <row r="99" spans="2:8">
      <c r="B99" s="23"/>
      <c r="C99" s="24"/>
      <c r="D99" s="45"/>
      <c r="E99" s="46"/>
      <c r="F99" s="47"/>
      <c r="G99" s="25"/>
      <c r="H99" s="26"/>
    </row>
    <row r="100" spans="2:8">
      <c r="B100" s="40"/>
      <c r="C100" s="41"/>
      <c r="D100" s="42"/>
      <c r="E100" s="43"/>
      <c r="F100" s="48"/>
      <c r="G100" s="25"/>
      <c r="H100" s="26"/>
    </row>
    <row r="101" spans="2:8">
      <c r="B101" s="23"/>
      <c r="C101" s="24"/>
      <c r="D101" s="45"/>
      <c r="E101" s="46"/>
      <c r="F101" s="47"/>
      <c r="G101" s="25"/>
      <c r="H101" s="26"/>
    </row>
    <row r="102" spans="2:8">
      <c r="B102" s="40"/>
      <c r="C102" s="41"/>
      <c r="D102" s="42"/>
      <c r="E102" s="43"/>
      <c r="F102" s="44"/>
      <c r="G102" s="25"/>
      <c r="H102" s="26"/>
    </row>
    <row r="103" spans="2:8">
      <c r="B103" s="23"/>
      <c r="C103" s="24"/>
      <c r="D103" s="45"/>
      <c r="E103" s="46"/>
      <c r="F103" s="47"/>
      <c r="G103" s="25"/>
      <c r="H103" s="26"/>
    </row>
    <row r="104" spans="2:8">
      <c r="B104" s="40"/>
      <c r="C104" s="41"/>
      <c r="D104" s="42"/>
      <c r="E104" s="43"/>
      <c r="F104" s="48"/>
      <c r="G104" s="25"/>
      <c r="H104" s="26"/>
    </row>
    <row r="105" spans="2:8">
      <c r="B105" s="23"/>
      <c r="C105" s="24"/>
      <c r="D105" s="45"/>
      <c r="E105" s="46"/>
      <c r="F105" s="47"/>
      <c r="G105" s="25"/>
      <c r="H105" s="26"/>
    </row>
    <row r="106" spans="2:8">
      <c r="B106" s="40"/>
      <c r="C106" s="41"/>
      <c r="D106" s="42"/>
      <c r="E106" s="43"/>
      <c r="F106" s="44"/>
      <c r="G106" s="25"/>
      <c r="H106" s="26"/>
    </row>
    <row r="107" spans="2:8">
      <c r="B107" s="23"/>
      <c r="C107" s="24"/>
      <c r="D107" s="45"/>
      <c r="E107" s="46"/>
      <c r="F107" s="47"/>
      <c r="G107" s="25"/>
      <c r="H107" s="26"/>
    </row>
    <row r="108" spans="2:8">
      <c r="B108" s="40"/>
      <c r="C108" s="41"/>
      <c r="D108" s="42"/>
      <c r="E108" s="43"/>
      <c r="F108" s="48"/>
      <c r="G108" s="25"/>
      <c r="H108" s="26"/>
    </row>
    <row r="109" spans="2:8">
      <c r="B109" s="23"/>
      <c r="C109" s="24"/>
      <c r="D109" s="45"/>
      <c r="E109" s="46"/>
      <c r="F109" s="47"/>
      <c r="G109" s="25"/>
      <c r="H109" s="26"/>
    </row>
    <row r="110" spans="2:8">
      <c r="B110" s="40"/>
      <c r="C110" s="41"/>
      <c r="D110" s="42"/>
      <c r="E110" s="43"/>
      <c r="F110" s="44"/>
      <c r="G110" s="25"/>
      <c r="H110" s="26"/>
    </row>
    <row r="111" spans="2:8">
      <c r="B111" s="23"/>
      <c r="C111" s="24"/>
      <c r="D111" s="45"/>
      <c r="E111" s="46"/>
      <c r="F111" s="47"/>
      <c r="G111" s="25"/>
      <c r="H111" s="26"/>
    </row>
    <row r="112" spans="2:8">
      <c r="B112" s="40"/>
      <c r="C112" s="41"/>
      <c r="D112" s="42"/>
      <c r="E112" s="43"/>
      <c r="F112" s="48"/>
      <c r="G112" s="25"/>
      <c r="H112" s="26"/>
    </row>
    <row r="113" spans="2:8">
      <c r="B113" s="23"/>
      <c r="C113" s="24"/>
      <c r="D113" s="45"/>
      <c r="E113" s="46"/>
      <c r="F113" s="47"/>
      <c r="G113" s="25"/>
      <c r="H113" s="26"/>
    </row>
    <row r="114" spans="2:8">
      <c r="B114" s="40"/>
      <c r="C114" s="41"/>
      <c r="D114" s="42"/>
      <c r="E114" s="43"/>
      <c r="F114" s="44"/>
      <c r="G114" s="25"/>
      <c r="H114" s="26"/>
    </row>
    <row r="115" spans="2:8">
      <c r="B115" s="23"/>
      <c r="C115" s="24"/>
      <c r="D115" s="45"/>
      <c r="E115" s="46"/>
      <c r="F115" s="47"/>
      <c r="G115" s="25"/>
      <c r="H115" s="26"/>
    </row>
    <row r="116" spans="2:8">
      <c r="B116" s="40"/>
      <c r="C116" s="41"/>
      <c r="D116" s="42"/>
      <c r="E116" s="43"/>
      <c r="F116" s="48"/>
      <c r="G116" s="25"/>
      <c r="H116" s="26"/>
    </row>
    <row r="117" spans="2:8">
      <c r="B117" s="23"/>
      <c r="C117" s="24"/>
      <c r="D117" s="45"/>
      <c r="E117" s="46"/>
      <c r="F117" s="47"/>
      <c r="G117" s="25"/>
      <c r="H117" s="26"/>
    </row>
    <row r="118" spans="2:8">
      <c r="B118" s="40"/>
      <c r="C118" s="41"/>
      <c r="D118" s="42"/>
      <c r="E118" s="43"/>
      <c r="F118" s="44"/>
      <c r="G118" s="25"/>
      <c r="H118" s="26"/>
    </row>
    <row r="119" spans="2:8">
      <c r="B119" s="23"/>
      <c r="C119" s="24"/>
      <c r="D119" s="45"/>
      <c r="E119" s="46"/>
      <c r="F119" s="47"/>
      <c r="G119" s="25"/>
      <c r="H119" s="26"/>
    </row>
    <row r="120" spans="2:8">
      <c r="B120" s="40"/>
      <c r="C120" s="41"/>
      <c r="D120" s="42"/>
      <c r="E120" s="43"/>
      <c r="F120" s="48"/>
      <c r="G120" s="25"/>
      <c r="H120" s="26"/>
    </row>
    <row r="121" spans="2:8">
      <c r="B121" s="23"/>
      <c r="C121" s="24"/>
      <c r="D121" s="45"/>
      <c r="E121" s="46"/>
      <c r="F121" s="47"/>
      <c r="G121" s="25"/>
      <c r="H121" s="26"/>
    </row>
    <row r="122" spans="2:8">
      <c r="B122" s="40"/>
      <c r="C122" s="41"/>
      <c r="D122" s="42"/>
      <c r="E122" s="43"/>
      <c r="F122" s="44"/>
      <c r="G122" s="25"/>
      <c r="H122" s="26"/>
    </row>
    <row r="123" spans="2:8">
      <c r="B123" s="23"/>
      <c r="C123" s="24"/>
      <c r="D123" s="45"/>
      <c r="E123" s="46"/>
      <c r="F123" s="47"/>
      <c r="G123" s="25"/>
      <c r="H123" s="26"/>
    </row>
    <row r="124" spans="2:8">
      <c r="B124" s="40"/>
      <c r="C124" s="41"/>
      <c r="D124" s="42"/>
      <c r="E124" s="43"/>
      <c r="F124" s="48"/>
      <c r="G124" s="25"/>
      <c r="H124" s="26"/>
    </row>
    <row r="125" spans="2:8">
      <c r="B125" s="23"/>
      <c r="C125" s="24"/>
      <c r="D125" s="45"/>
      <c r="E125" s="46"/>
      <c r="F125" s="47"/>
      <c r="G125" s="25"/>
      <c r="H125" s="26"/>
    </row>
    <row r="126" spans="2:8">
      <c r="B126" s="40"/>
      <c r="C126" s="41"/>
      <c r="D126" s="42"/>
      <c r="E126" s="43"/>
      <c r="F126" s="44"/>
      <c r="G126" s="25"/>
      <c r="H126" s="26"/>
    </row>
    <row r="127" spans="2:8">
      <c r="B127" s="23"/>
      <c r="C127" s="24"/>
      <c r="D127" s="45"/>
      <c r="E127" s="46"/>
      <c r="F127" s="47"/>
      <c r="G127" s="25"/>
      <c r="H127" s="26"/>
    </row>
    <row r="128" spans="2:8">
      <c r="B128" s="40"/>
      <c r="C128" s="41"/>
      <c r="D128" s="42"/>
      <c r="E128" s="43"/>
      <c r="F128" s="48"/>
      <c r="G128" s="25"/>
      <c r="H128" s="26"/>
    </row>
    <row r="129" spans="2:8">
      <c r="B129" s="23"/>
      <c r="C129" s="24"/>
      <c r="D129" s="45"/>
      <c r="E129" s="46"/>
      <c r="F129" s="47"/>
      <c r="G129" s="25"/>
      <c r="H129" s="26"/>
    </row>
    <row r="130" spans="2:8">
      <c r="B130" s="40"/>
      <c r="C130" s="41"/>
      <c r="D130" s="42"/>
      <c r="E130" s="43"/>
      <c r="F130" s="44"/>
      <c r="G130" s="25"/>
      <c r="H130" s="26"/>
    </row>
    <row r="131" spans="2:8">
      <c r="B131" s="23"/>
      <c r="C131" s="24"/>
      <c r="D131" s="45"/>
      <c r="E131" s="46"/>
      <c r="F131" s="47"/>
      <c r="G131" s="25"/>
      <c r="H131" s="26"/>
    </row>
    <row r="132" spans="2:8">
      <c r="B132" s="40"/>
      <c r="C132" s="41"/>
      <c r="D132" s="42"/>
      <c r="E132" s="43"/>
      <c r="F132" s="48"/>
      <c r="G132" s="25"/>
      <c r="H132" s="26"/>
    </row>
    <row r="133" spans="2:8">
      <c r="B133" s="23"/>
      <c r="C133" s="29"/>
      <c r="D133" s="49"/>
      <c r="E133" s="46"/>
      <c r="F133" s="50"/>
      <c r="G133" s="21"/>
      <c r="H133" s="22"/>
    </row>
    <row r="134" spans="2:8" ht="34.5">
      <c r="B134" s="170" t="s">
        <v>265</v>
      </c>
      <c r="C134" s="52" t="s">
        <v>258</v>
      </c>
      <c r="D134" s="53"/>
      <c r="E134" s="54"/>
      <c r="F134" s="51" t="s">
        <v>259</v>
      </c>
      <c r="G134" s="30"/>
      <c r="H134" s="36"/>
    </row>
    <row r="135" spans="2:8" ht="15.75" thickBot="1">
      <c r="B135" s="31">
        <v>4023</v>
      </c>
      <c r="C135" s="32"/>
      <c r="D135" s="33"/>
      <c r="E135" s="34"/>
      <c r="F135" s="32"/>
      <c r="G135" s="33"/>
      <c r="H135" s="35"/>
    </row>
    <row r="136" spans="2:8">
      <c r="B136" s="38" t="s">
        <v>261</v>
      </c>
      <c r="E136" s="37" t="s">
        <v>262</v>
      </c>
      <c r="H136" s="39" t="s">
        <v>263</v>
      </c>
    </row>
  </sheetData>
  <mergeCells count="13">
    <mergeCell ref="B6:F7"/>
    <mergeCell ref="G6:H7"/>
    <mergeCell ref="B2:F4"/>
    <mergeCell ref="G2:H2"/>
    <mergeCell ref="G3:H4"/>
    <mergeCell ref="B5:F5"/>
    <mergeCell ref="G5:H5"/>
    <mergeCell ref="B8:H9"/>
    <mergeCell ref="B10:B13"/>
    <mergeCell ref="C10:C13"/>
    <mergeCell ref="D10:F13"/>
    <mergeCell ref="G10:H10"/>
    <mergeCell ref="G11:H11"/>
  </mergeCells>
  <phoneticPr fontId="1" type="noConversion"/>
  <pageMargins left="0.23622047244094491" right="0.23622047244094491" top="0.70866141732283472" bottom="0.51181102362204722" header="0.31496062992125984" footer="0.31496062992125984"/>
  <pageSetup scale="3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68A6-4A8C-4E12-B7F0-B3C0A23A3C10}">
  <sheetPr codeName="S03a_depIO">
    <tabColor theme="0" tint="-0.34998626667073579"/>
    <pageSetUpPr fitToPage="1"/>
  </sheetPr>
  <dimension ref="A1:L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85546875" style="317" bestFit="1" customWidth="1"/>
    <col min="2" max="2" width="34.28515625" style="318" bestFit="1" customWidth="1"/>
    <col min="3" max="3" width="3.85546875" style="325" bestFit="1" customWidth="1"/>
    <col min="4" max="5" width="3.85546875" style="326" bestFit="1" customWidth="1"/>
    <col min="6" max="6" width="3.85546875" style="327" bestFit="1" customWidth="1"/>
    <col min="7" max="7" width="14.42578125" style="321" bestFit="1" customWidth="1"/>
    <col min="8" max="8" width="15.7109375" style="321" bestFit="1" customWidth="1"/>
    <col min="9" max="9" width="14.42578125" style="319" bestFit="1" customWidth="1"/>
    <col min="10" max="10" width="14.28515625" style="319" bestFit="1" customWidth="1"/>
    <col min="11" max="11" width="9" style="329" bestFit="1" customWidth="1"/>
    <col min="12" max="12" width="31.5703125" style="318" bestFit="1" customWidth="1"/>
    <col min="13" max="16384" width="9.140625" style="313"/>
  </cols>
  <sheetData>
    <row r="1" spans="1:12">
      <c r="A1" s="314" t="s">
        <v>1855</v>
      </c>
      <c r="B1" s="315" t="s">
        <v>395</v>
      </c>
      <c r="C1" s="322" t="s">
        <v>431</v>
      </c>
      <c r="D1" s="323">
        <v>14</v>
      </c>
      <c r="E1" s="323">
        <v>23</v>
      </c>
      <c r="F1" s="324">
        <v>65</v>
      </c>
      <c r="G1" s="320" t="s">
        <v>1858</v>
      </c>
      <c r="H1" s="320" t="s">
        <v>1859</v>
      </c>
      <c r="I1" s="316" t="s">
        <v>1860</v>
      </c>
      <c r="J1" s="316" t="s">
        <v>1861</v>
      </c>
      <c r="K1" s="328" t="s">
        <v>1856</v>
      </c>
      <c r="L1" s="315" t="s">
        <v>1857</v>
      </c>
    </row>
  </sheetData>
  <pageMargins left="0.7" right="0.7" top="0.75" bottom="0.75" header="0.3" footer="0.3"/>
  <pageSetup scale="5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E01D-97FC-4AFB-9712-BD805EFA37AB}">
  <sheetPr codeName="S04_F110A">
    <tabColor theme="2" tint="-0.499984740745262"/>
    <pageSetUpPr fitToPage="1"/>
  </sheetPr>
  <dimension ref="A1:S29"/>
  <sheetViews>
    <sheetView showGridLines="0" zoomScale="50" workbookViewId="0">
      <selection activeCell="N25" sqref="N25"/>
    </sheetView>
  </sheetViews>
  <sheetFormatPr defaultColWidth="9.140625" defaultRowHeight="20.25"/>
  <cols>
    <col min="1" max="1" width="12.140625" style="66" customWidth="1"/>
    <col min="2" max="2" width="3" style="66" customWidth="1"/>
    <col min="3" max="3" width="13.85546875" style="66" bestFit="1" customWidth="1"/>
    <col min="4" max="4" width="13" style="66" customWidth="1"/>
    <col min="5" max="5" width="9.28515625" style="66" bestFit="1" customWidth="1"/>
    <col min="6" max="7" width="10.7109375" style="66" customWidth="1"/>
    <col min="8" max="8" width="16.5703125" style="66" customWidth="1"/>
    <col min="9" max="12" width="15.7109375" style="66" customWidth="1"/>
    <col min="13" max="14" width="25.7109375" style="66" customWidth="1"/>
    <col min="15" max="15" width="13.5703125" style="66" hidden="1" customWidth="1"/>
    <col min="16" max="17" width="12.140625" style="66" hidden="1" customWidth="1"/>
    <col min="18" max="16384" width="9.140625" style="66"/>
  </cols>
  <sheetData>
    <row r="1" spans="1:19" ht="20.100000000000001" customHeight="1">
      <c r="A1" s="123"/>
      <c r="B1" s="122"/>
      <c r="C1" s="122"/>
      <c r="D1" s="121"/>
      <c r="E1" s="121"/>
      <c r="F1" s="121"/>
      <c r="G1" s="121"/>
      <c r="H1" s="118" t="s">
        <v>395</v>
      </c>
      <c r="I1" s="120"/>
      <c r="J1" s="120"/>
      <c r="K1" s="120"/>
      <c r="L1" s="119"/>
      <c r="M1" s="118" t="s">
        <v>394</v>
      </c>
      <c r="N1" s="117"/>
      <c r="R1" s="67"/>
      <c r="S1" s="67"/>
    </row>
    <row r="2" spans="1:19" ht="20.100000000000001" customHeight="1">
      <c r="A2" s="116" t="s">
        <v>393</v>
      </c>
      <c r="B2" s="115"/>
      <c r="C2" s="115"/>
      <c r="D2" s="114"/>
      <c r="E2" s="114"/>
      <c r="F2" s="114"/>
      <c r="G2" s="114"/>
      <c r="H2" s="231"/>
      <c r="I2" s="230"/>
      <c r="J2" s="230"/>
      <c r="K2" s="113"/>
      <c r="L2" s="112"/>
      <c r="M2" s="232"/>
      <c r="N2" s="111"/>
      <c r="R2" s="67"/>
      <c r="S2" s="67"/>
    </row>
    <row r="3" spans="1:19" ht="20.100000000000001" customHeight="1">
      <c r="A3" s="369" t="s">
        <v>392</v>
      </c>
      <c r="B3" s="370"/>
      <c r="C3" s="371"/>
      <c r="D3" s="110"/>
      <c r="E3" s="110"/>
      <c r="F3" s="110"/>
      <c r="G3" s="110"/>
      <c r="H3" s="107" t="s">
        <v>391</v>
      </c>
      <c r="I3" s="108"/>
      <c r="J3" s="109" t="s">
        <v>390</v>
      </c>
      <c r="K3" s="107" t="s">
        <v>389</v>
      </c>
      <c r="L3" s="108"/>
      <c r="M3" s="107" t="s">
        <v>388</v>
      </c>
      <c r="N3" s="106"/>
      <c r="R3" s="67"/>
      <c r="S3" s="67"/>
    </row>
    <row r="4" spans="1:19" ht="20.100000000000001" customHeight="1">
      <c r="A4" s="372"/>
      <c r="B4" s="373"/>
      <c r="C4" s="374"/>
      <c r="D4" s="105" t="s">
        <v>387</v>
      </c>
      <c r="E4" s="105" t="s">
        <v>386</v>
      </c>
      <c r="F4" s="105" t="s">
        <v>385</v>
      </c>
      <c r="G4" s="105" t="s">
        <v>384</v>
      </c>
      <c r="H4" s="88" t="s">
        <v>382</v>
      </c>
      <c r="I4" s="88" t="s">
        <v>381</v>
      </c>
      <c r="J4" s="104" t="s">
        <v>383</v>
      </c>
      <c r="K4" s="88" t="s">
        <v>382</v>
      </c>
      <c r="L4" s="88" t="s">
        <v>381</v>
      </c>
      <c r="M4" s="88" t="s">
        <v>380</v>
      </c>
      <c r="N4" s="103" t="s">
        <v>379</v>
      </c>
      <c r="R4" s="67"/>
      <c r="S4" s="67"/>
    </row>
    <row r="5" spans="1:19" ht="35.1" customHeight="1">
      <c r="A5" s="101"/>
      <c r="B5" s="102" t="s">
        <v>378</v>
      </c>
      <c r="C5" s="99"/>
      <c r="D5" s="98"/>
      <c r="E5" s="97"/>
      <c r="F5" s="88" t="str">
        <f>IFERROR(IF(R5="D","",IF(C5="","",INT(O5/30))),"")</f>
        <v/>
      </c>
      <c r="G5" s="88" t="str">
        <f>IFERROR(IF(R5="D",Q5,IF(C5="","",O5-(F5*30))),"")</f>
        <v/>
      </c>
      <c r="H5" s="96">
        <v>0</v>
      </c>
      <c r="I5" s="84">
        <f>IFERROR(IF($R5="D",H5*$Q5,(H5/30)*$Q5),0)</f>
        <v>0</v>
      </c>
      <c r="J5" s="97"/>
      <c r="K5" s="96">
        <v>0</v>
      </c>
      <c r="L5" s="84">
        <f>IFERROR(IF($R5="D",K5*$Q5,(K5/30)*$Q5),0)</f>
        <v>0</v>
      </c>
      <c r="M5" s="84">
        <f t="shared" ref="M5:M17" si="0">(L5-I5)</f>
        <v>0</v>
      </c>
      <c r="N5" s="95"/>
      <c r="O5" s="66">
        <f t="shared" ref="O5:O17" si="1">IF(DAY(A5)=31,DAYS360(A5+1,C5+1,0),DAYS360(A5,C5+1,0))</f>
        <v>1</v>
      </c>
      <c r="P5" s="66">
        <f t="shared" ref="P5:P17" si="2">IF(AND(MONTH(A5)=2,MONTH(A5+1)=3),DAYS360(A5,C5+1,1),O5)</f>
        <v>1</v>
      </c>
      <c r="Q5" s="66">
        <f t="shared" ref="Q5:Q17" si="3">IF(R5="D",C5-A5+1,P5)</f>
        <v>1</v>
      </c>
      <c r="R5" s="94"/>
      <c r="S5" s="67"/>
    </row>
    <row r="6" spans="1:19" ht="35.1" customHeight="1">
      <c r="A6" s="101"/>
      <c r="B6" s="102" t="s">
        <v>378</v>
      </c>
      <c r="C6" s="99"/>
      <c r="D6" s="98"/>
      <c r="E6" s="97"/>
      <c r="F6" s="88" t="str">
        <f t="shared" ref="F6:F17" si="4">IFERROR(IF(R6="D","",IF(C6="","",INT(O6/30))),"")</f>
        <v/>
      </c>
      <c r="G6" s="88" t="str">
        <f t="shared" ref="G6:G17" si="5">IFERROR(IF(R6="D",Q6,IF(C6="","",O6-(F6*30))),"")</f>
        <v/>
      </c>
      <c r="H6" s="96">
        <v>0</v>
      </c>
      <c r="I6" s="84">
        <f t="shared" ref="I6:I17" si="6">IFERROR(IF($R6="D",H6*$Q6,(H6/30)*$Q6),0)</f>
        <v>0</v>
      </c>
      <c r="J6" s="97"/>
      <c r="K6" s="96">
        <v>0</v>
      </c>
      <c r="L6" s="84">
        <f t="shared" ref="L6:L17" si="7">IFERROR(IF($R6="D",K6*$Q6,(K6/30)*$Q6),0)</f>
        <v>0</v>
      </c>
      <c r="M6" s="84">
        <f t="shared" si="0"/>
        <v>0</v>
      </c>
      <c r="N6" s="95"/>
      <c r="O6" s="66">
        <f t="shared" si="1"/>
        <v>1</v>
      </c>
      <c r="P6" s="66">
        <f t="shared" si="2"/>
        <v>1</v>
      </c>
      <c r="Q6" s="66">
        <f t="shared" si="3"/>
        <v>1</v>
      </c>
      <c r="R6" s="94"/>
      <c r="S6" s="67"/>
    </row>
    <row r="7" spans="1:19" ht="35.1" customHeight="1">
      <c r="A7" s="101"/>
      <c r="B7" s="100" t="s">
        <v>378</v>
      </c>
      <c r="C7" s="99"/>
      <c r="D7" s="98"/>
      <c r="E7" s="97"/>
      <c r="F7" s="88" t="str">
        <f t="shared" si="4"/>
        <v/>
      </c>
      <c r="G7" s="88" t="str">
        <f t="shared" si="5"/>
        <v/>
      </c>
      <c r="H7" s="96">
        <v>0</v>
      </c>
      <c r="I7" s="84">
        <f t="shared" si="6"/>
        <v>0</v>
      </c>
      <c r="J7" s="97"/>
      <c r="K7" s="96">
        <v>0</v>
      </c>
      <c r="L7" s="84">
        <f t="shared" si="7"/>
        <v>0</v>
      </c>
      <c r="M7" s="84">
        <f t="shared" si="0"/>
        <v>0</v>
      </c>
      <c r="N7" s="95"/>
      <c r="O7" s="66">
        <f t="shared" si="1"/>
        <v>1</v>
      </c>
      <c r="P7" s="66">
        <f t="shared" si="2"/>
        <v>1</v>
      </c>
      <c r="Q7" s="66">
        <f t="shared" si="3"/>
        <v>1</v>
      </c>
      <c r="R7" s="94"/>
      <c r="S7" s="67"/>
    </row>
    <row r="8" spans="1:19" ht="35.1" customHeight="1">
      <c r="A8" s="101"/>
      <c r="B8" s="102" t="s">
        <v>378</v>
      </c>
      <c r="C8" s="99"/>
      <c r="D8" s="98"/>
      <c r="E8" s="97"/>
      <c r="F8" s="88" t="str">
        <f t="shared" si="4"/>
        <v/>
      </c>
      <c r="G8" s="88" t="str">
        <f t="shared" si="5"/>
        <v/>
      </c>
      <c r="H8" s="96">
        <v>0</v>
      </c>
      <c r="I8" s="84">
        <f t="shared" si="6"/>
        <v>0</v>
      </c>
      <c r="J8" s="97"/>
      <c r="K8" s="96">
        <v>0</v>
      </c>
      <c r="L8" s="84">
        <f t="shared" si="7"/>
        <v>0</v>
      </c>
      <c r="M8" s="84">
        <f t="shared" si="0"/>
        <v>0</v>
      </c>
      <c r="N8" s="95"/>
      <c r="O8" s="66">
        <f t="shared" si="1"/>
        <v>1</v>
      </c>
      <c r="P8" s="66">
        <f t="shared" si="2"/>
        <v>1</v>
      </c>
      <c r="Q8" s="66">
        <f t="shared" si="3"/>
        <v>1</v>
      </c>
      <c r="R8" s="94"/>
      <c r="S8" s="67"/>
    </row>
    <row r="9" spans="1:19" ht="35.1" customHeight="1">
      <c r="A9" s="101"/>
      <c r="B9" s="100" t="s">
        <v>378</v>
      </c>
      <c r="C9" s="99"/>
      <c r="D9" s="98"/>
      <c r="E9" s="97"/>
      <c r="F9" s="88" t="str">
        <f t="shared" si="4"/>
        <v/>
      </c>
      <c r="G9" s="88" t="str">
        <f t="shared" si="5"/>
        <v/>
      </c>
      <c r="H9" s="96">
        <v>0</v>
      </c>
      <c r="I9" s="84">
        <f t="shared" si="6"/>
        <v>0</v>
      </c>
      <c r="J9" s="97"/>
      <c r="K9" s="96">
        <v>0</v>
      </c>
      <c r="L9" s="84">
        <f t="shared" si="7"/>
        <v>0</v>
      </c>
      <c r="M9" s="84">
        <f t="shared" si="0"/>
        <v>0</v>
      </c>
      <c r="N9" s="95"/>
      <c r="O9" s="66">
        <f t="shared" si="1"/>
        <v>1</v>
      </c>
      <c r="P9" s="66">
        <f t="shared" si="2"/>
        <v>1</v>
      </c>
      <c r="Q9" s="66">
        <f t="shared" si="3"/>
        <v>1</v>
      </c>
      <c r="R9" s="94"/>
      <c r="S9" s="67"/>
    </row>
    <row r="10" spans="1:19" ht="35.1" customHeight="1">
      <c r="A10" s="101"/>
      <c r="B10" s="102" t="s">
        <v>378</v>
      </c>
      <c r="C10" s="99"/>
      <c r="D10" s="98"/>
      <c r="E10" s="97"/>
      <c r="F10" s="88" t="str">
        <f t="shared" si="4"/>
        <v/>
      </c>
      <c r="G10" s="88" t="str">
        <f t="shared" si="5"/>
        <v/>
      </c>
      <c r="H10" s="96">
        <v>0</v>
      </c>
      <c r="I10" s="84">
        <f t="shared" si="6"/>
        <v>0</v>
      </c>
      <c r="J10" s="97"/>
      <c r="K10" s="96">
        <v>0</v>
      </c>
      <c r="L10" s="84">
        <f t="shared" si="7"/>
        <v>0</v>
      </c>
      <c r="M10" s="84">
        <f t="shared" si="0"/>
        <v>0</v>
      </c>
      <c r="N10" s="95"/>
      <c r="O10" s="66">
        <f t="shared" si="1"/>
        <v>1</v>
      </c>
      <c r="P10" s="66">
        <f t="shared" si="2"/>
        <v>1</v>
      </c>
      <c r="Q10" s="66">
        <f t="shared" si="3"/>
        <v>1</v>
      </c>
      <c r="R10" s="94"/>
      <c r="S10" s="67"/>
    </row>
    <row r="11" spans="1:19" ht="35.1" customHeight="1">
      <c r="A11" s="101"/>
      <c r="B11" s="100" t="s">
        <v>378</v>
      </c>
      <c r="C11" s="99"/>
      <c r="D11" s="98"/>
      <c r="E11" s="97"/>
      <c r="F11" s="88" t="str">
        <f t="shared" si="4"/>
        <v/>
      </c>
      <c r="G11" s="88" t="str">
        <f t="shared" si="5"/>
        <v/>
      </c>
      <c r="H11" s="96">
        <v>0</v>
      </c>
      <c r="I11" s="84">
        <f t="shared" si="6"/>
        <v>0</v>
      </c>
      <c r="J11" s="97"/>
      <c r="K11" s="96">
        <v>0</v>
      </c>
      <c r="L11" s="84">
        <f t="shared" si="7"/>
        <v>0</v>
      </c>
      <c r="M11" s="84">
        <f t="shared" si="0"/>
        <v>0</v>
      </c>
      <c r="N11" s="95"/>
      <c r="O11" s="66">
        <f t="shared" si="1"/>
        <v>1</v>
      </c>
      <c r="P11" s="66">
        <f t="shared" si="2"/>
        <v>1</v>
      </c>
      <c r="Q11" s="66">
        <f t="shared" si="3"/>
        <v>1</v>
      </c>
      <c r="R11" s="94"/>
      <c r="S11" s="67"/>
    </row>
    <row r="12" spans="1:19" ht="35.1" customHeight="1">
      <c r="A12" s="101"/>
      <c r="B12" s="100" t="s">
        <v>378</v>
      </c>
      <c r="C12" s="99"/>
      <c r="D12" s="98"/>
      <c r="E12" s="97"/>
      <c r="F12" s="88" t="str">
        <f t="shared" si="4"/>
        <v/>
      </c>
      <c r="G12" s="88" t="str">
        <f t="shared" si="5"/>
        <v/>
      </c>
      <c r="H12" s="96">
        <v>0</v>
      </c>
      <c r="I12" s="84">
        <f t="shared" si="6"/>
        <v>0</v>
      </c>
      <c r="J12" s="97"/>
      <c r="K12" s="96">
        <v>0</v>
      </c>
      <c r="L12" s="84">
        <f t="shared" si="7"/>
        <v>0</v>
      </c>
      <c r="M12" s="84">
        <f t="shared" si="0"/>
        <v>0</v>
      </c>
      <c r="N12" s="95"/>
      <c r="O12" s="66">
        <f t="shared" si="1"/>
        <v>1</v>
      </c>
      <c r="P12" s="66">
        <f t="shared" si="2"/>
        <v>1</v>
      </c>
      <c r="Q12" s="66">
        <f t="shared" si="3"/>
        <v>1</v>
      </c>
      <c r="R12" s="94"/>
      <c r="S12" s="67"/>
    </row>
    <row r="13" spans="1:19" ht="35.1" customHeight="1">
      <c r="A13" s="101"/>
      <c r="B13" s="100" t="s">
        <v>378</v>
      </c>
      <c r="C13" s="99"/>
      <c r="D13" s="98"/>
      <c r="E13" s="97"/>
      <c r="F13" s="88" t="str">
        <f t="shared" si="4"/>
        <v/>
      </c>
      <c r="G13" s="88" t="str">
        <f t="shared" si="5"/>
        <v/>
      </c>
      <c r="H13" s="96">
        <v>0</v>
      </c>
      <c r="I13" s="84">
        <f t="shared" si="6"/>
        <v>0</v>
      </c>
      <c r="J13" s="97"/>
      <c r="K13" s="96">
        <v>0</v>
      </c>
      <c r="L13" s="84">
        <f t="shared" si="7"/>
        <v>0</v>
      </c>
      <c r="M13" s="84">
        <f t="shared" si="0"/>
        <v>0</v>
      </c>
      <c r="N13" s="95"/>
      <c r="O13" s="66">
        <f t="shared" si="1"/>
        <v>1</v>
      </c>
      <c r="P13" s="66">
        <f t="shared" si="2"/>
        <v>1</v>
      </c>
      <c r="Q13" s="66">
        <f t="shared" si="3"/>
        <v>1</v>
      </c>
      <c r="R13" s="94"/>
      <c r="S13" s="67"/>
    </row>
    <row r="14" spans="1:19" ht="35.1" customHeight="1">
      <c r="A14" s="101"/>
      <c r="B14" s="100" t="s">
        <v>378</v>
      </c>
      <c r="C14" s="99"/>
      <c r="D14" s="98"/>
      <c r="E14" s="97"/>
      <c r="F14" s="88" t="str">
        <f t="shared" si="4"/>
        <v/>
      </c>
      <c r="G14" s="88" t="str">
        <f t="shared" si="5"/>
        <v/>
      </c>
      <c r="H14" s="96">
        <v>0</v>
      </c>
      <c r="I14" s="84">
        <f t="shared" si="6"/>
        <v>0</v>
      </c>
      <c r="J14" s="97"/>
      <c r="K14" s="96">
        <v>0</v>
      </c>
      <c r="L14" s="84">
        <f t="shared" si="7"/>
        <v>0</v>
      </c>
      <c r="M14" s="84">
        <f t="shared" si="0"/>
        <v>0</v>
      </c>
      <c r="N14" s="95"/>
      <c r="O14" s="66">
        <f t="shared" si="1"/>
        <v>1</v>
      </c>
      <c r="P14" s="66">
        <f t="shared" si="2"/>
        <v>1</v>
      </c>
      <c r="Q14" s="66">
        <f t="shared" si="3"/>
        <v>1</v>
      </c>
      <c r="R14" s="94"/>
      <c r="S14" s="67"/>
    </row>
    <row r="15" spans="1:19" ht="35.1" customHeight="1">
      <c r="A15" s="101"/>
      <c r="B15" s="100" t="s">
        <v>378</v>
      </c>
      <c r="C15" s="99"/>
      <c r="D15" s="98"/>
      <c r="E15" s="97"/>
      <c r="F15" s="88" t="str">
        <f t="shared" si="4"/>
        <v/>
      </c>
      <c r="G15" s="88" t="str">
        <f t="shared" si="5"/>
        <v/>
      </c>
      <c r="H15" s="96">
        <v>0</v>
      </c>
      <c r="I15" s="84">
        <f t="shared" si="6"/>
        <v>0</v>
      </c>
      <c r="J15" s="97"/>
      <c r="K15" s="96">
        <v>0</v>
      </c>
      <c r="L15" s="84">
        <f t="shared" si="7"/>
        <v>0</v>
      </c>
      <c r="M15" s="84">
        <f t="shared" si="0"/>
        <v>0</v>
      </c>
      <c r="N15" s="95"/>
      <c r="O15" s="66">
        <f t="shared" si="1"/>
        <v>1</v>
      </c>
      <c r="P15" s="66">
        <f t="shared" si="2"/>
        <v>1</v>
      </c>
      <c r="Q15" s="66">
        <f t="shared" si="3"/>
        <v>1</v>
      </c>
      <c r="R15" s="94"/>
      <c r="S15" s="67"/>
    </row>
    <row r="16" spans="1:19" ht="35.1" customHeight="1">
      <c r="A16" s="101"/>
      <c r="B16" s="100" t="s">
        <v>378</v>
      </c>
      <c r="C16" s="99"/>
      <c r="D16" s="98"/>
      <c r="E16" s="97"/>
      <c r="F16" s="88" t="str">
        <f t="shared" si="4"/>
        <v/>
      </c>
      <c r="G16" s="88" t="str">
        <f t="shared" si="5"/>
        <v/>
      </c>
      <c r="H16" s="96">
        <v>0</v>
      </c>
      <c r="I16" s="84">
        <f t="shared" si="6"/>
        <v>0</v>
      </c>
      <c r="J16" s="97"/>
      <c r="K16" s="96">
        <v>0</v>
      </c>
      <c r="L16" s="84">
        <f t="shared" si="7"/>
        <v>0</v>
      </c>
      <c r="M16" s="84">
        <f t="shared" si="0"/>
        <v>0</v>
      </c>
      <c r="N16" s="95"/>
      <c r="O16" s="66">
        <f t="shared" si="1"/>
        <v>1</v>
      </c>
      <c r="P16" s="66">
        <f t="shared" si="2"/>
        <v>1</v>
      </c>
      <c r="Q16" s="66">
        <f t="shared" si="3"/>
        <v>1</v>
      </c>
      <c r="R16" s="94"/>
      <c r="S16" s="67"/>
    </row>
    <row r="17" spans="1:19" ht="35.1" customHeight="1">
      <c r="A17" s="101"/>
      <c r="B17" s="100" t="s">
        <v>378</v>
      </c>
      <c r="C17" s="99"/>
      <c r="D17" s="98"/>
      <c r="E17" s="97"/>
      <c r="F17" s="88" t="str">
        <f t="shared" si="4"/>
        <v/>
      </c>
      <c r="G17" s="88" t="str">
        <f t="shared" si="5"/>
        <v/>
      </c>
      <c r="H17" s="96">
        <v>0</v>
      </c>
      <c r="I17" s="84">
        <f t="shared" si="6"/>
        <v>0</v>
      </c>
      <c r="J17" s="97"/>
      <c r="K17" s="96">
        <v>0</v>
      </c>
      <c r="L17" s="84">
        <f t="shared" si="7"/>
        <v>0</v>
      </c>
      <c r="M17" s="84">
        <f t="shared" si="0"/>
        <v>0</v>
      </c>
      <c r="N17" s="95"/>
      <c r="O17" s="66">
        <f t="shared" si="1"/>
        <v>1</v>
      </c>
      <c r="P17" s="66">
        <f t="shared" si="2"/>
        <v>1</v>
      </c>
      <c r="Q17" s="66">
        <f t="shared" si="3"/>
        <v>1</v>
      </c>
      <c r="R17" s="94"/>
      <c r="S17" s="67"/>
    </row>
    <row r="18" spans="1:19" ht="35.1" customHeight="1">
      <c r="A18" s="87"/>
      <c r="B18" s="86"/>
      <c r="C18" s="86"/>
      <c r="D18" s="86"/>
      <c r="E18" s="86"/>
      <c r="F18" s="86"/>
      <c r="G18" s="86"/>
      <c r="H18" s="86"/>
      <c r="I18" s="86"/>
      <c r="J18" s="86" t="s">
        <v>377</v>
      </c>
      <c r="K18" s="86"/>
      <c r="L18" s="85"/>
      <c r="M18" s="84">
        <f>SUM(DEBT.B!M5:M26)</f>
        <v>0</v>
      </c>
      <c r="N18" s="95"/>
      <c r="R18" s="94"/>
      <c r="S18" s="67"/>
    </row>
    <row r="19" spans="1:19" ht="35.1" customHeight="1">
      <c r="A19" s="87"/>
      <c r="B19" s="86"/>
      <c r="C19" s="86"/>
      <c r="D19" s="86" t="s">
        <v>376</v>
      </c>
      <c r="E19" s="86"/>
      <c r="F19" s="86"/>
      <c r="G19" s="86"/>
      <c r="H19" s="86"/>
      <c r="I19" s="86"/>
      <c r="J19" s="86"/>
      <c r="K19" s="86"/>
      <c r="L19" s="85"/>
      <c r="M19" s="84">
        <f>SUM(M5:M18)</f>
        <v>0</v>
      </c>
      <c r="N19" s="83"/>
      <c r="R19" s="67"/>
      <c r="S19" s="67"/>
    </row>
    <row r="20" spans="1:19" ht="35.1" customHeight="1">
      <c r="A20" s="87"/>
      <c r="B20" s="86"/>
      <c r="C20" s="86"/>
      <c r="D20" s="86" t="s">
        <v>375</v>
      </c>
      <c r="E20" s="86"/>
      <c r="F20" s="86"/>
      <c r="G20" s="86" t="s">
        <v>374</v>
      </c>
      <c r="H20" s="86"/>
      <c r="I20" s="93" t="s">
        <v>373</v>
      </c>
      <c r="J20" s="228">
        <v>0</v>
      </c>
      <c r="K20" s="229"/>
      <c r="L20" s="89">
        <v>0</v>
      </c>
      <c r="M20" s="88"/>
      <c r="N20" s="83"/>
      <c r="R20" s="67"/>
      <c r="S20" s="67"/>
    </row>
    <row r="21" spans="1:19" ht="35.1" customHeight="1">
      <c r="A21" s="87"/>
      <c r="B21" s="86"/>
      <c r="C21" s="86"/>
      <c r="D21" s="86"/>
      <c r="E21" s="92"/>
      <c r="F21" s="86"/>
      <c r="G21" s="86" t="s">
        <v>372</v>
      </c>
      <c r="H21" s="86"/>
      <c r="I21" s="91" t="s">
        <v>371</v>
      </c>
      <c r="J21" s="228">
        <v>0</v>
      </c>
      <c r="K21" s="229"/>
      <c r="L21" s="156">
        <f>ROUND((PRODUCT(J21,0.062)),2)</f>
        <v>0</v>
      </c>
      <c r="M21" s="88"/>
      <c r="N21" s="83"/>
      <c r="R21" s="67"/>
      <c r="S21" s="67"/>
    </row>
    <row r="22" spans="1:19" ht="35.1" customHeight="1">
      <c r="A22" s="87"/>
      <c r="B22" s="86"/>
      <c r="C22" s="86"/>
      <c r="D22" s="86"/>
      <c r="E22" s="92"/>
      <c r="F22" s="86"/>
      <c r="G22" s="86" t="s">
        <v>370</v>
      </c>
      <c r="H22" s="86"/>
      <c r="I22" s="91" t="s">
        <v>369</v>
      </c>
      <c r="J22" s="228">
        <v>0</v>
      </c>
      <c r="K22" s="229"/>
      <c r="L22" s="156">
        <f>ROUND((PRODUCT(J22,0.0145)),2)</f>
        <v>0</v>
      </c>
      <c r="M22" s="88"/>
      <c r="N22" s="83"/>
      <c r="R22" s="67"/>
      <c r="S22" s="67"/>
    </row>
    <row r="23" spans="1:19" ht="35.1" customHeight="1">
      <c r="A23" s="87"/>
      <c r="B23" s="86"/>
      <c r="C23" s="86"/>
      <c r="D23" s="86"/>
      <c r="E23" s="157"/>
      <c r="F23" s="86"/>
      <c r="G23" s="86" t="s">
        <v>368</v>
      </c>
      <c r="H23" s="86"/>
      <c r="I23" s="90" t="str">
        <f>IF(E23="","",TEXT(O23,"0.00%")&amp;" OF")</f>
        <v/>
      </c>
      <c r="J23" s="228">
        <v>0</v>
      </c>
      <c r="K23" s="229"/>
      <c r="L23" s="156" t="str">
        <f>IF(E23="","",J23*O23)</f>
        <v/>
      </c>
      <c r="M23" s="88"/>
      <c r="N23" s="83"/>
      <c r="O23" s="199">
        <f>IFERROR(VLOOKUP($E$23,stateTaxTable[],2,1),0)</f>
        <v>0</v>
      </c>
      <c r="R23" s="67"/>
      <c r="S23" s="67"/>
    </row>
    <row r="24" spans="1:19" ht="35.1" customHeight="1">
      <c r="A24" s="87"/>
      <c r="B24" s="86"/>
      <c r="C24" s="86"/>
      <c r="D24" s="86"/>
      <c r="E24" s="86"/>
      <c r="F24" s="86" t="s">
        <v>367</v>
      </c>
      <c r="G24" s="86"/>
      <c r="H24" s="86"/>
      <c r="I24" s="86"/>
      <c r="J24" s="86"/>
      <c r="K24" s="86"/>
      <c r="L24" s="85"/>
      <c r="M24" s="84">
        <f>SUM(L20:L23)</f>
        <v>0</v>
      </c>
      <c r="N24" s="83"/>
      <c r="R24" s="67"/>
      <c r="S24" s="67"/>
    </row>
    <row r="25" spans="1:19" ht="35.1" customHeight="1">
      <c r="A25" s="87"/>
      <c r="B25" s="86"/>
      <c r="C25" s="86"/>
      <c r="D25" s="86"/>
      <c r="E25" s="86"/>
      <c r="F25" s="86" t="s">
        <v>366</v>
      </c>
      <c r="G25" s="86"/>
      <c r="H25" s="86"/>
      <c r="I25" s="86"/>
      <c r="J25" s="86"/>
      <c r="K25" s="86"/>
      <c r="L25" s="85"/>
      <c r="M25" s="84">
        <f>SUM(M19-M24)</f>
        <v>0</v>
      </c>
      <c r="N25" s="83"/>
      <c r="R25" s="67"/>
      <c r="S25" s="67"/>
    </row>
    <row r="26" spans="1:19" ht="24.95" customHeight="1">
      <c r="A26" s="82"/>
      <c r="B26" s="81"/>
      <c r="C26" s="81"/>
      <c r="D26" s="78"/>
      <c r="E26" s="78"/>
      <c r="F26" s="78"/>
      <c r="G26" s="78"/>
      <c r="H26" s="80"/>
      <c r="I26" s="79" t="s">
        <v>365</v>
      </c>
      <c r="J26" s="78"/>
      <c r="K26" s="78"/>
      <c r="L26" s="78"/>
      <c r="M26" s="78"/>
      <c r="N26" s="77"/>
      <c r="R26" s="67"/>
      <c r="S26" s="67"/>
    </row>
    <row r="27" spans="1:19" ht="35.1" customHeight="1" thickBot="1">
      <c r="A27" s="76" t="s">
        <v>364</v>
      </c>
      <c r="B27" s="75"/>
      <c r="C27" s="75"/>
      <c r="D27" s="72"/>
      <c r="E27" s="72"/>
      <c r="F27" s="72"/>
      <c r="G27" s="72"/>
      <c r="H27" s="74"/>
      <c r="I27" s="73"/>
      <c r="J27" s="72"/>
      <c r="K27" s="72"/>
      <c r="L27" s="72"/>
      <c r="M27" s="72"/>
      <c r="N27" s="71"/>
      <c r="R27" s="67"/>
      <c r="S27" s="67"/>
    </row>
    <row r="28" spans="1:19" ht="21">
      <c r="A28" s="70" t="s">
        <v>363</v>
      </c>
      <c r="B28" s="70"/>
      <c r="C28" s="70"/>
      <c r="D28" s="68"/>
      <c r="E28" s="68"/>
      <c r="F28" s="68"/>
      <c r="G28" s="69" t="s">
        <v>362</v>
      </c>
      <c r="H28" s="69"/>
      <c r="I28" s="69"/>
      <c r="J28" s="69"/>
      <c r="K28" s="68"/>
      <c r="L28" s="68"/>
      <c r="M28" s="68"/>
      <c r="N28" s="68"/>
      <c r="R28" s="67"/>
      <c r="S28" s="67"/>
    </row>
    <row r="29" spans="1:1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R29" s="67"/>
      <c r="S29" s="67"/>
    </row>
  </sheetData>
  <mergeCells count="1">
    <mergeCell ref="A3:C4"/>
  </mergeCells>
  <printOptions horizontalCentered="1" verticalCentered="1" gridLinesSet="0"/>
  <pageMargins left="0.25" right="0.25" top="0.25" bottom="0.25" header="0" footer="0"/>
  <pageSetup scale="65" orientation="landscape" blackAndWhite="1" horizontalDpi="300" copies="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D000-235A-4299-A57C-926C99587951}">
  <sheetPr codeName="S05_F110B">
    <tabColor theme="2" tint="-0.499984740745262"/>
    <pageSetUpPr fitToPage="1"/>
  </sheetPr>
  <dimension ref="A1:S27"/>
  <sheetViews>
    <sheetView showGridLines="0" zoomScale="50" workbookViewId="0">
      <selection activeCell="A2" sqref="A2"/>
    </sheetView>
  </sheetViews>
  <sheetFormatPr defaultColWidth="9.140625" defaultRowHeight="12.75"/>
  <cols>
    <col min="1" max="1" width="12.140625" style="124" customWidth="1"/>
    <col min="2" max="2" width="3" style="124" customWidth="1"/>
    <col min="3" max="3" width="13.85546875" style="124" customWidth="1"/>
    <col min="4" max="4" width="13" style="124" customWidth="1"/>
    <col min="5" max="5" width="9.28515625" style="124" customWidth="1"/>
    <col min="6" max="7" width="10.7109375" style="124" customWidth="1"/>
    <col min="8" max="8" width="16.5703125" style="124" customWidth="1"/>
    <col min="9" max="12" width="15.7109375" style="124" customWidth="1"/>
    <col min="13" max="14" width="25.7109375" style="124" customWidth="1"/>
    <col min="15" max="17" width="9.140625" style="124" hidden="1" customWidth="1"/>
    <col min="18" max="16384" width="9.140625" style="124"/>
  </cols>
  <sheetData>
    <row r="1" spans="1:19" ht="20.100000000000001" customHeight="1">
      <c r="A1" s="155"/>
      <c r="B1" s="154"/>
      <c r="C1" s="154"/>
      <c r="D1" s="153"/>
      <c r="E1" s="153"/>
      <c r="F1" s="153"/>
      <c r="G1" s="153"/>
      <c r="H1" s="150" t="s">
        <v>395</v>
      </c>
      <c r="I1" s="152"/>
      <c r="J1" s="152"/>
      <c r="K1" s="152"/>
      <c r="L1" s="151"/>
      <c r="M1" s="150" t="s">
        <v>394</v>
      </c>
      <c r="N1" s="149"/>
      <c r="O1" s="67"/>
      <c r="P1" s="138"/>
      <c r="Q1" s="138"/>
      <c r="R1" s="138"/>
      <c r="S1" s="138"/>
    </row>
    <row r="2" spans="1:19" ht="20.100000000000001" customHeight="1">
      <c r="A2" s="148" t="s">
        <v>393</v>
      </c>
      <c r="B2" s="147"/>
      <c r="C2" s="147"/>
      <c r="D2" s="146"/>
      <c r="E2" s="146"/>
      <c r="F2" s="146"/>
      <c r="G2" s="146"/>
      <c r="H2" s="145">
        <f>DEBT.A!H2</f>
        <v>0</v>
      </c>
      <c r="I2" s="144"/>
      <c r="J2" s="144"/>
      <c r="K2" s="144"/>
      <c r="L2" s="143"/>
      <c r="M2" s="142">
        <f>DEBT.A!M2</f>
        <v>0</v>
      </c>
      <c r="N2" s="141"/>
      <c r="O2" s="67"/>
      <c r="P2" s="138"/>
      <c r="Q2" s="138"/>
      <c r="R2" s="138"/>
      <c r="S2" s="138"/>
    </row>
    <row r="3" spans="1:19" ht="20.100000000000001" customHeight="1">
      <c r="A3" s="375" t="s">
        <v>392</v>
      </c>
      <c r="B3" s="376"/>
      <c r="C3" s="377"/>
      <c r="D3" s="109"/>
      <c r="E3" s="140"/>
      <c r="F3" s="109"/>
      <c r="G3" s="109"/>
      <c r="H3" s="107" t="s">
        <v>391</v>
      </c>
      <c r="I3" s="108"/>
      <c r="J3" s="109" t="s">
        <v>390</v>
      </c>
      <c r="K3" s="107" t="s">
        <v>389</v>
      </c>
      <c r="L3" s="108"/>
      <c r="M3" s="107" t="s">
        <v>388</v>
      </c>
      <c r="N3" s="106"/>
      <c r="O3" s="67"/>
      <c r="P3" s="138"/>
      <c r="Q3" s="138"/>
      <c r="R3" s="138"/>
      <c r="S3" s="138"/>
    </row>
    <row r="4" spans="1:19" ht="20.100000000000001" customHeight="1">
      <c r="A4" s="378"/>
      <c r="B4" s="379"/>
      <c r="C4" s="380"/>
      <c r="D4" s="104" t="s">
        <v>387</v>
      </c>
      <c r="E4" s="139" t="s">
        <v>475</v>
      </c>
      <c r="F4" s="104" t="s">
        <v>385</v>
      </c>
      <c r="G4" s="104" t="s">
        <v>384</v>
      </c>
      <c r="H4" s="88" t="s">
        <v>382</v>
      </c>
      <c r="I4" s="88" t="s">
        <v>381</v>
      </c>
      <c r="J4" s="104" t="s">
        <v>383</v>
      </c>
      <c r="K4" s="88" t="s">
        <v>382</v>
      </c>
      <c r="L4" s="88" t="s">
        <v>381</v>
      </c>
      <c r="M4" s="88" t="s">
        <v>380</v>
      </c>
      <c r="N4" s="103" t="s">
        <v>379</v>
      </c>
      <c r="O4" s="67"/>
      <c r="P4" s="138"/>
      <c r="Q4" s="138"/>
      <c r="R4" s="138"/>
      <c r="S4" s="138"/>
    </row>
    <row r="5" spans="1:19" ht="35.1" customHeight="1">
      <c r="A5" s="137"/>
      <c r="B5" s="136" t="s">
        <v>378</v>
      </c>
      <c r="C5" s="135"/>
      <c r="D5" s="134"/>
      <c r="E5" s="132"/>
      <c r="F5" s="133" t="str">
        <f>IFERROR(IF(R5="D","",IF(C5="","",INT(O5/30))),"")</f>
        <v/>
      </c>
      <c r="G5" s="133" t="str">
        <f>IFERROR(IF(R5="D",Q5,IF(C5="","",O5-(F5*30))),"")</f>
        <v/>
      </c>
      <c r="H5" s="131">
        <v>0</v>
      </c>
      <c r="I5" s="130">
        <f>IFERROR(IF($R5="D",H5*$Q5,(H5/30)*$Q5),0)</f>
        <v>0</v>
      </c>
      <c r="J5" s="132"/>
      <c r="K5" s="131">
        <v>0</v>
      </c>
      <c r="L5" s="130">
        <f>IFERROR(IF($R5="D",K5*$Q5,(K5/30)*$Q5),0)</f>
        <v>0</v>
      </c>
      <c r="M5" s="130">
        <f t="shared" ref="M5:M26" si="0">(L5-I5)</f>
        <v>0</v>
      </c>
      <c r="N5" s="129"/>
      <c r="O5" s="66">
        <f t="shared" ref="O5:O26" si="1">IF(DAY(A5)=31,DAYS360(A5+1,C5+1,0),DAYS360(A5,C5+1,0))</f>
        <v>1</v>
      </c>
      <c r="P5" s="66">
        <f t="shared" ref="P5:P26" si="2">IF(AND(MONTH(A5)=2,MONTH(A5+1)=3),DAYS360(A5,C5+1,1),O5)</f>
        <v>1</v>
      </c>
      <c r="Q5" s="66">
        <f t="shared" ref="Q5:Q26" si="3">IF(R5="D",C5-A5+1,P5)</f>
        <v>1</v>
      </c>
      <c r="R5" s="128"/>
      <c r="S5" s="125"/>
    </row>
    <row r="6" spans="1:19" ht="35.1" customHeight="1">
      <c r="A6" s="137"/>
      <c r="B6" s="136" t="s">
        <v>378</v>
      </c>
      <c r="C6" s="135"/>
      <c r="D6" s="134"/>
      <c r="E6" s="132"/>
      <c r="F6" s="133" t="str">
        <f t="shared" ref="F6:F26" si="4">IFERROR(IF(R6="D","",IF(C6="","",INT(O6/30))),"")</f>
        <v/>
      </c>
      <c r="G6" s="133" t="str">
        <f t="shared" ref="G6:G26" si="5">IFERROR(IF(R6="D",Q6,IF(C6="","",O6-(F6*30))),"")</f>
        <v/>
      </c>
      <c r="H6" s="131">
        <v>0</v>
      </c>
      <c r="I6" s="130">
        <f t="shared" ref="I6:I26" si="6">IFERROR(IF($R6="D",H6*$Q6,(H6/30)*$Q6),0)</f>
        <v>0</v>
      </c>
      <c r="J6" s="132"/>
      <c r="K6" s="131">
        <v>0</v>
      </c>
      <c r="L6" s="130">
        <f t="shared" ref="L6:L26" si="7">IFERROR(IF($R6="D",K6*$Q6,(K6/30)*$Q6),0)</f>
        <v>0</v>
      </c>
      <c r="M6" s="130">
        <f t="shared" si="0"/>
        <v>0</v>
      </c>
      <c r="N6" s="129"/>
      <c r="O6" s="66">
        <f t="shared" si="1"/>
        <v>1</v>
      </c>
      <c r="P6" s="66">
        <f t="shared" si="2"/>
        <v>1</v>
      </c>
      <c r="Q6" s="66">
        <f t="shared" si="3"/>
        <v>1</v>
      </c>
      <c r="R6" s="128"/>
      <c r="S6" s="125"/>
    </row>
    <row r="7" spans="1:19" ht="35.1" customHeight="1">
      <c r="A7" s="137"/>
      <c r="B7" s="136" t="s">
        <v>378</v>
      </c>
      <c r="C7" s="135"/>
      <c r="D7" s="134"/>
      <c r="E7" s="132"/>
      <c r="F7" s="133" t="str">
        <f t="shared" si="4"/>
        <v/>
      </c>
      <c r="G7" s="133" t="str">
        <f t="shared" si="5"/>
        <v/>
      </c>
      <c r="H7" s="131">
        <v>0</v>
      </c>
      <c r="I7" s="130">
        <f t="shared" si="6"/>
        <v>0</v>
      </c>
      <c r="J7" s="132"/>
      <c r="K7" s="131">
        <v>0</v>
      </c>
      <c r="L7" s="130">
        <f t="shared" si="7"/>
        <v>0</v>
      </c>
      <c r="M7" s="130">
        <f t="shared" si="0"/>
        <v>0</v>
      </c>
      <c r="N7" s="129"/>
      <c r="O7" s="66">
        <f t="shared" si="1"/>
        <v>1</v>
      </c>
      <c r="P7" s="66">
        <f t="shared" si="2"/>
        <v>1</v>
      </c>
      <c r="Q7" s="66">
        <f t="shared" si="3"/>
        <v>1</v>
      </c>
      <c r="R7" s="128"/>
      <c r="S7" s="125"/>
    </row>
    <row r="8" spans="1:19" ht="35.1" customHeight="1">
      <c r="A8" s="137"/>
      <c r="B8" s="136" t="s">
        <v>378</v>
      </c>
      <c r="C8" s="135"/>
      <c r="D8" s="134"/>
      <c r="E8" s="132"/>
      <c r="F8" s="133" t="str">
        <f t="shared" si="4"/>
        <v/>
      </c>
      <c r="G8" s="133" t="str">
        <f t="shared" si="5"/>
        <v/>
      </c>
      <c r="H8" s="131">
        <v>0</v>
      </c>
      <c r="I8" s="130">
        <f t="shared" si="6"/>
        <v>0</v>
      </c>
      <c r="J8" s="132"/>
      <c r="K8" s="131">
        <v>0</v>
      </c>
      <c r="L8" s="130">
        <f t="shared" si="7"/>
        <v>0</v>
      </c>
      <c r="M8" s="130">
        <f t="shared" si="0"/>
        <v>0</v>
      </c>
      <c r="N8" s="129"/>
      <c r="O8" s="66">
        <f t="shared" si="1"/>
        <v>1</v>
      </c>
      <c r="P8" s="66">
        <f t="shared" si="2"/>
        <v>1</v>
      </c>
      <c r="Q8" s="66">
        <f t="shared" si="3"/>
        <v>1</v>
      </c>
      <c r="R8" s="128"/>
      <c r="S8" s="125"/>
    </row>
    <row r="9" spans="1:19" ht="35.1" customHeight="1">
      <c r="A9" s="137"/>
      <c r="B9" s="136" t="s">
        <v>378</v>
      </c>
      <c r="C9" s="135"/>
      <c r="D9" s="134"/>
      <c r="E9" s="132"/>
      <c r="F9" s="133" t="str">
        <f t="shared" si="4"/>
        <v/>
      </c>
      <c r="G9" s="133" t="str">
        <f t="shared" si="5"/>
        <v/>
      </c>
      <c r="H9" s="131">
        <v>0</v>
      </c>
      <c r="I9" s="130">
        <f t="shared" si="6"/>
        <v>0</v>
      </c>
      <c r="J9" s="132"/>
      <c r="K9" s="131">
        <v>0</v>
      </c>
      <c r="L9" s="130">
        <f t="shared" si="7"/>
        <v>0</v>
      </c>
      <c r="M9" s="130">
        <f t="shared" si="0"/>
        <v>0</v>
      </c>
      <c r="N9" s="129"/>
      <c r="O9" s="66">
        <f t="shared" si="1"/>
        <v>1</v>
      </c>
      <c r="P9" s="66">
        <f t="shared" si="2"/>
        <v>1</v>
      </c>
      <c r="Q9" s="66">
        <f t="shared" si="3"/>
        <v>1</v>
      </c>
      <c r="R9" s="128"/>
      <c r="S9" s="125"/>
    </row>
    <row r="10" spans="1:19" ht="35.1" customHeight="1">
      <c r="A10" s="137"/>
      <c r="B10" s="136" t="s">
        <v>378</v>
      </c>
      <c r="C10" s="135"/>
      <c r="D10" s="134"/>
      <c r="E10" s="132"/>
      <c r="F10" s="133" t="str">
        <f t="shared" si="4"/>
        <v/>
      </c>
      <c r="G10" s="133" t="str">
        <f t="shared" si="5"/>
        <v/>
      </c>
      <c r="H10" s="131">
        <v>0</v>
      </c>
      <c r="I10" s="130">
        <f t="shared" si="6"/>
        <v>0</v>
      </c>
      <c r="J10" s="132"/>
      <c r="K10" s="131">
        <v>0</v>
      </c>
      <c r="L10" s="130">
        <f t="shared" si="7"/>
        <v>0</v>
      </c>
      <c r="M10" s="130">
        <f t="shared" si="0"/>
        <v>0</v>
      </c>
      <c r="N10" s="129"/>
      <c r="O10" s="66">
        <f t="shared" si="1"/>
        <v>1</v>
      </c>
      <c r="P10" s="66">
        <f t="shared" si="2"/>
        <v>1</v>
      </c>
      <c r="Q10" s="66">
        <f t="shared" si="3"/>
        <v>1</v>
      </c>
      <c r="R10" s="128"/>
      <c r="S10" s="125"/>
    </row>
    <row r="11" spans="1:19" ht="35.1" customHeight="1">
      <c r="A11" s="137"/>
      <c r="B11" s="136" t="s">
        <v>378</v>
      </c>
      <c r="C11" s="135"/>
      <c r="D11" s="134"/>
      <c r="E11" s="132"/>
      <c r="F11" s="133" t="str">
        <f t="shared" si="4"/>
        <v/>
      </c>
      <c r="G11" s="133" t="str">
        <f t="shared" si="5"/>
        <v/>
      </c>
      <c r="H11" s="131">
        <v>0</v>
      </c>
      <c r="I11" s="130">
        <f t="shared" si="6"/>
        <v>0</v>
      </c>
      <c r="J11" s="132"/>
      <c r="K11" s="131">
        <v>0</v>
      </c>
      <c r="L11" s="130">
        <f t="shared" si="7"/>
        <v>0</v>
      </c>
      <c r="M11" s="130">
        <f t="shared" si="0"/>
        <v>0</v>
      </c>
      <c r="N11" s="129"/>
      <c r="O11" s="66">
        <f t="shared" si="1"/>
        <v>1</v>
      </c>
      <c r="P11" s="66">
        <f t="shared" si="2"/>
        <v>1</v>
      </c>
      <c r="Q11" s="66">
        <f t="shared" si="3"/>
        <v>1</v>
      </c>
      <c r="R11" s="128"/>
      <c r="S11" s="125"/>
    </row>
    <row r="12" spans="1:19" ht="35.1" customHeight="1">
      <c r="A12" s="137"/>
      <c r="B12" s="136" t="s">
        <v>378</v>
      </c>
      <c r="C12" s="135"/>
      <c r="D12" s="134"/>
      <c r="E12" s="132"/>
      <c r="F12" s="133" t="str">
        <f t="shared" si="4"/>
        <v/>
      </c>
      <c r="G12" s="133" t="str">
        <f t="shared" si="5"/>
        <v/>
      </c>
      <c r="H12" s="131">
        <v>0</v>
      </c>
      <c r="I12" s="130">
        <f t="shared" si="6"/>
        <v>0</v>
      </c>
      <c r="J12" s="132"/>
      <c r="K12" s="131">
        <v>0</v>
      </c>
      <c r="L12" s="130">
        <f t="shared" si="7"/>
        <v>0</v>
      </c>
      <c r="M12" s="130">
        <f t="shared" si="0"/>
        <v>0</v>
      </c>
      <c r="N12" s="129"/>
      <c r="O12" s="66">
        <f t="shared" si="1"/>
        <v>1</v>
      </c>
      <c r="P12" s="66">
        <f t="shared" si="2"/>
        <v>1</v>
      </c>
      <c r="Q12" s="66">
        <f t="shared" si="3"/>
        <v>1</v>
      </c>
      <c r="R12" s="128"/>
      <c r="S12" s="125"/>
    </row>
    <row r="13" spans="1:19" ht="35.1" customHeight="1">
      <c r="A13" s="137"/>
      <c r="B13" s="136" t="s">
        <v>378</v>
      </c>
      <c r="C13" s="135"/>
      <c r="D13" s="134"/>
      <c r="E13" s="132"/>
      <c r="F13" s="133" t="str">
        <f t="shared" si="4"/>
        <v/>
      </c>
      <c r="G13" s="133" t="str">
        <f t="shared" si="5"/>
        <v/>
      </c>
      <c r="H13" s="131">
        <v>0</v>
      </c>
      <c r="I13" s="130">
        <f t="shared" si="6"/>
        <v>0</v>
      </c>
      <c r="J13" s="132"/>
      <c r="K13" s="131">
        <v>0</v>
      </c>
      <c r="L13" s="130">
        <f t="shared" si="7"/>
        <v>0</v>
      </c>
      <c r="M13" s="130">
        <f t="shared" si="0"/>
        <v>0</v>
      </c>
      <c r="N13" s="129"/>
      <c r="O13" s="66">
        <f t="shared" si="1"/>
        <v>1</v>
      </c>
      <c r="P13" s="66">
        <f t="shared" si="2"/>
        <v>1</v>
      </c>
      <c r="Q13" s="66">
        <f t="shared" si="3"/>
        <v>1</v>
      </c>
      <c r="R13" s="128"/>
      <c r="S13" s="125"/>
    </row>
    <row r="14" spans="1:19" ht="35.1" customHeight="1">
      <c r="A14" s="137"/>
      <c r="B14" s="136" t="s">
        <v>378</v>
      </c>
      <c r="C14" s="135"/>
      <c r="D14" s="134"/>
      <c r="E14" s="132"/>
      <c r="F14" s="133" t="str">
        <f t="shared" si="4"/>
        <v/>
      </c>
      <c r="G14" s="133" t="str">
        <f t="shared" si="5"/>
        <v/>
      </c>
      <c r="H14" s="131">
        <v>0</v>
      </c>
      <c r="I14" s="130">
        <f t="shared" si="6"/>
        <v>0</v>
      </c>
      <c r="J14" s="132"/>
      <c r="K14" s="131">
        <v>0</v>
      </c>
      <c r="L14" s="130">
        <f t="shared" si="7"/>
        <v>0</v>
      </c>
      <c r="M14" s="130">
        <f t="shared" si="0"/>
        <v>0</v>
      </c>
      <c r="N14" s="129"/>
      <c r="O14" s="66">
        <f t="shared" si="1"/>
        <v>1</v>
      </c>
      <c r="P14" s="66">
        <f t="shared" si="2"/>
        <v>1</v>
      </c>
      <c r="Q14" s="66">
        <f t="shared" si="3"/>
        <v>1</v>
      </c>
      <c r="R14" s="128"/>
      <c r="S14" s="125"/>
    </row>
    <row r="15" spans="1:19" ht="35.1" customHeight="1">
      <c r="A15" s="137"/>
      <c r="B15" s="136" t="s">
        <v>378</v>
      </c>
      <c r="C15" s="135"/>
      <c r="D15" s="134"/>
      <c r="E15" s="132"/>
      <c r="F15" s="133" t="str">
        <f t="shared" si="4"/>
        <v/>
      </c>
      <c r="G15" s="133" t="str">
        <f t="shared" si="5"/>
        <v/>
      </c>
      <c r="H15" s="131">
        <v>0</v>
      </c>
      <c r="I15" s="130">
        <f t="shared" si="6"/>
        <v>0</v>
      </c>
      <c r="J15" s="132"/>
      <c r="K15" s="131">
        <v>0</v>
      </c>
      <c r="L15" s="130">
        <f t="shared" si="7"/>
        <v>0</v>
      </c>
      <c r="M15" s="130">
        <f t="shared" si="0"/>
        <v>0</v>
      </c>
      <c r="N15" s="129"/>
      <c r="O15" s="66">
        <f t="shared" si="1"/>
        <v>1</v>
      </c>
      <c r="P15" s="66">
        <f t="shared" si="2"/>
        <v>1</v>
      </c>
      <c r="Q15" s="66">
        <f t="shared" si="3"/>
        <v>1</v>
      </c>
      <c r="R15" s="128"/>
      <c r="S15" s="125"/>
    </row>
    <row r="16" spans="1:19" ht="35.1" customHeight="1">
      <c r="A16" s="137"/>
      <c r="B16" s="136" t="s">
        <v>378</v>
      </c>
      <c r="C16" s="135"/>
      <c r="D16" s="134"/>
      <c r="E16" s="132"/>
      <c r="F16" s="133" t="str">
        <f t="shared" si="4"/>
        <v/>
      </c>
      <c r="G16" s="133" t="str">
        <f t="shared" si="5"/>
        <v/>
      </c>
      <c r="H16" s="131">
        <v>0</v>
      </c>
      <c r="I16" s="130">
        <f t="shared" si="6"/>
        <v>0</v>
      </c>
      <c r="J16" s="132"/>
      <c r="K16" s="131">
        <v>0</v>
      </c>
      <c r="L16" s="130">
        <f t="shared" si="7"/>
        <v>0</v>
      </c>
      <c r="M16" s="130">
        <f t="shared" si="0"/>
        <v>0</v>
      </c>
      <c r="N16" s="129"/>
      <c r="O16" s="66">
        <f t="shared" si="1"/>
        <v>1</v>
      </c>
      <c r="P16" s="66">
        <f t="shared" si="2"/>
        <v>1</v>
      </c>
      <c r="Q16" s="66">
        <f t="shared" si="3"/>
        <v>1</v>
      </c>
      <c r="R16" s="128"/>
      <c r="S16" s="125"/>
    </row>
    <row r="17" spans="1:19" ht="35.1" customHeight="1">
      <c r="A17" s="137"/>
      <c r="B17" s="136" t="s">
        <v>378</v>
      </c>
      <c r="C17" s="135"/>
      <c r="D17" s="134"/>
      <c r="E17" s="132"/>
      <c r="F17" s="133" t="str">
        <f t="shared" si="4"/>
        <v/>
      </c>
      <c r="G17" s="133" t="str">
        <f t="shared" si="5"/>
        <v/>
      </c>
      <c r="H17" s="131">
        <v>0</v>
      </c>
      <c r="I17" s="130">
        <f t="shared" si="6"/>
        <v>0</v>
      </c>
      <c r="J17" s="132"/>
      <c r="K17" s="131">
        <v>0</v>
      </c>
      <c r="L17" s="130">
        <f t="shared" si="7"/>
        <v>0</v>
      </c>
      <c r="M17" s="130">
        <f t="shared" si="0"/>
        <v>0</v>
      </c>
      <c r="N17" s="129"/>
      <c r="O17" s="66">
        <f t="shared" si="1"/>
        <v>1</v>
      </c>
      <c r="P17" s="66">
        <f t="shared" si="2"/>
        <v>1</v>
      </c>
      <c r="Q17" s="66">
        <f t="shared" si="3"/>
        <v>1</v>
      </c>
      <c r="R17" s="128"/>
      <c r="S17" s="125"/>
    </row>
    <row r="18" spans="1:19" ht="35.1" customHeight="1">
      <c r="A18" s="137"/>
      <c r="B18" s="136" t="s">
        <v>378</v>
      </c>
      <c r="C18" s="135"/>
      <c r="D18" s="134"/>
      <c r="E18" s="132"/>
      <c r="F18" s="133" t="str">
        <f t="shared" si="4"/>
        <v/>
      </c>
      <c r="G18" s="133" t="str">
        <f t="shared" si="5"/>
        <v/>
      </c>
      <c r="H18" s="131">
        <v>0</v>
      </c>
      <c r="I18" s="130">
        <f t="shared" si="6"/>
        <v>0</v>
      </c>
      <c r="J18" s="132"/>
      <c r="K18" s="131">
        <v>0</v>
      </c>
      <c r="L18" s="130">
        <f t="shared" si="7"/>
        <v>0</v>
      </c>
      <c r="M18" s="130">
        <f t="shared" si="0"/>
        <v>0</v>
      </c>
      <c r="N18" s="129"/>
      <c r="O18" s="66">
        <f t="shared" si="1"/>
        <v>1</v>
      </c>
      <c r="P18" s="66">
        <f t="shared" si="2"/>
        <v>1</v>
      </c>
      <c r="Q18" s="66">
        <f t="shared" si="3"/>
        <v>1</v>
      </c>
      <c r="R18" s="128"/>
      <c r="S18" s="125"/>
    </row>
    <row r="19" spans="1:19" ht="35.1" customHeight="1">
      <c r="A19" s="137"/>
      <c r="B19" s="136" t="s">
        <v>378</v>
      </c>
      <c r="C19" s="135"/>
      <c r="D19" s="134"/>
      <c r="E19" s="132"/>
      <c r="F19" s="133" t="str">
        <f t="shared" si="4"/>
        <v/>
      </c>
      <c r="G19" s="133" t="str">
        <f t="shared" si="5"/>
        <v/>
      </c>
      <c r="H19" s="131">
        <v>0</v>
      </c>
      <c r="I19" s="130">
        <f t="shared" si="6"/>
        <v>0</v>
      </c>
      <c r="J19" s="132"/>
      <c r="K19" s="131">
        <v>0</v>
      </c>
      <c r="L19" s="130">
        <f t="shared" si="7"/>
        <v>0</v>
      </c>
      <c r="M19" s="130">
        <f t="shared" si="0"/>
        <v>0</v>
      </c>
      <c r="N19" s="129"/>
      <c r="O19" s="66">
        <f t="shared" si="1"/>
        <v>1</v>
      </c>
      <c r="P19" s="66">
        <f t="shared" si="2"/>
        <v>1</v>
      </c>
      <c r="Q19" s="66">
        <f t="shared" si="3"/>
        <v>1</v>
      </c>
      <c r="R19" s="128"/>
      <c r="S19" s="125"/>
    </row>
    <row r="20" spans="1:19" ht="35.1" customHeight="1">
      <c r="A20" s="137"/>
      <c r="B20" s="136" t="s">
        <v>378</v>
      </c>
      <c r="C20" s="135"/>
      <c r="D20" s="134"/>
      <c r="E20" s="132"/>
      <c r="F20" s="133" t="str">
        <f t="shared" si="4"/>
        <v/>
      </c>
      <c r="G20" s="133" t="str">
        <f t="shared" si="5"/>
        <v/>
      </c>
      <c r="H20" s="131">
        <v>0</v>
      </c>
      <c r="I20" s="130">
        <f t="shared" si="6"/>
        <v>0</v>
      </c>
      <c r="J20" s="132"/>
      <c r="K20" s="131">
        <v>0</v>
      </c>
      <c r="L20" s="130">
        <f t="shared" si="7"/>
        <v>0</v>
      </c>
      <c r="M20" s="130">
        <f t="shared" si="0"/>
        <v>0</v>
      </c>
      <c r="N20" s="129"/>
      <c r="O20" s="66">
        <f t="shared" si="1"/>
        <v>1</v>
      </c>
      <c r="P20" s="66">
        <f t="shared" si="2"/>
        <v>1</v>
      </c>
      <c r="Q20" s="66">
        <f t="shared" si="3"/>
        <v>1</v>
      </c>
      <c r="R20" s="128"/>
      <c r="S20" s="125"/>
    </row>
    <row r="21" spans="1:19" ht="35.1" customHeight="1">
      <c r="A21" s="137"/>
      <c r="B21" s="136" t="s">
        <v>378</v>
      </c>
      <c r="C21" s="135"/>
      <c r="D21" s="134"/>
      <c r="E21" s="132"/>
      <c r="F21" s="133" t="str">
        <f t="shared" si="4"/>
        <v/>
      </c>
      <c r="G21" s="133" t="str">
        <f t="shared" si="5"/>
        <v/>
      </c>
      <c r="H21" s="131">
        <v>0</v>
      </c>
      <c r="I21" s="130">
        <f t="shared" si="6"/>
        <v>0</v>
      </c>
      <c r="J21" s="132"/>
      <c r="K21" s="131">
        <v>0</v>
      </c>
      <c r="L21" s="130">
        <f t="shared" si="7"/>
        <v>0</v>
      </c>
      <c r="M21" s="130">
        <f t="shared" si="0"/>
        <v>0</v>
      </c>
      <c r="N21" s="129"/>
      <c r="O21" s="66">
        <f t="shared" si="1"/>
        <v>1</v>
      </c>
      <c r="P21" s="66">
        <f t="shared" si="2"/>
        <v>1</v>
      </c>
      <c r="Q21" s="66">
        <f t="shared" si="3"/>
        <v>1</v>
      </c>
      <c r="R21" s="128"/>
      <c r="S21" s="125"/>
    </row>
    <row r="22" spans="1:19" ht="35.1" customHeight="1">
      <c r="A22" s="137"/>
      <c r="B22" s="136" t="s">
        <v>378</v>
      </c>
      <c r="C22" s="135"/>
      <c r="D22" s="134"/>
      <c r="E22" s="132"/>
      <c r="F22" s="133" t="str">
        <f t="shared" si="4"/>
        <v/>
      </c>
      <c r="G22" s="133" t="str">
        <f t="shared" si="5"/>
        <v/>
      </c>
      <c r="H22" s="131">
        <v>0</v>
      </c>
      <c r="I22" s="130">
        <f t="shared" si="6"/>
        <v>0</v>
      </c>
      <c r="J22" s="132"/>
      <c r="K22" s="131">
        <v>0</v>
      </c>
      <c r="L22" s="130">
        <f t="shared" si="7"/>
        <v>0</v>
      </c>
      <c r="M22" s="130">
        <f t="shared" si="0"/>
        <v>0</v>
      </c>
      <c r="N22" s="129"/>
      <c r="O22" s="66">
        <f t="shared" si="1"/>
        <v>1</v>
      </c>
      <c r="P22" s="66">
        <f t="shared" si="2"/>
        <v>1</v>
      </c>
      <c r="Q22" s="66">
        <f t="shared" si="3"/>
        <v>1</v>
      </c>
      <c r="R22" s="128"/>
      <c r="S22" s="125"/>
    </row>
    <row r="23" spans="1:19" ht="35.1" customHeight="1">
      <c r="A23" s="137"/>
      <c r="B23" s="136" t="s">
        <v>378</v>
      </c>
      <c r="C23" s="135"/>
      <c r="D23" s="134"/>
      <c r="E23" s="132"/>
      <c r="F23" s="133" t="str">
        <f t="shared" si="4"/>
        <v/>
      </c>
      <c r="G23" s="133" t="str">
        <f t="shared" si="5"/>
        <v/>
      </c>
      <c r="H23" s="131">
        <v>0</v>
      </c>
      <c r="I23" s="130">
        <f t="shared" si="6"/>
        <v>0</v>
      </c>
      <c r="J23" s="132"/>
      <c r="K23" s="131">
        <v>0</v>
      </c>
      <c r="L23" s="130">
        <f t="shared" si="7"/>
        <v>0</v>
      </c>
      <c r="M23" s="130">
        <f t="shared" si="0"/>
        <v>0</v>
      </c>
      <c r="N23" s="129"/>
      <c r="O23" s="66">
        <f t="shared" si="1"/>
        <v>1</v>
      </c>
      <c r="P23" s="66">
        <f t="shared" si="2"/>
        <v>1</v>
      </c>
      <c r="Q23" s="66">
        <f t="shared" si="3"/>
        <v>1</v>
      </c>
      <c r="R23" s="128"/>
      <c r="S23" s="125"/>
    </row>
    <row r="24" spans="1:19" ht="35.1" customHeight="1">
      <c r="A24" s="137"/>
      <c r="B24" s="136" t="s">
        <v>378</v>
      </c>
      <c r="C24" s="135"/>
      <c r="D24" s="134"/>
      <c r="E24" s="132"/>
      <c r="F24" s="133" t="str">
        <f t="shared" si="4"/>
        <v/>
      </c>
      <c r="G24" s="133" t="str">
        <f t="shared" si="5"/>
        <v/>
      </c>
      <c r="H24" s="131">
        <v>0</v>
      </c>
      <c r="I24" s="130">
        <f t="shared" si="6"/>
        <v>0</v>
      </c>
      <c r="J24" s="132"/>
      <c r="K24" s="131">
        <v>0</v>
      </c>
      <c r="L24" s="130">
        <f t="shared" si="7"/>
        <v>0</v>
      </c>
      <c r="M24" s="130">
        <f t="shared" si="0"/>
        <v>0</v>
      </c>
      <c r="N24" s="129"/>
      <c r="O24" s="66">
        <f t="shared" si="1"/>
        <v>1</v>
      </c>
      <c r="P24" s="66">
        <f t="shared" si="2"/>
        <v>1</v>
      </c>
      <c r="Q24" s="66">
        <f t="shared" si="3"/>
        <v>1</v>
      </c>
      <c r="R24" s="128"/>
      <c r="S24" s="125"/>
    </row>
    <row r="25" spans="1:19" ht="35.1" customHeight="1">
      <c r="A25" s="137"/>
      <c r="B25" s="136" t="s">
        <v>378</v>
      </c>
      <c r="C25" s="135"/>
      <c r="D25" s="134"/>
      <c r="E25" s="132"/>
      <c r="F25" s="133" t="str">
        <f t="shared" si="4"/>
        <v/>
      </c>
      <c r="G25" s="133" t="str">
        <f t="shared" si="5"/>
        <v/>
      </c>
      <c r="H25" s="131">
        <v>0</v>
      </c>
      <c r="I25" s="130">
        <f t="shared" si="6"/>
        <v>0</v>
      </c>
      <c r="J25" s="132"/>
      <c r="K25" s="131">
        <v>0</v>
      </c>
      <c r="L25" s="130">
        <f t="shared" si="7"/>
        <v>0</v>
      </c>
      <c r="M25" s="130">
        <f t="shared" si="0"/>
        <v>0</v>
      </c>
      <c r="N25" s="129"/>
      <c r="O25" s="66">
        <f t="shared" si="1"/>
        <v>1</v>
      </c>
      <c r="P25" s="66">
        <f t="shared" si="2"/>
        <v>1</v>
      </c>
      <c r="Q25" s="66">
        <f t="shared" si="3"/>
        <v>1</v>
      </c>
      <c r="R25" s="128"/>
      <c r="S25" s="125"/>
    </row>
    <row r="26" spans="1:19" ht="35.1" customHeight="1">
      <c r="A26" s="137"/>
      <c r="B26" s="136" t="s">
        <v>378</v>
      </c>
      <c r="C26" s="135"/>
      <c r="D26" s="134"/>
      <c r="E26" s="132"/>
      <c r="F26" s="133" t="str">
        <f t="shared" si="4"/>
        <v/>
      </c>
      <c r="G26" s="133" t="str">
        <f t="shared" si="5"/>
        <v/>
      </c>
      <c r="H26" s="131">
        <v>0</v>
      </c>
      <c r="I26" s="130">
        <f t="shared" si="6"/>
        <v>0</v>
      </c>
      <c r="J26" s="132"/>
      <c r="K26" s="131">
        <v>0</v>
      </c>
      <c r="L26" s="130">
        <f t="shared" si="7"/>
        <v>0</v>
      </c>
      <c r="M26" s="130">
        <f t="shared" si="0"/>
        <v>0</v>
      </c>
      <c r="N26" s="129"/>
      <c r="O26" s="66">
        <f t="shared" si="1"/>
        <v>1</v>
      </c>
      <c r="P26" s="66">
        <f t="shared" si="2"/>
        <v>1</v>
      </c>
      <c r="Q26" s="66">
        <f t="shared" si="3"/>
        <v>1</v>
      </c>
      <c r="R26" s="128"/>
      <c r="S26" s="125"/>
    </row>
    <row r="27" spans="1:19" ht="20.25">
      <c r="A27" s="158" t="s">
        <v>363</v>
      </c>
      <c r="B27" s="126"/>
      <c r="C27" s="126"/>
      <c r="D27" s="126"/>
      <c r="E27" s="126"/>
      <c r="F27" s="126"/>
      <c r="G27" s="127" t="s">
        <v>362</v>
      </c>
      <c r="H27" s="126"/>
      <c r="I27" s="126"/>
      <c r="J27" s="126"/>
      <c r="K27" s="126"/>
      <c r="L27" s="126"/>
      <c r="M27" s="126"/>
      <c r="N27" s="126"/>
      <c r="O27" s="125"/>
      <c r="P27" s="125"/>
      <c r="Q27" s="125"/>
      <c r="R27" s="125"/>
      <c r="S27" s="125"/>
    </row>
  </sheetData>
  <mergeCells count="1">
    <mergeCell ref="A3:C4"/>
  </mergeCells>
  <printOptions horizontalCentered="1" verticalCentered="1" gridLinesSet="0"/>
  <pageMargins left="0.25" right="0.25" top="0.25" bottom="0.25" header="0" footer="0"/>
  <pageSetup scale="6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6C4D-48D4-49D9-9B11-249CC4647D53}">
  <sheetPr codeName="S06_F2424">
    <tabColor theme="7" tint="-0.249977111117893"/>
  </sheetPr>
  <dimension ref="A1:K15"/>
  <sheetViews>
    <sheetView workbookViewId="0">
      <selection activeCell="L6" sqref="L6"/>
    </sheetView>
  </sheetViews>
  <sheetFormatPr defaultRowHeight="15"/>
  <cols>
    <col min="1" max="1" width="2.7109375" style="273" customWidth="1"/>
    <col min="2" max="2" width="20" style="273" customWidth="1"/>
    <col min="3" max="3" width="3.7109375" style="273" customWidth="1"/>
    <col min="4" max="4" width="3.42578125" style="273" customWidth="1"/>
    <col min="5" max="5" width="1.5703125" style="273" customWidth="1"/>
    <col min="6" max="6" width="9.28515625" style="273" customWidth="1"/>
    <col min="7" max="7" width="3.7109375" style="273" customWidth="1"/>
    <col min="8" max="8" width="11.28515625" style="273" bestFit="1" customWidth="1"/>
    <col min="9" max="9" width="3.7109375" style="273" customWidth="1"/>
    <col min="10" max="10" width="19.7109375" style="273" customWidth="1"/>
    <col min="11" max="16384" width="9.140625" style="273"/>
  </cols>
  <sheetData>
    <row r="1" spans="1:11">
      <c r="A1" s="274" t="s">
        <v>1847</v>
      </c>
      <c r="B1" s="292"/>
      <c r="C1" s="292"/>
      <c r="D1" s="292"/>
      <c r="E1" s="292"/>
      <c r="F1" s="292"/>
      <c r="G1" s="292"/>
      <c r="H1" s="292"/>
      <c r="I1" s="292"/>
      <c r="J1" s="292"/>
      <c r="K1" s="293"/>
    </row>
    <row r="2" spans="1:11">
      <c r="A2" s="274" t="s">
        <v>1848</v>
      </c>
      <c r="B2" s="292"/>
      <c r="C2" s="292"/>
      <c r="D2" s="292"/>
      <c r="E2" s="292"/>
      <c r="F2" s="292"/>
      <c r="G2" s="292"/>
      <c r="H2" s="292"/>
      <c r="I2" s="292"/>
      <c r="J2" s="292"/>
      <c r="K2" s="293"/>
    </row>
    <row r="3" spans="1:11">
      <c r="A3" s="289" t="s">
        <v>1836</v>
      </c>
      <c r="B3" s="275"/>
      <c r="C3" s="275"/>
      <c r="D3" s="275"/>
      <c r="E3" s="275"/>
      <c r="F3" s="275"/>
      <c r="G3" s="275"/>
      <c r="H3" s="275"/>
      <c r="I3" s="275"/>
      <c r="J3" s="275"/>
      <c r="K3" s="276"/>
    </row>
    <row r="4" spans="1:11">
      <c r="A4" s="290" t="s">
        <v>1837</v>
      </c>
      <c r="B4" s="277"/>
      <c r="C4" s="277"/>
      <c r="D4" s="277"/>
      <c r="E4" s="277"/>
      <c r="F4" s="277"/>
      <c r="G4" s="277"/>
      <c r="H4" s="277"/>
      <c r="I4" s="277"/>
      <c r="J4" s="277"/>
      <c r="K4" s="278"/>
    </row>
    <row r="5" spans="1:11">
      <c r="A5" s="290" t="s">
        <v>1838</v>
      </c>
      <c r="B5" s="277"/>
      <c r="C5" s="277"/>
      <c r="D5" s="277"/>
      <c r="E5" s="277"/>
      <c r="F5" s="277"/>
      <c r="G5" s="277"/>
      <c r="H5" s="277"/>
      <c r="I5" s="277"/>
      <c r="J5" s="277"/>
      <c r="K5" s="278"/>
    </row>
    <row r="6" spans="1:11">
      <c r="A6" s="290" t="s">
        <v>1839</v>
      </c>
      <c r="B6" s="279"/>
      <c r="C6" s="279"/>
      <c r="D6" s="279"/>
      <c r="E6" s="279"/>
      <c r="F6" s="279"/>
      <c r="G6" s="279"/>
      <c r="H6" s="279"/>
      <c r="I6" s="279"/>
      <c r="J6" s="279"/>
      <c r="K6" s="280"/>
    </row>
    <row r="7" spans="1:11">
      <c r="A7" s="291" t="s">
        <v>1840</v>
      </c>
      <c r="B7" s="281"/>
      <c r="C7" s="281"/>
      <c r="D7" s="281"/>
      <c r="E7" s="281"/>
      <c r="F7" s="281"/>
      <c r="G7" s="281"/>
      <c r="H7" s="281"/>
      <c r="I7" s="281"/>
      <c r="J7" s="281"/>
      <c r="K7" s="282"/>
    </row>
    <row r="8" spans="1:11">
      <c r="A8" s="283" t="s">
        <v>1832</v>
      </c>
      <c r="B8" s="284"/>
      <c r="C8" s="284"/>
      <c r="D8" s="284"/>
      <c r="E8" s="288" t="s">
        <v>1833</v>
      </c>
      <c r="F8" s="283"/>
      <c r="G8" s="284"/>
      <c r="H8" s="284"/>
      <c r="I8" s="284"/>
      <c r="J8" s="284"/>
      <c r="K8" s="288" t="s">
        <v>1834</v>
      </c>
    </row>
    <row r="9" spans="1:11">
      <c r="A9" s="285" t="s">
        <v>1835</v>
      </c>
      <c r="B9" s="295">
        <v>15000</v>
      </c>
      <c r="C9" s="305"/>
      <c r="D9" s="306"/>
      <c r="E9" s="307"/>
      <c r="F9" s="304"/>
      <c r="G9" s="298"/>
      <c r="H9" s="308"/>
      <c r="I9" s="308"/>
      <c r="J9" s="308"/>
      <c r="K9" s="309"/>
    </row>
    <row r="10" spans="1:11" ht="15.75" thickBot="1">
      <c r="A10" s="299" t="s">
        <v>1841</v>
      </c>
      <c r="B10" s="300"/>
      <c r="C10" s="310"/>
      <c r="D10" s="300" t="s">
        <v>1842</v>
      </c>
      <c r="E10" s="300"/>
      <c r="F10" s="300"/>
      <c r="G10" s="312"/>
      <c r="H10" s="300" t="s">
        <v>1845</v>
      </c>
      <c r="I10" s="312"/>
      <c r="J10" s="300" t="s">
        <v>1846</v>
      </c>
      <c r="K10" s="301"/>
    </row>
    <row r="11" spans="1:11" ht="15.75" thickBot="1">
      <c r="A11" s="302"/>
      <c r="B11" s="294"/>
      <c r="C11" s="311"/>
      <c r="D11" s="294" t="s">
        <v>1843</v>
      </c>
      <c r="E11" s="294"/>
      <c r="F11" s="294"/>
      <c r="G11" s="294"/>
      <c r="H11" s="294"/>
      <c r="I11" s="294"/>
      <c r="J11" s="294"/>
      <c r="K11" s="303"/>
    </row>
    <row r="12" spans="1:11">
      <c r="A12" s="297"/>
      <c r="B12" s="286"/>
      <c r="C12" s="311"/>
      <c r="D12" s="286" t="s">
        <v>1844</v>
      </c>
      <c r="E12" s="286"/>
      <c r="F12" s="286"/>
      <c r="G12" s="286"/>
      <c r="H12" s="286"/>
      <c r="I12" s="286"/>
      <c r="J12" s="286"/>
      <c r="K12" s="287"/>
    </row>
    <row r="13" spans="1:11">
      <c r="A13" s="299" t="s">
        <v>1849</v>
      </c>
      <c r="B13" s="300"/>
      <c r="C13" s="300"/>
      <c r="D13" s="300"/>
      <c r="E13" s="301"/>
      <c r="F13" s="299" t="s">
        <v>1850</v>
      </c>
      <c r="G13" s="300"/>
      <c r="H13" s="300"/>
      <c r="I13" s="300"/>
      <c r="J13" s="300"/>
      <c r="K13" s="301"/>
    </row>
    <row r="14" spans="1:11">
      <c r="A14" s="304"/>
      <c r="B14" s="298"/>
      <c r="C14" s="308"/>
      <c r="D14" s="308"/>
      <c r="E14" s="309"/>
      <c r="F14" s="304"/>
      <c r="G14" s="298"/>
      <c r="H14" s="308"/>
      <c r="I14" s="308"/>
      <c r="J14" s="308"/>
      <c r="K14" s="309"/>
    </row>
    <row r="15" spans="1:11">
      <c r="A15" s="296" t="s">
        <v>1851</v>
      </c>
    </row>
  </sheetData>
  <pageMargins left="0.70866141732283472" right="0.70866141732283472" top="0.74803149606299213" bottom="0.74803149606299213" header="0.31496062992125984" footer="0.31496062992125984"/>
  <pageSetup orientation="portrait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4AEF-3A77-4BD6-991B-9FF8C3642F22}">
  <sheetPr codeName="S98_Sconfig"/>
  <dimension ref="A1:J16"/>
  <sheetViews>
    <sheetView workbookViewId="0">
      <selection activeCell="B17" sqref="B17"/>
    </sheetView>
  </sheetViews>
  <sheetFormatPr defaultColWidth="3.7109375" defaultRowHeight="11.25"/>
  <cols>
    <col min="1" max="1" width="24.5703125" style="159" customWidth="1"/>
    <col min="2" max="2" width="5.140625" style="159" customWidth="1"/>
    <col min="3" max="3" width="41" style="159" bestFit="1" customWidth="1"/>
    <col min="4" max="4" width="7.7109375" style="160" customWidth="1"/>
    <col min="5" max="5" width="23.42578125" style="159" bestFit="1" customWidth="1"/>
    <col min="6" max="6" width="6.42578125" style="159" customWidth="1"/>
    <col min="7" max="7" width="21.42578125" style="159" bestFit="1" customWidth="1"/>
    <col min="8" max="8" width="7.85546875" style="159" customWidth="1"/>
    <col min="9" max="9" width="28.5703125" style="159" bestFit="1" customWidth="1"/>
    <col min="10" max="10" width="8" style="159" bestFit="1" customWidth="1"/>
    <col min="11" max="16384" width="3.7109375" style="159"/>
  </cols>
  <sheetData>
    <row r="1" spans="1:10">
      <c r="A1" s="163" t="s">
        <v>408</v>
      </c>
      <c r="B1" s="159" t="s">
        <v>397</v>
      </c>
      <c r="C1" s="163" t="s">
        <v>398</v>
      </c>
      <c r="D1" s="160" t="s">
        <v>397</v>
      </c>
      <c r="E1" s="163" t="s">
        <v>473</v>
      </c>
      <c r="F1" s="159" t="s">
        <v>397</v>
      </c>
      <c r="G1" s="163" t="s">
        <v>1826</v>
      </c>
      <c r="H1" s="159" t="s">
        <v>397</v>
      </c>
      <c r="I1" s="163" t="s">
        <v>1852</v>
      </c>
      <c r="J1" s="159" t="s">
        <v>397</v>
      </c>
    </row>
    <row r="2" spans="1:10">
      <c r="A2" s="159" t="s">
        <v>409</v>
      </c>
      <c r="B2" s="161"/>
      <c r="C2" s="159" t="s">
        <v>399</v>
      </c>
      <c r="D2" s="162">
        <v>0</v>
      </c>
      <c r="E2" s="159" t="s">
        <v>471</v>
      </c>
      <c r="F2" s="174" t="s">
        <v>1823</v>
      </c>
      <c r="G2" s="159" t="s">
        <v>1827</v>
      </c>
      <c r="H2" s="174" t="s">
        <v>1829</v>
      </c>
      <c r="I2" s="159" t="s">
        <v>1853</v>
      </c>
      <c r="J2" s="174" t="s">
        <v>1862</v>
      </c>
    </row>
    <row r="3" spans="1:10">
      <c r="A3" s="159" t="s">
        <v>410</v>
      </c>
      <c r="B3" s="162"/>
      <c r="C3" s="159" t="s">
        <v>400</v>
      </c>
      <c r="D3" s="162">
        <v>0</v>
      </c>
      <c r="E3" s="159" t="s">
        <v>472</v>
      </c>
      <c r="F3" s="174" t="s">
        <v>405</v>
      </c>
      <c r="G3" s="159" t="s">
        <v>1828</v>
      </c>
      <c r="H3" s="174" t="s">
        <v>1830</v>
      </c>
      <c r="I3" s="159" t="s">
        <v>1854</v>
      </c>
      <c r="J3" s="174" t="s">
        <v>405</v>
      </c>
    </row>
    <row r="4" spans="1:10">
      <c r="A4" s="159" t="s">
        <v>411</v>
      </c>
      <c r="B4" s="161" t="s">
        <v>1831</v>
      </c>
      <c r="C4" s="159" t="s">
        <v>401</v>
      </c>
      <c r="D4" s="162" t="str">
        <f>_xlfn.CONCAT("Sensei ",D6,"_",D7,".",TEXT(D8,"000"))</f>
        <v>Sensei 1.5.1_RELEASE.001</v>
      </c>
      <c r="E4" s="159" t="s">
        <v>474</v>
      </c>
      <c r="F4" s="174" t="str">
        <f>_xlfn.CONCAT("[SENSEI Form Distiller ver.",F2,"_",F3,"]")</f>
        <v>[SENSEI Form Distiller ver.1.0.0_RELEASE]</v>
      </c>
      <c r="H4" s="174"/>
      <c r="J4" s="174"/>
    </row>
    <row r="5" spans="1:10">
      <c r="A5" s="159" t="s">
        <v>414</v>
      </c>
      <c r="B5" s="161" t="s">
        <v>405</v>
      </c>
      <c r="C5" s="159" t="s">
        <v>402</v>
      </c>
      <c r="D5" s="162" t="str">
        <f>_xlfn.CONCAT("[Sensei ",D6,"_",LEFT(D7,3),".",TEXT(D8,"000"),"]")</f>
        <v>[Sensei 1.5.1_REL.001]</v>
      </c>
      <c r="E5" s="159" t="s">
        <v>1818</v>
      </c>
      <c r="F5" s="174" t="b">
        <v>0</v>
      </c>
      <c r="H5" s="174"/>
    </row>
    <row r="6" spans="1:10">
      <c r="A6" s="159" t="s">
        <v>412</v>
      </c>
      <c r="B6" s="161"/>
      <c r="C6" s="159" t="s">
        <v>403</v>
      </c>
      <c r="D6" s="162" t="s">
        <v>1863</v>
      </c>
      <c r="E6" s="159" t="s">
        <v>1819</v>
      </c>
      <c r="F6" s="174"/>
      <c r="H6" s="174"/>
    </row>
    <row r="7" spans="1:10">
      <c r="A7" s="159" t="s">
        <v>413</v>
      </c>
      <c r="B7" s="162"/>
      <c r="C7" s="159" t="s">
        <v>404</v>
      </c>
      <c r="D7" s="162" t="s">
        <v>405</v>
      </c>
      <c r="E7" s="159" t="s">
        <v>1822</v>
      </c>
      <c r="F7" s="174" t="b">
        <v>1</v>
      </c>
      <c r="H7" s="174"/>
    </row>
    <row r="8" spans="1:10">
      <c r="A8" s="159" t="s">
        <v>417</v>
      </c>
      <c r="B8" s="161"/>
      <c r="C8" s="159" t="s">
        <v>407</v>
      </c>
      <c r="D8" s="174">
        <v>1</v>
      </c>
    </row>
    <row r="9" spans="1:10">
      <c r="A9" s="159" t="s">
        <v>416</v>
      </c>
      <c r="B9" s="162"/>
      <c r="C9" s="159" t="s">
        <v>505</v>
      </c>
      <c r="D9" s="174">
        <v>2</v>
      </c>
    </row>
    <row r="10" spans="1:10">
      <c r="C10" s="159" t="s">
        <v>1820</v>
      </c>
      <c r="D10" s="174">
        <v>2</v>
      </c>
    </row>
    <row r="11" spans="1:10">
      <c r="C11" s="159" t="s">
        <v>507</v>
      </c>
      <c r="D11" s="174">
        <v>2</v>
      </c>
    </row>
    <row r="12" spans="1:10">
      <c r="C12" s="159" t="s">
        <v>1821</v>
      </c>
      <c r="D12" s="174" t="b">
        <v>0</v>
      </c>
    </row>
    <row r="13" spans="1:10">
      <c r="C13" s="159" t="s">
        <v>1824</v>
      </c>
      <c r="D13" s="174" t="b">
        <v>0</v>
      </c>
    </row>
    <row r="14" spans="1:10">
      <c r="C14" s="159" t="s">
        <v>1825</v>
      </c>
      <c r="D14" s="174">
        <v>0</v>
      </c>
    </row>
    <row r="15" spans="1:10">
      <c r="D15" s="174"/>
    </row>
    <row r="16" spans="1:10">
      <c r="D16" s="1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99_Sdata"/>
  <dimension ref="A1:K541"/>
  <sheetViews>
    <sheetView topLeftCell="E187" workbookViewId="0">
      <selection activeCell="G201" sqref="G201"/>
    </sheetView>
  </sheetViews>
  <sheetFormatPr defaultColWidth="9" defaultRowHeight="15"/>
  <cols>
    <col min="1" max="1" width="9" style="171"/>
    <col min="2" max="2" width="12.140625" style="171" customWidth="1"/>
    <col min="3" max="4" width="10.85546875" style="171" customWidth="1"/>
    <col min="5" max="5" width="14" style="171" customWidth="1"/>
    <col min="6" max="6" width="13.42578125" style="171" customWidth="1"/>
    <col min="7" max="7" width="14.7109375" style="171" customWidth="1"/>
    <col min="8" max="8" width="9" style="171"/>
    <col min="9" max="11" width="9" style="215"/>
    <col min="12" max="12" width="10.28515625" style="171" bestFit="1" customWidth="1"/>
    <col min="13" max="16384" width="9" style="171"/>
  </cols>
  <sheetData>
    <row r="1" spans="1:10">
      <c r="A1" s="172" t="s">
        <v>239</v>
      </c>
      <c r="B1" s="172" t="s">
        <v>10</v>
      </c>
      <c r="C1" s="172" t="s">
        <v>11</v>
      </c>
      <c r="D1" s="172" t="s">
        <v>12</v>
      </c>
      <c r="E1" s="172" t="s">
        <v>11</v>
      </c>
      <c r="F1" s="172" t="s">
        <v>508</v>
      </c>
      <c r="G1" s="172" t="s">
        <v>395</v>
      </c>
      <c r="H1" s="214" t="s">
        <v>509</v>
      </c>
      <c r="I1" s="214" t="s">
        <v>510</v>
      </c>
      <c r="J1" s="214" t="s">
        <v>734</v>
      </c>
    </row>
    <row r="2" spans="1:10">
      <c r="A2" s="172" t="s">
        <v>20</v>
      </c>
      <c r="B2" s="172">
        <v>1</v>
      </c>
      <c r="C2" s="173" t="s">
        <v>241</v>
      </c>
      <c r="D2" s="172">
        <v>1</v>
      </c>
      <c r="E2" s="172" t="s">
        <v>482</v>
      </c>
      <c r="F2" s="213">
        <v>2</v>
      </c>
      <c r="G2" s="172" t="s">
        <v>1815</v>
      </c>
      <c r="H2" s="214" t="s">
        <v>736</v>
      </c>
      <c r="I2" s="214" t="s">
        <v>736</v>
      </c>
      <c r="J2" s="214" t="s">
        <v>736</v>
      </c>
    </row>
    <row r="3" spans="1:10">
      <c r="A3" s="172" t="s">
        <v>21</v>
      </c>
      <c r="B3" s="172">
        <v>2</v>
      </c>
      <c r="C3" s="173" t="s">
        <v>242</v>
      </c>
      <c r="D3" s="172">
        <v>2</v>
      </c>
      <c r="E3" s="172" t="s">
        <v>483</v>
      </c>
      <c r="F3" s="213">
        <v>15</v>
      </c>
      <c r="G3" s="172" t="s">
        <v>1816</v>
      </c>
      <c r="H3" s="214" t="s">
        <v>736</v>
      </c>
      <c r="I3" s="214" t="s">
        <v>736</v>
      </c>
      <c r="J3" s="214" t="s">
        <v>736</v>
      </c>
    </row>
    <row r="4" spans="1:10">
      <c r="A4" s="172" t="s">
        <v>22</v>
      </c>
      <c r="B4" s="172">
        <v>3</v>
      </c>
      <c r="C4" s="173" t="s">
        <v>243</v>
      </c>
      <c r="D4" s="172">
        <v>3</v>
      </c>
      <c r="E4" s="172" t="s">
        <v>484</v>
      </c>
      <c r="F4" s="213">
        <v>70</v>
      </c>
      <c r="G4" s="172" t="s">
        <v>938</v>
      </c>
      <c r="H4" s="214" t="s">
        <v>737</v>
      </c>
      <c r="I4" s="214" t="s">
        <v>736</v>
      </c>
      <c r="J4" s="214" t="s">
        <v>736</v>
      </c>
    </row>
    <row r="5" spans="1:10">
      <c r="A5" s="172" t="s">
        <v>23</v>
      </c>
      <c r="B5" s="172">
        <v>4</v>
      </c>
      <c r="C5" s="173" t="s">
        <v>244</v>
      </c>
      <c r="D5" s="172">
        <v>4</v>
      </c>
      <c r="E5" s="172" t="s">
        <v>485</v>
      </c>
      <c r="F5" s="213">
        <v>71</v>
      </c>
      <c r="G5" s="172" t="s">
        <v>939</v>
      </c>
      <c r="H5" s="214" t="s">
        <v>736</v>
      </c>
      <c r="I5" s="214" t="s">
        <v>736</v>
      </c>
      <c r="J5" s="214" t="s">
        <v>736</v>
      </c>
    </row>
    <row r="6" spans="1:10">
      <c r="A6" s="172" t="s">
        <v>24</v>
      </c>
      <c r="B6" s="172">
        <v>5</v>
      </c>
      <c r="C6" s="173" t="s">
        <v>245</v>
      </c>
      <c r="D6" s="172">
        <v>5</v>
      </c>
      <c r="E6" s="172" t="s">
        <v>486</v>
      </c>
      <c r="F6" s="213">
        <v>72</v>
      </c>
      <c r="G6" s="172" t="s">
        <v>770</v>
      </c>
      <c r="H6" s="214" t="s">
        <v>737</v>
      </c>
      <c r="I6" s="214" t="s">
        <v>736</v>
      </c>
      <c r="J6" s="214" t="s">
        <v>736</v>
      </c>
    </row>
    <row r="7" spans="1:10">
      <c r="A7" s="172" t="s">
        <v>25</v>
      </c>
      <c r="B7" s="172" t="s">
        <v>266</v>
      </c>
      <c r="C7" s="172" t="s">
        <v>267</v>
      </c>
      <c r="D7" s="172">
        <v>6</v>
      </c>
      <c r="E7" s="172" t="s">
        <v>487</v>
      </c>
      <c r="F7" s="213">
        <v>73</v>
      </c>
      <c r="G7" s="172" t="s">
        <v>771</v>
      </c>
      <c r="H7" s="214" t="s">
        <v>737</v>
      </c>
      <c r="I7" s="214" t="s">
        <v>736</v>
      </c>
      <c r="J7" s="214" t="s">
        <v>736</v>
      </c>
    </row>
    <row r="8" spans="1:10">
      <c r="A8" s="172" t="s">
        <v>26</v>
      </c>
      <c r="B8" s="172">
        <v>3898</v>
      </c>
      <c r="C8" s="172" t="s">
        <v>268</v>
      </c>
      <c r="D8" s="172">
        <v>7</v>
      </c>
      <c r="E8" s="172" t="s">
        <v>488</v>
      </c>
      <c r="F8" s="213">
        <v>74</v>
      </c>
      <c r="G8" s="172" t="s">
        <v>772</v>
      </c>
      <c r="H8" s="214" t="s">
        <v>737</v>
      </c>
      <c r="I8" s="214" t="s">
        <v>736</v>
      </c>
      <c r="J8" s="214" t="s">
        <v>736</v>
      </c>
    </row>
    <row r="9" spans="1:10">
      <c r="A9" s="172" t="s">
        <v>27</v>
      </c>
      <c r="B9" s="172">
        <v>4001</v>
      </c>
      <c r="C9" s="172" t="s">
        <v>269</v>
      </c>
      <c r="D9" s="172">
        <v>8</v>
      </c>
      <c r="E9" s="172" t="s">
        <v>240</v>
      </c>
      <c r="F9" s="213">
        <v>75</v>
      </c>
      <c r="G9" s="172" t="s">
        <v>773</v>
      </c>
      <c r="H9" s="214" t="s">
        <v>737</v>
      </c>
      <c r="I9" s="214" t="s">
        <v>736</v>
      </c>
      <c r="J9" s="214" t="s">
        <v>736</v>
      </c>
    </row>
    <row r="10" spans="1:10">
      <c r="A10" s="172" t="s">
        <v>28</v>
      </c>
      <c r="B10" s="172">
        <v>4002</v>
      </c>
      <c r="C10" s="172" t="s">
        <v>270</v>
      </c>
      <c r="D10" s="172">
        <v>9</v>
      </c>
      <c r="E10" s="172" t="s">
        <v>488</v>
      </c>
      <c r="F10" s="213">
        <v>76</v>
      </c>
      <c r="G10" s="172" t="s">
        <v>768</v>
      </c>
      <c r="H10" s="214" t="s">
        <v>737</v>
      </c>
      <c r="I10" s="214" t="s">
        <v>736</v>
      </c>
      <c r="J10" s="214" t="s">
        <v>736</v>
      </c>
    </row>
    <row r="11" spans="1:10">
      <c r="A11" s="172" t="s">
        <v>29</v>
      </c>
      <c r="B11" s="172">
        <v>4003</v>
      </c>
      <c r="C11" s="172" t="s">
        <v>271</v>
      </c>
      <c r="D11" s="172">
        <v>10</v>
      </c>
      <c r="E11" s="172" t="s">
        <v>489</v>
      </c>
      <c r="F11" s="213">
        <v>77</v>
      </c>
      <c r="G11" s="172" t="s">
        <v>769</v>
      </c>
      <c r="H11" s="214" t="s">
        <v>737</v>
      </c>
      <c r="I11" s="214" t="s">
        <v>736</v>
      </c>
      <c r="J11" s="214" t="s">
        <v>736</v>
      </c>
    </row>
    <row r="12" spans="1:10">
      <c r="A12" s="172" t="s">
        <v>30</v>
      </c>
      <c r="B12" s="172">
        <v>4004</v>
      </c>
      <c r="C12" s="172" t="s">
        <v>272</v>
      </c>
      <c r="D12" s="172">
        <v>11</v>
      </c>
      <c r="E12" s="172" t="s">
        <v>490</v>
      </c>
      <c r="F12" s="213">
        <v>78</v>
      </c>
      <c r="G12" s="172" t="s">
        <v>761</v>
      </c>
      <c r="H12" s="214" t="s">
        <v>736</v>
      </c>
      <c r="I12" s="214" t="s">
        <v>736</v>
      </c>
      <c r="J12" s="214" t="s">
        <v>737</v>
      </c>
    </row>
    <row r="13" spans="1:10">
      <c r="A13" s="172" t="s">
        <v>31</v>
      </c>
      <c r="B13" s="172">
        <v>4005</v>
      </c>
      <c r="C13" s="172" t="s">
        <v>273</v>
      </c>
      <c r="D13" s="172">
        <v>12</v>
      </c>
      <c r="E13" s="172" t="s">
        <v>488</v>
      </c>
      <c r="F13" s="213">
        <v>79</v>
      </c>
      <c r="G13" s="172" t="s">
        <v>757</v>
      </c>
      <c r="H13" s="214" t="s">
        <v>736</v>
      </c>
      <c r="I13" s="214" t="s">
        <v>736</v>
      </c>
      <c r="J13" s="214" t="s">
        <v>737</v>
      </c>
    </row>
    <row r="14" spans="1:10">
      <c r="A14" s="172" t="s">
        <v>32</v>
      </c>
      <c r="B14" s="172">
        <v>4008</v>
      </c>
      <c r="C14" s="172" t="s">
        <v>274</v>
      </c>
      <c r="D14" s="172">
        <v>13</v>
      </c>
      <c r="E14" s="172" t="s">
        <v>491</v>
      </c>
      <c r="F14" s="213">
        <v>80</v>
      </c>
      <c r="G14" s="172" t="s">
        <v>756</v>
      </c>
      <c r="H14" s="214" t="s">
        <v>736</v>
      </c>
      <c r="I14" s="214" t="s">
        <v>736</v>
      </c>
      <c r="J14" s="214" t="s">
        <v>737</v>
      </c>
    </row>
    <row r="15" spans="1:10">
      <c r="A15" s="172" t="s">
        <v>33</v>
      </c>
      <c r="B15" s="172">
        <v>4009</v>
      </c>
      <c r="C15" s="172" t="s">
        <v>275</v>
      </c>
      <c r="D15" s="172">
        <v>14</v>
      </c>
      <c r="E15" s="172" t="s">
        <v>492</v>
      </c>
      <c r="F15" s="213">
        <v>81</v>
      </c>
      <c r="G15" s="172" t="s">
        <v>1817</v>
      </c>
      <c r="H15" s="214" t="s">
        <v>737</v>
      </c>
      <c r="I15" s="214" t="s">
        <v>736</v>
      </c>
      <c r="J15" s="214" t="s">
        <v>737</v>
      </c>
    </row>
    <row r="16" spans="1:10">
      <c r="A16" s="172" t="s">
        <v>34</v>
      </c>
      <c r="B16" s="172">
        <v>4011</v>
      </c>
      <c r="C16" s="172" t="s">
        <v>276</v>
      </c>
      <c r="D16" s="172">
        <v>15</v>
      </c>
      <c r="E16" s="172" t="s">
        <v>406</v>
      </c>
      <c r="F16" s="213">
        <v>82</v>
      </c>
      <c r="G16" s="172" t="s">
        <v>744</v>
      </c>
      <c r="H16" s="214" t="s">
        <v>737</v>
      </c>
      <c r="I16" s="214" t="s">
        <v>736</v>
      </c>
      <c r="J16" s="214" t="s">
        <v>737</v>
      </c>
    </row>
    <row r="17" spans="1:10">
      <c r="A17" s="172" t="s">
        <v>35</v>
      </c>
      <c r="B17" s="172">
        <v>4012</v>
      </c>
      <c r="C17" s="172" t="s">
        <v>277</v>
      </c>
      <c r="D17" s="172">
        <v>16</v>
      </c>
      <c r="E17" s="172" t="s">
        <v>488</v>
      </c>
      <c r="F17" s="213">
        <v>83</v>
      </c>
      <c r="G17" s="172" t="s">
        <v>742</v>
      </c>
      <c r="H17" s="214" t="s">
        <v>736</v>
      </c>
      <c r="I17" s="214" t="s">
        <v>736</v>
      </c>
      <c r="J17" s="214" t="s">
        <v>737</v>
      </c>
    </row>
    <row r="18" spans="1:10">
      <c r="A18" s="172" t="s">
        <v>36</v>
      </c>
      <c r="B18" s="172">
        <v>4013</v>
      </c>
      <c r="C18" s="172" t="s">
        <v>278</v>
      </c>
      <c r="D18" s="172" t="s">
        <v>470</v>
      </c>
      <c r="E18" s="172" t="s">
        <v>424</v>
      </c>
      <c r="F18" s="213">
        <v>84</v>
      </c>
      <c r="G18" s="172" t="s">
        <v>743</v>
      </c>
      <c r="H18" s="214" t="s">
        <v>736</v>
      </c>
      <c r="I18" s="214" t="s">
        <v>736</v>
      </c>
      <c r="J18" s="214" t="s">
        <v>737</v>
      </c>
    </row>
    <row r="19" spans="1:10">
      <c r="A19" s="172" t="s">
        <v>37</v>
      </c>
      <c r="B19" s="172">
        <v>4014</v>
      </c>
      <c r="C19" s="172" t="s">
        <v>279</v>
      </c>
      <c r="D19" s="172" t="s">
        <v>425</v>
      </c>
      <c r="E19" s="198">
        <v>0.03</v>
      </c>
      <c r="F19" s="213">
        <v>85</v>
      </c>
      <c r="G19" s="172" t="s">
        <v>740</v>
      </c>
      <c r="H19" s="214" t="s">
        <v>736</v>
      </c>
      <c r="I19" s="214" t="s">
        <v>736</v>
      </c>
      <c r="J19" s="214" t="s">
        <v>737</v>
      </c>
    </row>
    <row r="20" spans="1:10">
      <c r="A20" s="172" t="s">
        <v>38</v>
      </c>
      <c r="B20" s="172">
        <v>4015</v>
      </c>
      <c r="C20" s="172" t="s">
        <v>280</v>
      </c>
      <c r="D20" s="172" t="s">
        <v>426</v>
      </c>
      <c r="E20" s="198">
        <v>0</v>
      </c>
      <c r="F20" s="213">
        <v>86</v>
      </c>
      <c r="G20" s="172" t="s">
        <v>741</v>
      </c>
      <c r="H20" s="214" t="s">
        <v>736</v>
      </c>
      <c r="I20" s="214" t="s">
        <v>736</v>
      </c>
      <c r="J20" s="214" t="s">
        <v>737</v>
      </c>
    </row>
    <row r="21" spans="1:10">
      <c r="A21" s="172" t="s">
        <v>39</v>
      </c>
      <c r="B21" s="172">
        <v>4016</v>
      </c>
      <c r="C21" s="172" t="s">
        <v>281</v>
      </c>
      <c r="D21" s="172" t="s">
        <v>427</v>
      </c>
      <c r="E21" s="198">
        <v>0</v>
      </c>
      <c r="F21" s="213">
        <v>87</v>
      </c>
      <c r="G21" s="172" t="s">
        <v>735</v>
      </c>
      <c r="H21" s="214" t="s">
        <v>736</v>
      </c>
      <c r="I21" s="214" t="s">
        <v>736</v>
      </c>
      <c r="J21" s="214" t="s">
        <v>737</v>
      </c>
    </row>
    <row r="22" spans="1:10">
      <c r="A22" s="172" t="s">
        <v>40</v>
      </c>
      <c r="B22" s="172">
        <v>4017</v>
      </c>
      <c r="C22" s="172" t="s">
        <v>282</v>
      </c>
      <c r="D22" s="172" t="s">
        <v>420</v>
      </c>
      <c r="E22" s="198">
        <v>7.0000000000000007E-2</v>
      </c>
      <c r="F22" s="213">
        <v>88</v>
      </c>
      <c r="G22" s="172" t="s">
        <v>738</v>
      </c>
      <c r="H22" s="214" t="s">
        <v>736</v>
      </c>
      <c r="I22" s="214" t="s">
        <v>736</v>
      </c>
      <c r="J22" s="214" t="s">
        <v>737</v>
      </c>
    </row>
    <row r="23" spans="1:10">
      <c r="A23" s="172" t="s">
        <v>41</v>
      </c>
      <c r="B23" s="172">
        <v>4018</v>
      </c>
      <c r="C23" s="172" t="s">
        <v>283</v>
      </c>
      <c r="D23" s="172" t="s">
        <v>423</v>
      </c>
      <c r="E23" s="198">
        <v>0.06</v>
      </c>
      <c r="F23" s="213" t="s">
        <v>527</v>
      </c>
      <c r="G23" s="172" t="s">
        <v>765</v>
      </c>
      <c r="H23" s="214" t="s">
        <v>736</v>
      </c>
      <c r="I23" s="214" t="s">
        <v>736</v>
      </c>
      <c r="J23" s="214" t="s">
        <v>737</v>
      </c>
    </row>
    <row r="24" spans="1:10">
      <c r="A24" s="172" t="s">
        <v>42</v>
      </c>
      <c r="B24" s="172">
        <v>4019</v>
      </c>
      <c r="C24" s="172" t="s">
        <v>284</v>
      </c>
      <c r="D24" s="172" t="s">
        <v>422</v>
      </c>
      <c r="E24" s="198">
        <v>4.5999999999999999E-2</v>
      </c>
      <c r="F24" s="213" t="s">
        <v>1011</v>
      </c>
      <c r="G24" s="172" t="s">
        <v>1013</v>
      </c>
      <c r="H24" s="214" t="s">
        <v>736</v>
      </c>
      <c r="I24" s="214" t="s">
        <v>737</v>
      </c>
      <c r="J24" s="214" t="s">
        <v>736</v>
      </c>
    </row>
    <row r="25" spans="1:10">
      <c r="A25" s="172" t="s">
        <v>43</v>
      </c>
      <c r="B25" s="172">
        <v>4020</v>
      </c>
      <c r="C25" s="172" t="s">
        <v>285</v>
      </c>
      <c r="D25" s="172" t="s">
        <v>428</v>
      </c>
      <c r="E25" s="198">
        <v>4.4999999999999998E-2</v>
      </c>
      <c r="F25" s="213" t="s">
        <v>532</v>
      </c>
      <c r="G25" s="172" t="s">
        <v>776</v>
      </c>
      <c r="H25" s="214" t="s">
        <v>736</v>
      </c>
      <c r="I25" s="214" t="s">
        <v>736</v>
      </c>
      <c r="J25" s="214" t="s">
        <v>736</v>
      </c>
    </row>
    <row r="26" spans="1:10">
      <c r="A26" s="172" t="s">
        <v>44</v>
      </c>
      <c r="B26" s="172">
        <v>4021</v>
      </c>
      <c r="C26" s="172" t="s">
        <v>286</v>
      </c>
      <c r="D26" s="172" t="s">
        <v>429</v>
      </c>
      <c r="E26" s="198">
        <v>5.6000000000000001E-2</v>
      </c>
      <c r="F26" s="213" t="s">
        <v>533</v>
      </c>
      <c r="G26" s="172" t="s">
        <v>777</v>
      </c>
      <c r="H26" s="214" t="s">
        <v>737</v>
      </c>
      <c r="I26" s="214" t="s">
        <v>737</v>
      </c>
      <c r="J26" s="214" t="s">
        <v>736</v>
      </c>
    </row>
    <row r="27" spans="1:10">
      <c r="A27" s="172" t="s">
        <v>45</v>
      </c>
      <c r="B27" s="172">
        <v>4022</v>
      </c>
      <c r="C27" s="172" t="s">
        <v>287</v>
      </c>
      <c r="D27" s="172" t="s">
        <v>430</v>
      </c>
      <c r="E27" s="198">
        <v>0.04</v>
      </c>
      <c r="F27" s="213" t="s">
        <v>534</v>
      </c>
      <c r="G27" s="172" t="s">
        <v>778</v>
      </c>
      <c r="H27" s="214" t="s">
        <v>737</v>
      </c>
      <c r="I27" s="214" t="s">
        <v>737</v>
      </c>
      <c r="J27" s="214" t="s">
        <v>737</v>
      </c>
    </row>
    <row r="28" spans="1:10">
      <c r="A28" s="172" t="s">
        <v>46</v>
      </c>
      <c r="B28" s="172">
        <v>4023</v>
      </c>
      <c r="C28" s="172" t="s">
        <v>250</v>
      </c>
      <c r="D28" s="172" t="s">
        <v>431</v>
      </c>
      <c r="E28" s="198">
        <v>0</v>
      </c>
      <c r="F28" s="213" t="s">
        <v>535</v>
      </c>
      <c r="G28" s="172" t="s">
        <v>779</v>
      </c>
      <c r="H28" s="214" t="s">
        <v>736</v>
      </c>
      <c r="I28" s="214" t="s">
        <v>737</v>
      </c>
      <c r="J28" s="214" t="s">
        <v>736</v>
      </c>
    </row>
    <row r="29" spans="1:10">
      <c r="A29" s="172" t="s">
        <v>47</v>
      </c>
      <c r="B29" s="172">
        <v>4024</v>
      </c>
      <c r="C29" s="172" t="s">
        <v>288</v>
      </c>
      <c r="D29" s="172" t="s">
        <v>432</v>
      </c>
      <c r="E29" s="198">
        <v>0.04</v>
      </c>
      <c r="F29" s="213" t="s">
        <v>670</v>
      </c>
      <c r="G29" s="172" t="s">
        <v>940</v>
      </c>
      <c r="H29" s="214" t="s">
        <v>736</v>
      </c>
      <c r="I29" s="214" t="s">
        <v>736</v>
      </c>
      <c r="J29" s="214" t="s">
        <v>736</v>
      </c>
    </row>
    <row r="30" spans="1:10">
      <c r="A30" s="172" t="s">
        <v>48</v>
      </c>
      <c r="B30" s="172">
        <v>4025</v>
      </c>
      <c r="C30" s="172" t="s">
        <v>289</v>
      </c>
      <c r="D30" s="172" t="s">
        <v>433</v>
      </c>
      <c r="E30" s="198">
        <v>0.04</v>
      </c>
      <c r="F30" s="213" t="s">
        <v>426</v>
      </c>
      <c r="G30" s="172" t="s">
        <v>926</v>
      </c>
      <c r="H30" s="214" t="s">
        <v>736</v>
      </c>
      <c r="I30" s="214" t="s">
        <v>737</v>
      </c>
      <c r="J30" s="214" t="s">
        <v>736</v>
      </c>
    </row>
    <row r="31" spans="1:10">
      <c r="A31" s="172" t="s">
        <v>49</v>
      </c>
      <c r="B31" s="172">
        <v>4026</v>
      </c>
      <c r="C31" s="172" t="s">
        <v>290</v>
      </c>
      <c r="D31" s="172" t="s">
        <v>434</v>
      </c>
      <c r="E31" s="198">
        <v>7.8E-2</v>
      </c>
      <c r="F31" s="213" t="s">
        <v>425</v>
      </c>
      <c r="G31" s="172" t="s">
        <v>780</v>
      </c>
      <c r="H31" s="214" t="s">
        <v>737</v>
      </c>
      <c r="I31" s="214" t="s">
        <v>737</v>
      </c>
      <c r="J31" s="214" t="s">
        <v>736</v>
      </c>
    </row>
    <row r="32" spans="1:10">
      <c r="A32" s="172" t="s">
        <v>50</v>
      </c>
      <c r="B32" s="172">
        <v>4027</v>
      </c>
      <c r="C32" s="172" t="s">
        <v>291</v>
      </c>
      <c r="D32" s="172" t="s">
        <v>435</v>
      </c>
      <c r="E32" s="198">
        <v>0</v>
      </c>
      <c r="F32" s="213" t="s">
        <v>536</v>
      </c>
      <c r="G32" s="172" t="s">
        <v>781</v>
      </c>
      <c r="H32" s="214" t="s">
        <v>736</v>
      </c>
      <c r="I32" s="214" t="s">
        <v>737</v>
      </c>
      <c r="J32" s="214" t="s">
        <v>736</v>
      </c>
    </row>
    <row r="33" spans="1:10">
      <c r="A33" s="172" t="s">
        <v>51</v>
      </c>
      <c r="B33" s="172">
        <v>4028</v>
      </c>
      <c r="C33" s="172" t="s">
        <v>292</v>
      </c>
      <c r="D33" s="172" t="s">
        <v>436</v>
      </c>
      <c r="E33" s="198">
        <v>3.4000000000000002E-2</v>
      </c>
      <c r="F33" s="213" t="s">
        <v>537</v>
      </c>
      <c r="G33" s="172" t="s">
        <v>782</v>
      </c>
      <c r="H33" s="214" t="s">
        <v>736</v>
      </c>
      <c r="I33" s="214" t="s">
        <v>736</v>
      </c>
      <c r="J33" s="214" t="s">
        <v>736</v>
      </c>
    </row>
    <row r="34" spans="1:10">
      <c r="A34" s="172" t="s">
        <v>52</v>
      </c>
      <c r="B34" s="172">
        <v>4029</v>
      </c>
      <c r="C34" s="172" t="s">
        <v>293</v>
      </c>
      <c r="D34" s="172" t="s">
        <v>437</v>
      </c>
      <c r="E34" s="198">
        <v>0.06</v>
      </c>
      <c r="F34" s="213" t="s">
        <v>538</v>
      </c>
      <c r="G34" s="172" t="s">
        <v>783</v>
      </c>
      <c r="H34" s="214" t="s">
        <v>736</v>
      </c>
      <c r="I34" s="214" t="s">
        <v>737</v>
      </c>
      <c r="J34" s="214" t="s">
        <v>736</v>
      </c>
    </row>
    <row r="35" spans="1:10">
      <c r="A35" s="172" t="s">
        <v>53</v>
      </c>
      <c r="B35" s="172">
        <v>4030</v>
      </c>
      <c r="C35" s="172" t="s">
        <v>294</v>
      </c>
      <c r="D35" s="172" t="s">
        <v>438</v>
      </c>
      <c r="E35" s="198">
        <v>0.05</v>
      </c>
      <c r="F35" s="213" t="s">
        <v>539</v>
      </c>
      <c r="G35" s="172" t="s">
        <v>784</v>
      </c>
      <c r="H35" s="214" t="s">
        <v>736</v>
      </c>
      <c r="I35" s="214" t="s">
        <v>737</v>
      </c>
      <c r="J35" s="214" t="s">
        <v>736</v>
      </c>
    </row>
    <row r="36" spans="1:10">
      <c r="A36" s="172" t="s">
        <v>54</v>
      </c>
      <c r="B36" s="172">
        <v>4031</v>
      </c>
      <c r="C36" s="172" t="s">
        <v>295</v>
      </c>
      <c r="D36" s="172" t="s">
        <v>439</v>
      </c>
      <c r="E36" s="198">
        <v>0.04</v>
      </c>
      <c r="F36" s="213" t="s">
        <v>420</v>
      </c>
      <c r="G36" s="172" t="s">
        <v>785</v>
      </c>
      <c r="H36" s="214" t="s">
        <v>736</v>
      </c>
      <c r="I36" s="214" t="s">
        <v>737</v>
      </c>
      <c r="J36" s="214" t="s">
        <v>736</v>
      </c>
    </row>
    <row r="37" spans="1:10">
      <c r="A37" s="172" t="s">
        <v>55</v>
      </c>
      <c r="B37" s="172">
        <v>4032</v>
      </c>
      <c r="C37" s="172" t="s">
        <v>296</v>
      </c>
      <c r="D37" s="172" t="s">
        <v>440</v>
      </c>
      <c r="E37" s="198">
        <v>0.03</v>
      </c>
      <c r="F37" s="213" t="s">
        <v>662</v>
      </c>
      <c r="G37" s="172" t="s">
        <v>927</v>
      </c>
      <c r="H37" s="214" t="s">
        <v>736</v>
      </c>
      <c r="I37" s="214" t="s">
        <v>737</v>
      </c>
      <c r="J37" s="214" t="s">
        <v>736</v>
      </c>
    </row>
    <row r="38" spans="1:10">
      <c r="A38" s="172" t="s">
        <v>56</v>
      </c>
      <c r="B38" s="172">
        <v>4033</v>
      </c>
      <c r="C38" s="172" t="s">
        <v>297</v>
      </c>
      <c r="D38" s="172" t="s">
        <v>441</v>
      </c>
      <c r="E38" s="198">
        <v>0.05</v>
      </c>
      <c r="F38" s="213" t="s">
        <v>671</v>
      </c>
      <c r="G38" s="172" t="s">
        <v>941</v>
      </c>
      <c r="H38" s="214" t="s">
        <v>736</v>
      </c>
      <c r="I38" s="214" t="s">
        <v>736</v>
      </c>
      <c r="J38" s="214" t="s">
        <v>736</v>
      </c>
    </row>
    <row r="39" spans="1:10">
      <c r="A39" s="172" t="s">
        <v>57</v>
      </c>
      <c r="B39" s="172">
        <v>4034</v>
      </c>
      <c r="C39" s="172" t="s">
        <v>298</v>
      </c>
      <c r="D39" s="172" t="s">
        <v>442</v>
      </c>
      <c r="E39" s="198">
        <v>4.8000000000000001E-2</v>
      </c>
      <c r="F39" s="213" t="s">
        <v>672</v>
      </c>
      <c r="G39" s="172" t="s">
        <v>942</v>
      </c>
      <c r="H39" s="214" t="s">
        <v>736</v>
      </c>
      <c r="I39" s="214" t="s">
        <v>737</v>
      </c>
      <c r="J39" s="214" t="s">
        <v>736</v>
      </c>
    </row>
    <row r="40" spans="1:10">
      <c r="A40" s="172" t="s">
        <v>58</v>
      </c>
      <c r="B40" s="172">
        <v>4036</v>
      </c>
      <c r="C40" s="172" t="s">
        <v>299</v>
      </c>
      <c r="D40" s="172" t="s">
        <v>443</v>
      </c>
      <c r="E40" s="198">
        <v>5.2999999999999999E-2</v>
      </c>
      <c r="F40" s="213" t="s">
        <v>673</v>
      </c>
      <c r="G40" s="172" t="s">
        <v>943</v>
      </c>
      <c r="H40" s="214" t="s">
        <v>736</v>
      </c>
      <c r="I40" s="214" t="s">
        <v>737</v>
      </c>
      <c r="J40" s="214" t="s">
        <v>736</v>
      </c>
    </row>
    <row r="41" spans="1:10">
      <c r="A41" s="172" t="s">
        <v>59</v>
      </c>
      <c r="B41" s="172">
        <v>4037</v>
      </c>
      <c r="C41" s="172" t="s">
        <v>300</v>
      </c>
      <c r="D41" s="172" t="s">
        <v>415</v>
      </c>
      <c r="E41" s="198">
        <v>0</v>
      </c>
      <c r="F41" s="213" t="s">
        <v>427</v>
      </c>
      <c r="G41" s="172" t="s">
        <v>786</v>
      </c>
      <c r="H41" s="214" t="s">
        <v>736</v>
      </c>
      <c r="I41" s="214" t="s">
        <v>737</v>
      </c>
      <c r="J41" s="214" t="s">
        <v>737</v>
      </c>
    </row>
    <row r="42" spans="1:10">
      <c r="A42" s="172" t="s">
        <v>60</v>
      </c>
      <c r="B42" s="172">
        <v>4038</v>
      </c>
      <c r="C42" s="172" t="s">
        <v>301</v>
      </c>
      <c r="D42" s="172" t="s">
        <v>444</v>
      </c>
      <c r="E42" s="198">
        <v>6.3E-2</v>
      </c>
      <c r="F42" s="213" t="s">
        <v>540</v>
      </c>
      <c r="G42" s="172" t="s">
        <v>787</v>
      </c>
      <c r="H42" s="214" t="s">
        <v>736</v>
      </c>
      <c r="I42" s="214" t="s">
        <v>737</v>
      </c>
      <c r="J42" s="214" t="s">
        <v>736</v>
      </c>
    </row>
    <row r="43" spans="1:10">
      <c r="A43" s="172" t="s">
        <v>61</v>
      </c>
      <c r="B43" s="172">
        <v>4039</v>
      </c>
      <c r="C43" s="172" t="s">
        <v>302</v>
      </c>
      <c r="D43" s="172" t="s">
        <v>419</v>
      </c>
      <c r="E43" s="198">
        <v>0.04</v>
      </c>
      <c r="F43" s="213" t="s">
        <v>674</v>
      </c>
      <c r="G43" s="172" t="s">
        <v>944</v>
      </c>
      <c r="H43" s="214" t="s">
        <v>736</v>
      </c>
      <c r="I43" s="214" t="s">
        <v>737</v>
      </c>
      <c r="J43" s="214" t="s">
        <v>736</v>
      </c>
    </row>
    <row r="44" spans="1:10">
      <c r="A44" s="172" t="s">
        <v>62</v>
      </c>
      <c r="B44" s="172">
        <v>4040</v>
      </c>
      <c r="C44" s="172" t="s">
        <v>303</v>
      </c>
      <c r="D44" s="172" t="s">
        <v>445</v>
      </c>
      <c r="E44" s="198">
        <v>0.06</v>
      </c>
      <c r="F44" s="213" t="s">
        <v>541</v>
      </c>
      <c r="G44" s="172" t="s">
        <v>788</v>
      </c>
      <c r="H44" s="214" t="s">
        <v>736</v>
      </c>
      <c r="I44" s="214" t="s">
        <v>737</v>
      </c>
      <c r="J44" s="214" t="s">
        <v>736</v>
      </c>
    </row>
    <row r="45" spans="1:10">
      <c r="A45" s="172" t="s">
        <v>63</v>
      </c>
      <c r="B45" s="172">
        <v>4041</v>
      </c>
      <c r="C45" s="172" t="s">
        <v>304</v>
      </c>
      <c r="D45" s="172" t="s">
        <v>446</v>
      </c>
      <c r="E45" s="198">
        <v>0</v>
      </c>
      <c r="F45" s="213" t="s">
        <v>675</v>
      </c>
      <c r="G45" s="172" t="s">
        <v>945</v>
      </c>
      <c r="H45" s="214" t="s">
        <v>736</v>
      </c>
      <c r="I45" s="214" t="s">
        <v>736</v>
      </c>
      <c r="J45" s="214" t="s">
        <v>736</v>
      </c>
    </row>
    <row r="46" spans="1:10">
      <c r="A46" s="172" t="s">
        <v>64</v>
      </c>
      <c r="B46" s="172">
        <v>4042</v>
      </c>
      <c r="C46" s="172" t="s">
        <v>305</v>
      </c>
      <c r="D46" s="172" t="s">
        <v>447</v>
      </c>
      <c r="E46" s="198">
        <v>0.05</v>
      </c>
      <c r="F46" s="213" t="s">
        <v>542</v>
      </c>
      <c r="G46" s="172" t="s">
        <v>789</v>
      </c>
      <c r="H46" s="214" t="s">
        <v>736</v>
      </c>
      <c r="I46" s="214" t="s">
        <v>737</v>
      </c>
      <c r="J46" s="214" t="s">
        <v>736</v>
      </c>
    </row>
    <row r="47" spans="1:10">
      <c r="A47" s="172" t="s">
        <v>65</v>
      </c>
      <c r="B47" s="172">
        <v>4043</v>
      </c>
      <c r="C47" s="172" t="s">
        <v>306</v>
      </c>
      <c r="D47" s="172" t="s">
        <v>448</v>
      </c>
      <c r="E47" s="198">
        <v>0</v>
      </c>
      <c r="F47" s="213" t="s">
        <v>543</v>
      </c>
      <c r="G47" s="172" t="s">
        <v>790</v>
      </c>
      <c r="H47" s="214" t="s">
        <v>736</v>
      </c>
      <c r="I47" s="214" t="s">
        <v>737</v>
      </c>
      <c r="J47" s="214" t="s">
        <v>736</v>
      </c>
    </row>
    <row r="48" spans="1:10">
      <c r="A48" s="172" t="s">
        <v>66</v>
      </c>
      <c r="B48" s="172">
        <v>4043</v>
      </c>
      <c r="C48" s="172" t="s">
        <v>307</v>
      </c>
      <c r="D48" s="172" t="s">
        <v>449</v>
      </c>
      <c r="E48" s="198">
        <v>0</v>
      </c>
      <c r="F48" s="213" t="s">
        <v>676</v>
      </c>
      <c r="G48" s="172" t="s">
        <v>946</v>
      </c>
      <c r="H48" s="214" t="s">
        <v>737</v>
      </c>
      <c r="I48" s="214" t="s">
        <v>737</v>
      </c>
      <c r="J48" s="214" t="s">
        <v>736</v>
      </c>
    </row>
    <row r="49" spans="1:10">
      <c r="A49" s="172" t="s">
        <v>67</v>
      </c>
      <c r="B49" s="172">
        <v>4045</v>
      </c>
      <c r="C49" s="172" t="s">
        <v>308</v>
      </c>
      <c r="D49" s="172" t="s">
        <v>450</v>
      </c>
      <c r="E49" s="198">
        <v>0.02</v>
      </c>
      <c r="F49" s="213" t="s">
        <v>544</v>
      </c>
      <c r="G49" s="172" t="s">
        <v>791</v>
      </c>
      <c r="H49" s="214" t="s">
        <v>736</v>
      </c>
      <c r="I49" s="214" t="s">
        <v>737</v>
      </c>
      <c r="J49" s="214" t="s">
        <v>737</v>
      </c>
    </row>
    <row r="50" spans="1:10">
      <c r="A50" s="172" t="s">
        <v>68</v>
      </c>
      <c r="B50" s="172">
        <v>4046</v>
      </c>
      <c r="C50" s="172" t="s">
        <v>309</v>
      </c>
      <c r="D50" s="172" t="s">
        <v>451</v>
      </c>
      <c r="E50" s="198">
        <v>8.5000000000000006E-2</v>
      </c>
      <c r="F50" s="213" t="s">
        <v>545</v>
      </c>
      <c r="G50" s="172" t="s">
        <v>792</v>
      </c>
      <c r="H50" s="214" t="s">
        <v>736</v>
      </c>
      <c r="I50" s="214" t="s">
        <v>737</v>
      </c>
      <c r="J50" s="214" t="s">
        <v>736</v>
      </c>
    </row>
    <row r="51" spans="1:10">
      <c r="A51" s="172" t="s">
        <v>69</v>
      </c>
      <c r="B51" s="172">
        <v>4047</v>
      </c>
      <c r="C51" s="172" t="s">
        <v>310</v>
      </c>
      <c r="D51" s="172" t="s">
        <v>421</v>
      </c>
      <c r="E51" s="198">
        <v>7.3999999999999996E-2</v>
      </c>
      <c r="F51" s="213" t="s">
        <v>677</v>
      </c>
      <c r="G51" s="172" t="s">
        <v>947</v>
      </c>
      <c r="H51" s="214" t="s">
        <v>736</v>
      </c>
      <c r="I51" s="214" t="s">
        <v>736</v>
      </c>
      <c r="J51" s="214" t="s">
        <v>736</v>
      </c>
    </row>
    <row r="52" spans="1:10">
      <c r="A52" s="172" t="s">
        <v>70</v>
      </c>
      <c r="B52" s="172">
        <v>4048</v>
      </c>
      <c r="C52" s="172" t="s">
        <v>311</v>
      </c>
      <c r="D52" s="172" t="s">
        <v>452</v>
      </c>
      <c r="E52" s="198">
        <v>0.06</v>
      </c>
      <c r="F52" s="213" t="s">
        <v>546</v>
      </c>
      <c r="G52" s="172" t="s">
        <v>793</v>
      </c>
      <c r="H52" s="214" t="s">
        <v>736</v>
      </c>
      <c r="I52" s="214" t="s">
        <v>737</v>
      </c>
      <c r="J52" s="214" t="s">
        <v>736</v>
      </c>
    </row>
    <row r="53" spans="1:10">
      <c r="A53" s="172" t="s">
        <v>71</v>
      </c>
      <c r="B53" s="172">
        <v>4050</v>
      </c>
      <c r="C53" s="172" t="s">
        <v>312</v>
      </c>
      <c r="D53" s="172" t="s">
        <v>453</v>
      </c>
      <c r="E53" s="198">
        <v>3.9E-2</v>
      </c>
      <c r="F53" s="213" t="s">
        <v>547</v>
      </c>
      <c r="G53" s="172" t="s">
        <v>794</v>
      </c>
      <c r="H53" s="214" t="s">
        <v>736</v>
      </c>
      <c r="I53" s="214" t="s">
        <v>737</v>
      </c>
      <c r="J53" s="214" t="s">
        <v>736</v>
      </c>
    </row>
    <row r="54" spans="1:10">
      <c r="A54" s="172" t="s">
        <v>72</v>
      </c>
      <c r="B54" s="172">
        <v>4051</v>
      </c>
      <c r="C54" s="172" t="s">
        <v>313</v>
      </c>
      <c r="D54" s="172" t="s">
        <v>454</v>
      </c>
      <c r="E54" s="198">
        <v>3.5000000000000003E-2</v>
      </c>
      <c r="F54" s="213" t="s">
        <v>548</v>
      </c>
      <c r="G54" s="172" t="s">
        <v>795</v>
      </c>
      <c r="H54" s="214" t="s">
        <v>736</v>
      </c>
      <c r="I54" s="214" t="s">
        <v>737</v>
      </c>
      <c r="J54" s="214" t="s">
        <v>736</v>
      </c>
    </row>
    <row r="55" spans="1:10">
      <c r="A55" s="172" t="s">
        <v>73</v>
      </c>
      <c r="B55" s="172">
        <v>4052</v>
      </c>
      <c r="C55" s="172" t="s">
        <v>314</v>
      </c>
      <c r="D55" s="172" t="s">
        <v>396</v>
      </c>
      <c r="E55" s="198">
        <v>7.0000000000000007E-2</v>
      </c>
      <c r="F55" s="213" t="s">
        <v>549</v>
      </c>
      <c r="G55" s="172" t="s">
        <v>796</v>
      </c>
      <c r="H55" s="214" t="s">
        <v>736</v>
      </c>
      <c r="I55" s="214" t="s">
        <v>737</v>
      </c>
      <c r="J55" s="214" t="s">
        <v>736</v>
      </c>
    </row>
    <row r="56" spans="1:10">
      <c r="A56" s="172" t="s">
        <v>74</v>
      </c>
      <c r="B56" s="172">
        <v>4053</v>
      </c>
      <c r="C56" s="172" t="s">
        <v>315</v>
      </c>
      <c r="D56" s="172" t="s">
        <v>455</v>
      </c>
      <c r="E56" s="198">
        <v>0.09</v>
      </c>
      <c r="F56" s="213" t="s">
        <v>550</v>
      </c>
      <c r="G56" s="172" t="s">
        <v>797</v>
      </c>
      <c r="H56" s="214" t="s">
        <v>736</v>
      </c>
      <c r="I56" s="214" t="s">
        <v>736</v>
      </c>
      <c r="J56" s="214" t="s">
        <v>736</v>
      </c>
    </row>
    <row r="57" spans="1:10">
      <c r="A57" s="172" t="s">
        <v>75</v>
      </c>
      <c r="B57" s="172">
        <v>4054</v>
      </c>
      <c r="C57" s="172" t="s">
        <v>316</v>
      </c>
      <c r="D57" s="172" t="s">
        <v>456</v>
      </c>
      <c r="E57" s="198">
        <v>2.8000000000000001E-2</v>
      </c>
      <c r="F57" s="213" t="s">
        <v>678</v>
      </c>
      <c r="G57" s="172" t="s">
        <v>948</v>
      </c>
      <c r="H57" s="214" t="s">
        <v>736</v>
      </c>
      <c r="I57" s="214" t="s">
        <v>736</v>
      </c>
      <c r="J57" s="214" t="s">
        <v>736</v>
      </c>
    </row>
    <row r="58" spans="1:10">
      <c r="A58" s="172" t="s">
        <v>76</v>
      </c>
      <c r="B58" s="172">
        <v>4055</v>
      </c>
      <c r="C58" s="172" t="s">
        <v>317</v>
      </c>
      <c r="D58" s="172" t="s">
        <v>457</v>
      </c>
      <c r="E58" s="198">
        <v>0.2</v>
      </c>
      <c r="F58" s="213" t="s">
        <v>551</v>
      </c>
      <c r="G58" s="172" t="s">
        <v>798</v>
      </c>
      <c r="H58" s="214" t="s">
        <v>736</v>
      </c>
      <c r="I58" s="214" t="s">
        <v>737</v>
      </c>
      <c r="J58" s="214" t="s">
        <v>736</v>
      </c>
    </row>
    <row r="59" spans="1:10">
      <c r="A59" s="172" t="s">
        <v>77</v>
      </c>
      <c r="B59" s="172">
        <v>4056</v>
      </c>
      <c r="C59" s="172" t="s">
        <v>318</v>
      </c>
      <c r="D59" s="172" t="s">
        <v>458</v>
      </c>
      <c r="E59" s="198">
        <v>7.0999999999999994E-2</v>
      </c>
      <c r="F59" s="213" t="s">
        <v>552</v>
      </c>
      <c r="G59" s="172" t="s">
        <v>799</v>
      </c>
      <c r="H59" s="214" t="s">
        <v>736</v>
      </c>
      <c r="I59" s="214" t="s">
        <v>737</v>
      </c>
      <c r="J59" s="214" t="s">
        <v>736</v>
      </c>
    </row>
    <row r="60" spans="1:10">
      <c r="A60" s="172" t="s">
        <v>78</v>
      </c>
      <c r="B60" s="172">
        <v>4057</v>
      </c>
      <c r="C60" s="172" t="s">
        <v>319</v>
      </c>
      <c r="D60" s="172" t="s">
        <v>459</v>
      </c>
      <c r="E60" s="198">
        <v>7.0000000000000007E-2</v>
      </c>
      <c r="F60" s="213" t="s">
        <v>679</v>
      </c>
      <c r="G60" s="172" t="s">
        <v>949</v>
      </c>
      <c r="H60" s="214" t="s">
        <v>736</v>
      </c>
      <c r="I60" s="214" t="s">
        <v>737</v>
      </c>
      <c r="J60" s="214" t="s">
        <v>736</v>
      </c>
    </row>
    <row r="61" spans="1:10">
      <c r="A61" s="172" t="s">
        <v>79</v>
      </c>
      <c r="B61" s="172">
        <v>4058</v>
      </c>
      <c r="C61" s="172" t="s">
        <v>320</v>
      </c>
      <c r="D61" s="172" t="s">
        <v>460</v>
      </c>
      <c r="E61" s="198">
        <v>0</v>
      </c>
      <c r="F61" s="213" t="s">
        <v>423</v>
      </c>
      <c r="G61" s="172" t="s">
        <v>950</v>
      </c>
      <c r="H61" s="214" t="s">
        <v>736</v>
      </c>
      <c r="I61" s="214" t="s">
        <v>737</v>
      </c>
      <c r="J61" s="214" t="s">
        <v>736</v>
      </c>
    </row>
    <row r="62" spans="1:10">
      <c r="A62" s="172" t="s">
        <v>80</v>
      </c>
      <c r="B62" s="172">
        <v>4059</v>
      </c>
      <c r="C62" s="172" t="s">
        <v>321</v>
      </c>
      <c r="D62" s="172" t="s">
        <v>461</v>
      </c>
      <c r="E62" s="198">
        <v>0</v>
      </c>
      <c r="F62" s="213" t="s">
        <v>553</v>
      </c>
      <c r="G62" s="172" t="s">
        <v>800</v>
      </c>
      <c r="H62" s="214" t="s">
        <v>736</v>
      </c>
      <c r="I62" s="214" t="s">
        <v>736</v>
      </c>
      <c r="J62" s="214" t="s">
        <v>736</v>
      </c>
    </row>
    <row r="63" spans="1:10">
      <c r="A63" s="172" t="s">
        <v>81</v>
      </c>
      <c r="B63" s="172">
        <v>4060</v>
      </c>
      <c r="C63" s="172" t="s">
        <v>322</v>
      </c>
      <c r="D63" s="172" t="s">
        <v>418</v>
      </c>
      <c r="E63" s="198">
        <v>0</v>
      </c>
      <c r="F63" s="213" t="s">
        <v>511</v>
      </c>
      <c r="G63" s="172" t="s">
        <v>746</v>
      </c>
      <c r="H63" s="214" t="s">
        <v>736</v>
      </c>
      <c r="I63" s="214" t="s">
        <v>737</v>
      </c>
      <c r="J63" s="214" t="s">
        <v>737</v>
      </c>
    </row>
    <row r="64" spans="1:10">
      <c r="A64" s="172" t="s">
        <v>82</v>
      </c>
      <c r="B64" s="172">
        <v>4061</v>
      </c>
      <c r="C64" s="172" t="s">
        <v>323</v>
      </c>
      <c r="D64" s="172" t="s">
        <v>462</v>
      </c>
      <c r="E64" s="198">
        <v>6.5000000000000002E-2</v>
      </c>
      <c r="F64" s="213" t="s">
        <v>554</v>
      </c>
      <c r="G64" s="172" t="s">
        <v>801</v>
      </c>
      <c r="H64" s="214" t="s">
        <v>736</v>
      </c>
      <c r="I64" s="214" t="s">
        <v>737</v>
      </c>
      <c r="J64" s="214" t="s">
        <v>736</v>
      </c>
    </row>
    <row r="65" spans="1:10">
      <c r="A65" s="172" t="s">
        <v>83</v>
      </c>
      <c r="B65" s="172">
        <v>4064</v>
      </c>
      <c r="C65" s="172" t="s">
        <v>324</v>
      </c>
      <c r="D65" s="172" t="s">
        <v>463</v>
      </c>
      <c r="E65" s="198">
        <v>6.5000000000000002E-2</v>
      </c>
      <c r="F65" s="213" t="s">
        <v>512</v>
      </c>
      <c r="G65" s="172" t="s">
        <v>747</v>
      </c>
      <c r="H65" s="214" t="s">
        <v>736</v>
      </c>
      <c r="I65" s="214" t="s">
        <v>737</v>
      </c>
      <c r="J65" s="214" t="s">
        <v>736</v>
      </c>
    </row>
    <row r="66" spans="1:10">
      <c r="A66" s="172" t="s">
        <v>84</v>
      </c>
      <c r="B66" s="172">
        <v>4065</v>
      </c>
      <c r="C66" s="172" t="s">
        <v>325</v>
      </c>
      <c r="D66" s="172" t="s">
        <v>464</v>
      </c>
      <c r="E66" s="198">
        <v>0.04</v>
      </c>
      <c r="F66" s="213" t="s">
        <v>680</v>
      </c>
      <c r="G66" s="172" t="s">
        <v>951</v>
      </c>
      <c r="H66" s="214" t="s">
        <v>736</v>
      </c>
      <c r="I66" s="214" t="s">
        <v>736</v>
      </c>
      <c r="J66" s="214" t="s">
        <v>736</v>
      </c>
    </row>
    <row r="67" spans="1:10">
      <c r="A67" s="172" t="s">
        <v>85</v>
      </c>
      <c r="B67" s="172">
        <v>4066</v>
      </c>
      <c r="C67" s="172" t="s">
        <v>326</v>
      </c>
      <c r="D67" s="172" t="s">
        <v>465</v>
      </c>
      <c r="E67" s="198">
        <v>0</v>
      </c>
      <c r="F67" s="213" t="s">
        <v>530</v>
      </c>
      <c r="G67" s="172" t="s">
        <v>774</v>
      </c>
      <c r="H67" s="214" t="s">
        <v>736</v>
      </c>
      <c r="I67" s="214" t="s">
        <v>737</v>
      </c>
      <c r="J67" s="214" t="s">
        <v>736</v>
      </c>
    </row>
    <row r="68" spans="1:10">
      <c r="A68" s="172" t="s">
        <v>86</v>
      </c>
      <c r="B68" s="172">
        <v>4067</v>
      </c>
      <c r="C68" s="172" t="s">
        <v>327</v>
      </c>
      <c r="D68" s="172" t="s">
        <v>466</v>
      </c>
      <c r="E68" s="198">
        <v>0</v>
      </c>
      <c r="F68" s="213" t="s">
        <v>555</v>
      </c>
      <c r="G68" s="172" t="s">
        <v>802</v>
      </c>
      <c r="H68" s="214" t="s">
        <v>736</v>
      </c>
      <c r="I68" s="214" t="s">
        <v>737</v>
      </c>
      <c r="J68" s="214" t="s">
        <v>736</v>
      </c>
    </row>
    <row r="69" spans="1:10">
      <c r="A69" s="172" t="s">
        <v>87</v>
      </c>
      <c r="B69" s="172">
        <v>4068</v>
      </c>
      <c r="C69" s="172" t="s">
        <v>328</v>
      </c>
      <c r="D69" s="172" t="s">
        <v>467</v>
      </c>
      <c r="E69" s="198">
        <v>4.5999999999999999E-2</v>
      </c>
      <c r="F69" s="213" t="s">
        <v>521</v>
      </c>
      <c r="G69" s="172" t="s">
        <v>755</v>
      </c>
      <c r="H69" s="214" t="s">
        <v>736</v>
      </c>
      <c r="I69" s="214" t="s">
        <v>737</v>
      </c>
      <c r="J69" s="214" t="s">
        <v>736</v>
      </c>
    </row>
    <row r="70" spans="1:10">
      <c r="A70" s="172" t="s">
        <v>88</v>
      </c>
      <c r="B70" s="172">
        <v>4069</v>
      </c>
      <c r="C70" s="172" t="s">
        <v>329</v>
      </c>
      <c r="D70" s="172" t="s">
        <v>468</v>
      </c>
      <c r="E70" s="198">
        <v>0</v>
      </c>
      <c r="F70" s="213" t="s">
        <v>556</v>
      </c>
      <c r="G70" s="172" t="s">
        <v>803</v>
      </c>
      <c r="H70" s="214" t="s">
        <v>736</v>
      </c>
      <c r="I70" s="214" t="s">
        <v>737</v>
      </c>
      <c r="J70" s="214" t="s">
        <v>736</v>
      </c>
    </row>
    <row r="71" spans="1:10">
      <c r="A71" s="172" t="s">
        <v>89</v>
      </c>
      <c r="B71" s="172">
        <v>4070</v>
      </c>
      <c r="C71" s="172" t="s">
        <v>330</v>
      </c>
      <c r="D71" s="172" t="s">
        <v>469</v>
      </c>
      <c r="E71" s="198">
        <v>0</v>
      </c>
      <c r="F71" s="213" t="s">
        <v>663</v>
      </c>
      <c r="G71" s="172" t="s">
        <v>928</v>
      </c>
      <c r="H71" s="214" t="s">
        <v>736</v>
      </c>
      <c r="I71" s="214" t="s">
        <v>737</v>
      </c>
      <c r="J71" s="214" t="s">
        <v>736</v>
      </c>
    </row>
    <row r="72" spans="1:10">
      <c r="A72" s="172" t="s">
        <v>90</v>
      </c>
      <c r="B72" s="172">
        <v>4072</v>
      </c>
      <c r="C72" s="172" t="s">
        <v>331</v>
      </c>
      <c r="D72" s="172" t="s">
        <v>10</v>
      </c>
      <c r="E72" s="172" t="s">
        <v>11</v>
      </c>
      <c r="F72" s="213" t="s">
        <v>422</v>
      </c>
      <c r="G72" s="172" t="s">
        <v>952</v>
      </c>
      <c r="H72" s="214" t="s">
        <v>736</v>
      </c>
      <c r="I72" s="214" t="s">
        <v>737</v>
      </c>
      <c r="J72" s="214" t="s">
        <v>737</v>
      </c>
    </row>
    <row r="73" spans="1:10">
      <c r="A73" s="172" t="s">
        <v>91</v>
      </c>
      <c r="B73" s="172">
        <v>4073</v>
      </c>
      <c r="C73" s="172" t="s">
        <v>332</v>
      </c>
      <c r="D73" s="172">
        <v>1</v>
      </c>
      <c r="E73" s="172" t="s">
        <v>476</v>
      </c>
      <c r="F73" s="213" t="s">
        <v>681</v>
      </c>
      <c r="G73" s="172" t="s">
        <v>953</v>
      </c>
      <c r="H73" s="214" t="s">
        <v>736</v>
      </c>
      <c r="I73" s="214" t="s">
        <v>737</v>
      </c>
      <c r="J73" s="214" t="s">
        <v>736</v>
      </c>
    </row>
    <row r="74" spans="1:10">
      <c r="A74" s="172" t="s">
        <v>92</v>
      </c>
      <c r="B74" s="172">
        <v>4074</v>
      </c>
      <c r="C74" s="172" t="s">
        <v>333</v>
      </c>
      <c r="D74" s="172">
        <v>2</v>
      </c>
      <c r="E74" s="172" t="s">
        <v>477</v>
      </c>
      <c r="F74" s="213" t="s">
        <v>557</v>
      </c>
      <c r="G74" s="172" t="s">
        <v>804</v>
      </c>
      <c r="H74" s="214" t="s">
        <v>736</v>
      </c>
      <c r="I74" s="214" t="s">
        <v>737</v>
      </c>
      <c r="J74" s="214" t="s">
        <v>736</v>
      </c>
    </row>
    <row r="75" spans="1:10">
      <c r="A75" s="172" t="s">
        <v>93</v>
      </c>
      <c r="B75" s="172">
        <v>4080</v>
      </c>
      <c r="C75" s="172" t="s">
        <v>334</v>
      </c>
      <c r="D75" s="172">
        <v>3</v>
      </c>
      <c r="E75" s="172" t="s">
        <v>478</v>
      </c>
      <c r="F75" s="213" t="s">
        <v>558</v>
      </c>
      <c r="G75" s="172" t="s">
        <v>805</v>
      </c>
      <c r="H75" s="214" t="s">
        <v>736</v>
      </c>
      <c r="I75" s="214" t="s">
        <v>737</v>
      </c>
      <c r="J75" s="214" t="s">
        <v>736</v>
      </c>
    </row>
    <row r="76" spans="1:10">
      <c r="A76" s="172" t="s">
        <v>94</v>
      </c>
      <c r="B76" s="172">
        <v>4081</v>
      </c>
      <c r="C76" s="172" t="s">
        <v>335</v>
      </c>
      <c r="D76" s="172">
        <v>4</v>
      </c>
      <c r="E76" s="172" t="s">
        <v>479</v>
      </c>
      <c r="F76" s="213" t="s">
        <v>514</v>
      </c>
      <c r="G76" s="172" t="s">
        <v>749</v>
      </c>
      <c r="H76" s="214" t="s">
        <v>736</v>
      </c>
      <c r="I76" s="214" t="s">
        <v>737</v>
      </c>
      <c r="J76" s="214" t="s">
        <v>736</v>
      </c>
    </row>
    <row r="77" spans="1:10">
      <c r="A77" s="172" t="s">
        <v>95</v>
      </c>
      <c r="B77" s="172">
        <v>4082</v>
      </c>
      <c r="C77" s="172" t="s">
        <v>336</v>
      </c>
      <c r="D77" s="172">
        <v>5</v>
      </c>
      <c r="E77" s="172" t="s">
        <v>480</v>
      </c>
      <c r="F77" s="213" t="s">
        <v>682</v>
      </c>
      <c r="G77" s="172" t="s">
        <v>954</v>
      </c>
      <c r="H77" s="214" t="s">
        <v>736</v>
      </c>
      <c r="I77" s="214" t="s">
        <v>737</v>
      </c>
      <c r="J77" s="214" t="s">
        <v>736</v>
      </c>
    </row>
    <row r="78" spans="1:10">
      <c r="A78" s="172" t="s">
        <v>96</v>
      </c>
      <c r="B78" s="172">
        <v>4083</v>
      </c>
      <c r="C78" s="172" t="s">
        <v>337</v>
      </c>
      <c r="D78" s="172" t="s">
        <v>12</v>
      </c>
      <c r="E78" s="172" t="s">
        <v>11</v>
      </c>
      <c r="F78" s="213" t="s">
        <v>559</v>
      </c>
      <c r="G78" s="172" t="s">
        <v>806</v>
      </c>
      <c r="H78" s="214" t="s">
        <v>736</v>
      </c>
      <c r="I78" s="214" t="s">
        <v>737</v>
      </c>
      <c r="J78" s="214" t="s">
        <v>736</v>
      </c>
    </row>
    <row r="79" spans="1:10">
      <c r="A79" s="172" t="s">
        <v>97</v>
      </c>
      <c r="B79" s="172">
        <v>4090</v>
      </c>
      <c r="C79" s="172" t="s">
        <v>338</v>
      </c>
      <c r="D79" s="172">
        <v>1</v>
      </c>
      <c r="E79" s="172" t="s">
        <v>481</v>
      </c>
      <c r="F79" s="213" t="s">
        <v>509</v>
      </c>
      <c r="G79" s="172" t="s">
        <v>807</v>
      </c>
      <c r="H79" s="214" t="s">
        <v>736</v>
      </c>
      <c r="I79" s="214" t="s">
        <v>736</v>
      </c>
      <c r="J79" s="214" t="s">
        <v>736</v>
      </c>
    </row>
    <row r="80" spans="1:10">
      <c r="A80" s="172" t="s">
        <v>98</v>
      </c>
      <c r="B80" s="172">
        <v>4094</v>
      </c>
      <c r="C80" s="172" t="s">
        <v>339</v>
      </c>
      <c r="D80" s="172">
        <v>2</v>
      </c>
      <c r="E80" s="172" t="s">
        <v>493</v>
      </c>
      <c r="F80" s="213" t="s">
        <v>429</v>
      </c>
      <c r="G80" s="172" t="s">
        <v>955</v>
      </c>
      <c r="H80" s="214" t="s">
        <v>736</v>
      </c>
      <c r="I80" s="214" t="s">
        <v>736</v>
      </c>
      <c r="J80" s="214" t="s">
        <v>736</v>
      </c>
    </row>
    <row r="81" spans="1:10">
      <c r="A81" s="172" t="s">
        <v>99</v>
      </c>
      <c r="B81" s="172">
        <v>4095</v>
      </c>
      <c r="C81" s="172" t="s">
        <v>340</v>
      </c>
      <c r="D81" s="172">
        <v>3</v>
      </c>
      <c r="E81" s="172" t="s">
        <v>494</v>
      </c>
      <c r="F81" s="213" t="s">
        <v>513</v>
      </c>
      <c r="G81" s="172" t="s">
        <v>748</v>
      </c>
      <c r="H81" s="214" t="s">
        <v>736</v>
      </c>
      <c r="I81" s="214" t="s">
        <v>736</v>
      </c>
      <c r="J81" s="214" t="s">
        <v>736</v>
      </c>
    </row>
    <row r="82" spans="1:10">
      <c r="A82" s="172" t="s">
        <v>100</v>
      </c>
      <c r="B82" s="172">
        <v>4096</v>
      </c>
      <c r="C82" s="172" t="s">
        <v>341</v>
      </c>
      <c r="D82" s="172">
        <v>4</v>
      </c>
      <c r="E82" s="172" t="s">
        <v>495</v>
      </c>
      <c r="F82" s="213" t="s">
        <v>560</v>
      </c>
      <c r="G82" s="172" t="s">
        <v>808</v>
      </c>
      <c r="H82" s="214" t="s">
        <v>737</v>
      </c>
      <c r="I82" s="214" t="s">
        <v>737</v>
      </c>
      <c r="J82" s="214" t="s">
        <v>737</v>
      </c>
    </row>
    <row r="83" spans="1:10">
      <c r="A83" s="172" t="s">
        <v>101</v>
      </c>
      <c r="B83" s="172">
        <v>4100</v>
      </c>
      <c r="C83" s="172" t="s">
        <v>342</v>
      </c>
      <c r="D83" s="172">
        <v>5</v>
      </c>
      <c r="E83" s="172" t="s">
        <v>496</v>
      </c>
      <c r="F83" s="213" t="s">
        <v>561</v>
      </c>
      <c r="G83" s="172" t="s">
        <v>809</v>
      </c>
      <c r="H83" s="214" t="s">
        <v>736</v>
      </c>
      <c r="I83" s="214" t="s">
        <v>736</v>
      </c>
      <c r="J83" s="214" t="s">
        <v>736</v>
      </c>
    </row>
    <row r="84" spans="1:10">
      <c r="A84" s="172" t="s">
        <v>102</v>
      </c>
      <c r="B84" s="172">
        <v>4101</v>
      </c>
      <c r="C84" s="172" t="s">
        <v>343</v>
      </c>
      <c r="D84" s="172">
        <v>6</v>
      </c>
      <c r="E84" s="172" t="s">
        <v>497</v>
      </c>
      <c r="F84" s="213" t="s">
        <v>562</v>
      </c>
      <c r="G84" s="172" t="s">
        <v>810</v>
      </c>
      <c r="H84" s="214" t="s">
        <v>736</v>
      </c>
      <c r="I84" s="214" t="s">
        <v>736</v>
      </c>
      <c r="J84" s="214" t="s">
        <v>736</v>
      </c>
    </row>
    <row r="85" spans="1:10">
      <c r="A85" s="172" t="s">
        <v>103</v>
      </c>
      <c r="B85" s="172">
        <v>4102</v>
      </c>
      <c r="C85" s="172" t="s">
        <v>344</v>
      </c>
      <c r="D85" s="172">
        <v>7</v>
      </c>
      <c r="E85" s="172" t="s">
        <v>498</v>
      </c>
      <c r="F85" s="213" t="s">
        <v>683</v>
      </c>
      <c r="G85" s="172" t="s">
        <v>956</v>
      </c>
      <c r="H85" s="214" t="s">
        <v>736</v>
      </c>
      <c r="I85" s="214" t="s">
        <v>737</v>
      </c>
      <c r="J85" s="214" t="s">
        <v>736</v>
      </c>
    </row>
    <row r="86" spans="1:10">
      <c r="A86" s="172" t="s">
        <v>104</v>
      </c>
      <c r="B86" s="172">
        <v>4103</v>
      </c>
      <c r="C86" s="172" t="s">
        <v>345</v>
      </c>
      <c r="D86" s="172">
        <v>8</v>
      </c>
      <c r="E86" s="172" t="s">
        <v>499</v>
      </c>
      <c r="F86" s="213" t="s">
        <v>563</v>
      </c>
      <c r="G86" s="172" t="s">
        <v>811</v>
      </c>
      <c r="H86" s="214" t="s">
        <v>736</v>
      </c>
      <c r="I86" s="214" t="s">
        <v>737</v>
      </c>
      <c r="J86" s="214" t="s">
        <v>737</v>
      </c>
    </row>
    <row r="87" spans="1:10">
      <c r="A87" s="172" t="s">
        <v>105</v>
      </c>
      <c r="B87" s="172">
        <v>4126</v>
      </c>
      <c r="C87" s="172" t="s">
        <v>346</v>
      </c>
      <c r="D87" s="172">
        <v>9</v>
      </c>
      <c r="E87" s="172" t="s">
        <v>498</v>
      </c>
      <c r="F87" s="213" t="s">
        <v>684</v>
      </c>
      <c r="G87" s="172" t="s">
        <v>957</v>
      </c>
      <c r="H87" s="214" t="s">
        <v>736</v>
      </c>
      <c r="I87" s="214" t="s">
        <v>737</v>
      </c>
      <c r="J87" s="214" t="s">
        <v>736</v>
      </c>
    </row>
    <row r="88" spans="1:10">
      <c r="A88" s="172" t="s">
        <v>106</v>
      </c>
      <c r="B88" s="172">
        <v>4127</v>
      </c>
      <c r="C88" s="172" t="s">
        <v>347</v>
      </c>
      <c r="D88" s="172">
        <v>10</v>
      </c>
      <c r="E88" s="172" t="s">
        <v>500</v>
      </c>
      <c r="F88" s="213" t="s">
        <v>564</v>
      </c>
      <c r="G88" s="172" t="s">
        <v>812</v>
      </c>
      <c r="H88" s="214" t="s">
        <v>736</v>
      </c>
      <c r="I88" s="214" t="s">
        <v>737</v>
      </c>
      <c r="J88" s="214" t="s">
        <v>736</v>
      </c>
    </row>
    <row r="89" spans="1:10">
      <c r="A89" s="172" t="s">
        <v>107</v>
      </c>
      <c r="B89" s="172">
        <v>4128</v>
      </c>
      <c r="C89" s="172" t="s">
        <v>348</v>
      </c>
      <c r="D89" s="172">
        <v>11</v>
      </c>
      <c r="E89" s="172" t="s">
        <v>501</v>
      </c>
      <c r="F89" s="213" t="s">
        <v>685</v>
      </c>
      <c r="G89" s="172" t="s">
        <v>958</v>
      </c>
      <c r="H89" s="214" t="s">
        <v>736</v>
      </c>
      <c r="I89" s="214" t="s">
        <v>737</v>
      </c>
      <c r="J89" s="214" t="s">
        <v>737</v>
      </c>
    </row>
    <row r="90" spans="1:10">
      <c r="A90" s="172" t="s">
        <v>108</v>
      </c>
      <c r="B90" s="172">
        <v>4129</v>
      </c>
      <c r="C90" s="172" t="s">
        <v>349</v>
      </c>
      <c r="D90" s="172">
        <v>12</v>
      </c>
      <c r="E90" s="172" t="s">
        <v>498</v>
      </c>
      <c r="F90" s="213" t="s">
        <v>565</v>
      </c>
      <c r="G90" s="172" t="s">
        <v>813</v>
      </c>
      <c r="H90" s="214" t="s">
        <v>736</v>
      </c>
      <c r="I90" s="214" t="s">
        <v>737</v>
      </c>
      <c r="J90" s="214" t="s">
        <v>736</v>
      </c>
    </row>
    <row r="91" spans="1:10">
      <c r="A91" s="172" t="s">
        <v>109</v>
      </c>
      <c r="B91" s="172">
        <v>4130</v>
      </c>
      <c r="C91" s="172" t="s">
        <v>350</v>
      </c>
      <c r="D91" s="172">
        <v>13</v>
      </c>
      <c r="E91" s="172" t="s">
        <v>502</v>
      </c>
      <c r="F91" s="213" t="s">
        <v>524</v>
      </c>
      <c r="G91" s="172" t="s">
        <v>762</v>
      </c>
      <c r="H91" s="214" t="s">
        <v>736</v>
      </c>
      <c r="I91" s="214" t="s">
        <v>737</v>
      </c>
      <c r="J91" s="214" t="s">
        <v>736</v>
      </c>
    </row>
    <row r="92" spans="1:10">
      <c r="A92" s="172" t="s">
        <v>110</v>
      </c>
      <c r="B92" s="172">
        <v>4131</v>
      </c>
      <c r="C92" s="172" t="s">
        <v>351</v>
      </c>
      <c r="D92" s="172">
        <v>14</v>
      </c>
      <c r="E92" s="172" t="s">
        <v>503</v>
      </c>
      <c r="F92" s="213" t="s">
        <v>566</v>
      </c>
      <c r="G92" s="172" t="s">
        <v>814</v>
      </c>
      <c r="H92" s="214" t="s">
        <v>736</v>
      </c>
      <c r="I92" s="214" t="s">
        <v>737</v>
      </c>
      <c r="J92" s="214" t="s">
        <v>736</v>
      </c>
    </row>
    <row r="93" spans="1:10">
      <c r="A93" s="172" t="s">
        <v>111</v>
      </c>
      <c r="B93" s="172">
        <v>4132</v>
      </c>
      <c r="C93" s="172" t="s">
        <v>352</v>
      </c>
      <c r="D93" s="172">
        <v>15</v>
      </c>
      <c r="E93" s="172" t="s">
        <v>504</v>
      </c>
      <c r="F93" s="213" t="s">
        <v>567</v>
      </c>
      <c r="G93" s="172" t="s">
        <v>815</v>
      </c>
      <c r="H93" s="214" t="s">
        <v>736</v>
      </c>
      <c r="I93" s="214" t="s">
        <v>737</v>
      </c>
      <c r="J93" s="214" t="s">
        <v>737</v>
      </c>
    </row>
    <row r="94" spans="1:10">
      <c r="A94" s="172" t="s">
        <v>4</v>
      </c>
      <c r="B94" s="172">
        <v>4150</v>
      </c>
      <c r="C94" s="172" t="s">
        <v>353</v>
      </c>
      <c r="D94" s="172">
        <v>16</v>
      </c>
      <c r="E94" s="172" t="s">
        <v>498</v>
      </c>
      <c r="F94" s="213" t="s">
        <v>686</v>
      </c>
      <c r="G94" s="172" t="s">
        <v>959</v>
      </c>
      <c r="H94" s="214" t="s">
        <v>736</v>
      </c>
      <c r="I94" s="214" t="s">
        <v>736</v>
      </c>
      <c r="J94" s="214" t="s">
        <v>736</v>
      </c>
    </row>
    <row r="95" spans="1:10">
      <c r="A95" s="172" t="s">
        <v>112</v>
      </c>
      <c r="B95" s="172">
        <v>4152</v>
      </c>
      <c r="C95" s="172" t="s">
        <v>354</v>
      </c>
      <c r="F95" s="213" t="s">
        <v>687</v>
      </c>
      <c r="G95" s="172" t="s">
        <v>960</v>
      </c>
      <c r="H95" s="214" t="s">
        <v>736</v>
      </c>
      <c r="I95" s="214" t="s">
        <v>737</v>
      </c>
      <c r="J95" s="214" t="s">
        <v>736</v>
      </c>
    </row>
    <row r="96" spans="1:10">
      <c r="A96" s="172" t="s">
        <v>3</v>
      </c>
      <c r="B96" s="172">
        <v>4153</v>
      </c>
      <c r="C96" s="172" t="s">
        <v>355</v>
      </c>
      <c r="F96" s="213" t="s">
        <v>568</v>
      </c>
      <c r="G96" s="172" t="s">
        <v>816</v>
      </c>
      <c r="H96" s="214" t="s">
        <v>736</v>
      </c>
      <c r="I96" s="214" t="s">
        <v>736</v>
      </c>
      <c r="J96" s="214" t="s">
        <v>736</v>
      </c>
    </row>
    <row r="97" spans="1:10">
      <c r="A97" s="172" t="s">
        <v>113</v>
      </c>
      <c r="B97" s="172">
        <v>6688</v>
      </c>
      <c r="C97" s="172" t="s">
        <v>356</v>
      </c>
      <c r="F97" s="213" t="s">
        <v>664</v>
      </c>
      <c r="G97" s="172" t="s">
        <v>929</v>
      </c>
      <c r="H97" s="214" t="s">
        <v>736</v>
      </c>
      <c r="I97" s="214" t="s">
        <v>737</v>
      </c>
      <c r="J97" s="214" t="s">
        <v>736</v>
      </c>
    </row>
    <row r="98" spans="1:10">
      <c r="A98" s="172" t="s">
        <v>114</v>
      </c>
      <c r="B98" s="172">
        <v>8888</v>
      </c>
      <c r="C98" s="172" t="s">
        <v>357</v>
      </c>
      <c r="F98" s="213" t="s">
        <v>569</v>
      </c>
      <c r="G98" s="172" t="s">
        <v>817</v>
      </c>
      <c r="H98" s="214" t="s">
        <v>736</v>
      </c>
      <c r="I98" s="214" t="s">
        <v>736</v>
      </c>
      <c r="J98" s="214" t="s">
        <v>736</v>
      </c>
    </row>
    <row r="99" spans="1:10">
      <c r="A99" s="172" t="s">
        <v>115</v>
      </c>
      <c r="B99" s="172">
        <v>8890</v>
      </c>
      <c r="C99" s="172" t="s">
        <v>358</v>
      </c>
      <c r="F99" s="213" t="s">
        <v>688</v>
      </c>
      <c r="G99" s="172" t="s">
        <v>961</v>
      </c>
      <c r="H99" s="214" t="s">
        <v>736</v>
      </c>
      <c r="I99" s="214" t="s">
        <v>736</v>
      </c>
      <c r="J99" s="214" t="s">
        <v>736</v>
      </c>
    </row>
    <row r="100" spans="1:10">
      <c r="A100" s="172" t="s">
        <v>116</v>
      </c>
      <c r="B100" s="172">
        <v>9998</v>
      </c>
      <c r="C100" s="172" t="s">
        <v>359</v>
      </c>
      <c r="F100" s="213" t="s">
        <v>432</v>
      </c>
      <c r="G100" s="172" t="s">
        <v>818</v>
      </c>
      <c r="H100" s="214" t="s">
        <v>736</v>
      </c>
      <c r="I100" s="214" t="s">
        <v>737</v>
      </c>
      <c r="J100" s="214" t="s">
        <v>736</v>
      </c>
    </row>
    <row r="101" spans="1:10">
      <c r="A101" s="172" t="s">
        <v>117</v>
      </c>
      <c r="B101" s="172" t="s">
        <v>1008</v>
      </c>
      <c r="C101" s="172" t="s">
        <v>1009</v>
      </c>
      <c r="D101" s="172" t="s">
        <v>1010</v>
      </c>
      <c r="E101" s="172" t="s">
        <v>381</v>
      </c>
      <c r="F101" s="213" t="s">
        <v>689</v>
      </c>
      <c r="G101" s="172" t="s">
        <v>962</v>
      </c>
      <c r="H101" s="214" t="s">
        <v>736</v>
      </c>
      <c r="I101" s="214" t="s">
        <v>736</v>
      </c>
      <c r="J101" s="214" t="s">
        <v>736</v>
      </c>
    </row>
    <row r="102" spans="1:10">
      <c r="A102" s="172" t="s">
        <v>118</v>
      </c>
      <c r="B102" s="172" t="s">
        <v>1011</v>
      </c>
      <c r="C102" s="172" t="s">
        <v>1012</v>
      </c>
      <c r="D102" s="172" t="s">
        <v>1013</v>
      </c>
      <c r="E102" s="216">
        <v>150</v>
      </c>
      <c r="F102" s="213" t="s">
        <v>570</v>
      </c>
      <c r="G102" s="172" t="s">
        <v>819</v>
      </c>
      <c r="H102" s="214" t="s">
        <v>736</v>
      </c>
      <c r="I102" s="214" t="s">
        <v>737</v>
      </c>
      <c r="J102" s="214" t="s">
        <v>736</v>
      </c>
    </row>
    <row r="103" spans="1:10">
      <c r="A103" s="172" t="s">
        <v>119</v>
      </c>
      <c r="B103" s="172" t="s">
        <v>533</v>
      </c>
      <c r="C103" s="172" t="s">
        <v>1014</v>
      </c>
      <c r="D103" s="172" t="s">
        <v>1015</v>
      </c>
      <c r="E103" s="216">
        <v>50</v>
      </c>
      <c r="F103" s="213" t="s">
        <v>571</v>
      </c>
      <c r="G103" s="172" t="s">
        <v>820</v>
      </c>
      <c r="H103" s="214" t="s">
        <v>736</v>
      </c>
      <c r="I103" s="214" t="s">
        <v>737</v>
      </c>
      <c r="J103" s="214" t="s">
        <v>736</v>
      </c>
    </row>
    <row r="104" spans="1:10">
      <c r="A104" s="172" t="s">
        <v>120</v>
      </c>
      <c r="B104" s="172" t="s">
        <v>533</v>
      </c>
      <c r="C104" s="172" t="s">
        <v>1016</v>
      </c>
      <c r="D104" s="172" t="s">
        <v>1017</v>
      </c>
      <c r="E104" s="216">
        <v>50</v>
      </c>
      <c r="F104" s="213" t="s">
        <v>572</v>
      </c>
      <c r="G104" s="172" t="s">
        <v>821</v>
      </c>
      <c r="H104" s="214" t="s">
        <v>736</v>
      </c>
      <c r="I104" s="214" t="s">
        <v>736</v>
      </c>
      <c r="J104" s="214" t="s">
        <v>736</v>
      </c>
    </row>
    <row r="105" spans="1:10">
      <c r="A105" s="172" t="s">
        <v>121</v>
      </c>
      <c r="B105" s="172" t="s">
        <v>533</v>
      </c>
      <c r="C105" s="172" t="s">
        <v>1018</v>
      </c>
      <c r="D105" s="172" t="s">
        <v>1019</v>
      </c>
      <c r="E105" s="216">
        <v>50</v>
      </c>
      <c r="F105" s="213" t="s">
        <v>690</v>
      </c>
      <c r="G105" s="172" t="s">
        <v>963</v>
      </c>
      <c r="H105" s="214" t="s">
        <v>736</v>
      </c>
      <c r="I105" s="214" t="s">
        <v>736</v>
      </c>
      <c r="J105" s="214" t="s">
        <v>736</v>
      </c>
    </row>
    <row r="106" spans="1:10">
      <c r="A106" s="172" t="s">
        <v>122</v>
      </c>
      <c r="B106" s="172" t="s">
        <v>534</v>
      </c>
      <c r="C106" s="172" t="s">
        <v>1020</v>
      </c>
      <c r="D106" s="172" t="s">
        <v>778</v>
      </c>
      <c r="E106" s="216">
        <v>100</v>
      </c>
      <c r="F106" s="213" t="s">
        <v>573</v>
      </c>
      <c r="G106" s="172" t="s">
        <v>822</v>
      </c>
      <c r="H106" s="214" t="s">
        <v>736</v>
      </c>
      <c r="I106" s="214" t="s">
        <v>737</v>
      </c>
      <c r="J106" s="214" t="s">
        <v>736</v>
      </c>
    </row>
    <row r="107" spans="1:10">
      <c r="A107" s="172" t="s">
        <v>123</v>
      </c>
      <c r="B107" s="172" t="s">
        <v>535</v>
      </c>
      <c r="C107" s="172" t="s">
        <v>1021</v>
      </c>
      <c r="D107" s="172" t="s">
        <v>1022</v>
      </c>
      <c r="E107" s="216">
        <v>50</v>
      </c>
      <c r="F107" s="213" t="s">
        <v>516</v>
      </c>
      <c r="G107" s="172" t="s">
        <v>751</v>
      </c>
      <c r="H107" s="214" t="s">
        <v>736</v>
      </c>
      <c r="I107" s="214" t="s">
        <v>736</v>
      </c>
      <c r="J107" s="214" t="s">
        <v>736</v>
      </c>
    </row>
    <row r="108" spans="1:10">
      <c r="A108" s="172" t="s">
        <v>124</v>
      </c>
      <c r="B108" s="172" t="s">
        <v>426</v>
      </c>
      <c r="C108" s="172" t="s">
        <v>1023</v>
      </c>
      <c r="D108" s="172" t="s">
        <v>1024</v>
      </c>
      <c r="E108" s="216">
        <v>150</v>
      </c>
      <c r="F108" s="213" t="s">
        <v>574</v>
      </c>
      <c r="G108" s="172" t="s">
        <v>823</v>
      </c>
      <c r="H108" s="214" t="s">
        <v>736</v>
      </c>
      <c r="I108" s="214" t="s">
        <v>737</v>
      </c>
      <c r="J108" s="214" t="s">
        <v>736</v>
      </c>
    </row>
    <row r="109" spans="1:10">
      <c r="A109" s="172" t="s">
        <v>125</v>
      </c>
      <c r="B109" s="172" t="s">
        <v>426</v>
      </c>
      <c r="C109" s="172" t="s">
        <v>1025</v>
      </c>
      <c r="D109" s="172" t="s">
        <v>1026</v>
      </c>
      <c r="E109" s="216">
        <v>150</v>
      </c>
      <c r="F109" s="213" t="s">
        <v>575</v>
      </c>
      <c r="G109" s="172" t="s">
        <v>824</v>
      </c>
      <c r="H109" s="214" t="s">
        <v>736</v>
      </c>
      <c r="I109" s="214" t="s">
        <v>737</v>
      </c>
      <c r="J109" s="214" t="s">
        <v>736</v>
      </c>
    </row>
    <row r="110" spans="1:10">
      <c r="A110" s="172" t="s">
        <v>126</v>
      </c>
      <c r="B110" s="172" t="s">
        <v>426</v>
      </c>
      <c r="C110" s="172" t="s">
        <v>1027</v>
      </c>
      <c r="D110" s="172" t="s">
        <v>1028</v>
      </c>
      <c r="E110" s="216">
        <v>150</v>
      </c>
      <c r="F110" s="213" t="s">
        <v>576</v>
      </c>
      <c r="G110" s="172" t="s">
        <v>825</v>
      </c>
      <c r="H110" s="214" t="s">
        <v>736</v>
      </c>
      <c r="I110" s="214" t="s">
        <v>737</v>
      </c>
      <c r="J110" s="214" t="s">
        <v>736</v>
      </c>
    </row>
    <row r="111" spans="1:10">
      <c r="A111" s="172" t="s">
        <v>127</v>
      </c>
      <c r="B111" s="172" t="s">
        <v>426</v>
      </c>
      <c r="C111" s="172" t="s">
        <v>1029</v>
      </c>
      <c r="D111" s="172" t="s">
        <v>1030</v>
      </c>
      <c r="E111" s="216">
        <v>150</v>
      </c>
      <c r="F111" s="213" t="s">
        <v>691</v>
      </c>
      <c r="G111" s="172" t="s">
        <v>964</v>
      </c>
      <c r="H111" s="214" t="s">
        <v>736</v>
      </c>
      <c r="I111" s="214" t="s">
        <v>736</v>
      </c>
      <c r="J111" s="214" t="s">
        <v>736</v>
      </c>
    </row>
    <row r="112" spans="1:10">
      <c r="A112" s="172" t="s">
        <v>128</v>
      </c>
      <c r="B112" s="172" t="s">
        <v>426</v>
      </c>
      <c r="C112" s="172" t="s">
        <v>1031</v>
      </c>
      <c r="D112" s="172" t="s">
        <v>1032</v>
      </c>
      <c r="E112" s="216">
        <v>150</v>
      </c>
      <c r="F112" s="213" t="s">
        <v>577</v>
      </c>
      <c r="G112" s="172" t="s">
        <v>826</v>
      </c>
      <c r="H112" s="214" t="s">
        <v>736</v>
      </c>
      <c r="I112" s="214" t="s">
        <v>737</v>
      </c>
      <c r="J112" s="214" t="s">
        <v>736</v>
      </c>
    </row>
    <row r="113" spans="1:10">
      <c r="A113" s="172" t="s">
        <v>129</v>
      </c>
      <c r="B113" s="172" t="s">
        <v>426</v>
      </c>
      <c r="C113" s="172" t="s">
        <v>1033</v>
      </c>
      <c r="D113" s="172" t="s">
        <v>1034</v>
      </c>
      <c r="E113" s="216">
        <v>150</v>
      </c>
      <c r="F113" s="213" t="s">
        <v>692</v>
      </c>
      <c r="G113" s="172" t="s">
        <v>965</v>
      </c>
      <c r="H113" s="214" t="s">
        <v>736</v>
      </c>
      <c r="I113" s="214" t="s">
        <v>737</v>
      </c>
      <c r="J113" s="214" t="s">
        <v>736</v>
      </c>
    </row>
    <row r="114" spans="1:10">
      <c r="A114" s="172" t="s">
        <v>130</v>
      </c>
      <c r="B114" s="172" t="s">
        <v>426</v>
      </c>
      <c r="C114" s="172" t="s">
        <v>1035</v>
      </c>
      <c r="D114" s="172" t="s">
        <v>1036</v>
      </c>
      <c r="E114" s="216">
        <v>150</v>
      </c>
      <c r="F114" s="213" t="s">
        <v>693</v>
      </c>
      <c r="G114" s="172" t="s">
        <v>966</v>
      </c>
      <c r="H114" s="214" t="s">
        <v>736</v>
      </c>
      <c r="I114" s="214" t="s">
        <v>736</v>
      </c>
      <c r="J114" s="214" t="s">
        <v>736</v>
      </c>
    </row>
    <row r="115" spans="1:10">
      <c r="A115" s="172" t="s">
        <v>131</v>
      </c>
      <c r="B115" s="172" t="s">
        <v>426</v>
      </c>
      <c r="C115" s="172" t="s">
        <v>1037</v>
      </c>
      <c r="D115" s="172" t="s">
        <v>1038</v>
      </c>
      <c r="E115" s="216">
        <v>150</v>
      </c>
      <c r="F115" s="213" t="s">
        <v>578</v>
      </c>
      <c r="G115" s="172" t="s">
        <v>827</v>
      </c>
      <c r="H115" s="214" t="s">
        <v>736</v>
      </c>
      <c r="I115" s="214" t="s">
        <v>737</v>
      </c>
      <c r="J115" s="214" t="s">
        <v>736</v>
      </c>
    </row>
    <row r="116" spans="1:10">
      <c r="A116" s="172" t="s">
        <v>132</v>
      </c>
      <c r="B116" s="172" t="s">
        <v>426</v>
      </c>
      <c r="C116" s="172" t="s">
        <v>1039</v>
      </c>
      <c r="D116" s="172" t="s">
        <v>1040</v>
      </c>
      <c r="E116" s="216">
        <v>150</v>
      </c>
      <c r="F116" s="213" t="s">
        <v>665</v>
      </c>
      <c r="G116" s="172" t="s">
        <v>930</v>
      </c>
      <c r="H116" s="214" t="s">
        <v>736</v>
      </c>
      <c r="I116" s="214" t="s">
        <v>736</v>
      </c>
      <c r="J116" s="214" t="s">
        <v>736</v>
      </c>
    </row>
    <row r="117" spans="1:10">
      <c r="A117" s="172" t="s">
        <v>133</v>
      </c>
      <c r="B117" s="172" t="s">
        <v>426</v>
      </c>
      <c r="C117" s="172" t="s">
        <v>1041</v>
      </c>
      <c r="D117" s="172" t="s">
        <v>1042</v>
      </c>
      <c r="E117" s="216">
        <v>150</v>
      </c>
      <c r="F117" s="213" t="s">
        <v>579</v>
      </c>
      <c r="G117" s="172" t="s">
        <v>828</v>
      </c>
      <c r="H117" s="214" t="s">
        <v>736</v>
      </c>
      <c r="I117" s="214" t="s">
        <v>737</v>
      </c>
      <c r="J117" s="214" t="s">
        <v>736</v>
      </c>
    </row>
    <row r="118" spans="1:10">
      <c r="A118" s="172" t="s">
        <v>134</v>
      </c>
      <c r="B118" s="172" t="s">
        <v>426</v>
      </c>
      <c r="C118" s="172" t="s">
        <v>1043</v>
      </c>
      <c r="D118" s="172" t="s">
        <v>1044</v>
      </c>
      <c r="E118" s="216">
        <v>150</v>
      </c>
      <c r="F118" s="213" t="s">
        <v>580</v>
      </c>
      <c r="G118" s="172" t="s">
        <v>829</v>
      </c>
      <c r="H118" s="214" t="s">
        <v>736</v>
      </c>
      <c r="I118" s="214" t="s">
        <v>737</v>
      </c>
      <c r="J118" s="214" t="s">
        <v>736</v>
      </c>
    </row>
    <row r="119" spans="1:10">
      <c r="A119" s="172" t="s">
        <v>135</v>
      </c>
      <c r="B119" s="172" t="s">
        <v>426</v>
      </c>
      <c r="C119" s="172" t="s">
        <v>1045</v>
      </c>
      <c r="D119" s="172" t="s">
        <v>1046</v>
      </c>
      <c r="E119" s="216">
        <v>150</v>
      </c>
      <c r="F119" s="213" t="s">
        <v>433</v>
      </c>
      <c r="G119" s="172" t="s">
        <v>931</v>
      </c>
      <c r="H119" s="214" t="s">
        <v>736</v>
      </c>
      <c r="I119" s="214" t="s">
        <v>736</v>
      </c>
      <c r="J119" s="214" t="s">
        <v>736</v>
      </c>
    </row>
    <row r="120" spans="1:10">
      <c r="A120" s="172" t="s">
        <v>136</v>
      </c>
      <c r="B120" s="172" t="s">
        <v>425</v>
      </c>
      <c r="C120" s="172" t="s">
        <v>1047</v>
      </c>
      <c r="D120" s="172" t="s">
        <v>780</v>
      </c>
      <c r="E120" s="216">
        <v>150</v>
      </c>
      <c r="F120" s="213" t="s">
        <v>694</v>
      </c>
      <c r="G120" s="172" t="s">
        <v>967</v>
      </c>
      <c r="H120" s="214" t="s">
        <v>736</v>
      </c>
      <c r="I120" s="214" t="s">
        <v>736</v>
      </c>
      <c r="J120" s="214" t="s">
        <v>736</v>
      </c>
    </row>
    <row r="121" spans="1:10">
      <c r="A121" s="172" t="s">
        <v>137</v>
      </c>
      <c r="B121" s="172" t="s">
        <v>536</v>
      </c>
      <c r="C121" s="172" t="s">
        <v>1048</v>
      </c>
      <c r="D121" s="172" t="s">
        <v>781</v>
      </c>
      <c r="E121" s="216">
        <v>150</v>
      </c>
      <c r="F121" s="213" t="s">
        <v>695</v>
      </c>
      <c r="G121" s="172" t="s">
        <v>968</v>
      </c>
      <c r="H121" s="214" t="s">
        <v>736</v>
      </c>
      <c r="I121" s="214" t="s">
        <v>736</v>
      </c>
      <c r="J121" s="214" t="s">
        <v>736</v>
      </c>
    </row>
    <row r="122" spans="1:10">
      <c r="A122" s="172" t="s">
        <v>138</v>
      </c>
      <c r="B122" s="172" t="s">
        <v>538</v>
      </c>
      <c r="C122" s="172" t="s">
        <v>1049</v>
      </c>
      <c r="D122" s="172" t="s">
        <v>1050</v>
      </c>
      <c r="E122" s="216">
        <v>150</v>
      </c>
      <c r="F122" s="213" t="s">
        <v>696</v>
      </c>
      <c r="G122" s="172" t="s">
        <v>969</v>
      </c>
      <c r="H122" s="214" t="s">
        <v>736</v>
      </c>
      <c r="I122" s="214" t="s">
        <v>737</v>
      </c>
      <c r="J122" s="214" t="s">
        <v>736</v>
      </c>
    </row>
    <row r="123" spans="1:10">
      <c r="A123" s="172" t="s">
        <v>139</v>
      </c>
      <c r="B123" s="172" t="s">
        <v>538</v>
      </c>
      <c r="C123" s="172" t="s">
        <v>1051</v>
      </c>
      <c r="D123" s="172" t="s">
        <v>1052</v>
      </c>
      <c r="E123" s="216">
        <v>150</v>
      </c>
      <c r="F123" s="213" t="s">
        <v>581</v>
      </c>
      <c r="G123" s="172" t="s">
        <v>830</v>
      </c>
      <c r="H123" s="214" t="s">
        <v>736</v>
      </c>
      <c r="I123" s="214" t="s">
        <v>737</v>
      </c>
      <c r="J123" s="214" t="s">
        <v>736</v>
      </c>
    </row>
    <row r="124" spans="1:10">
      <c r="A124" s="172" t="s">
        <v>140</v>
      </c>
      <c r="B124" s="172" t="s">
        <v>539</v>
      </c>
      <c r="C124" s="172" t="s">
        <v>1053</v>
      </c>
      <c r="D124" s="172" t="s">
        <v>1054</v>
      </c>
      <c r="E124" s="216">
        <v>150</v>
      </c>
      <c r="F124" s="213" t="s">
        <v>697</v>
      </c>
      <c r="G124" s="172" t="s">
        <v>970</v>
      </c>
      <c r="H124" s="214" t="s">
        <v>736</v>
      </c>
      <c r="I124" s="214" t="s">
        <v>737</v>
      </c>
      <c r="J124" s="214" t="s">
        <v>737</v>
      </c>
    </row>
    <row r="125" spans="1:10">
      <c r="A125" s="172" t="s">
        <v>141</v>
      </c>
      <c r="B125" s="172" t="s">
        <v>420</v>
      </c>
      <c r="C125" s="172" t="s">
        <v>1055</v>
      </c>
      <c r="D125" s="172" t="s">
        <v>1056</v>
      </c>
      <c r="E125" s="216">
        <v>50</v>
      </c>
      <c r="F125" s="213" t="s">
        <v>698</v>
      </c>
      <c r="G125" s="172" t="s">
        <v>971</v>
      </c>
      <c r="H125" s="214" t="s">
        <v>736</v>
      </c>
      <c r="I125" s="214" t="s">
        <v>737</v>
      </c>
      <c r="J125" s="214" t="s">
        <v>736</v>
      </c>
    </row>
    <row r="126" spans="1:10">
      <c r="A126" s="172" t="s">
        <v>142</v>
      </c>
      <c r="B126" s="172" t="s">
        <v>662</v>
      </c>
      <c r="C126" s="172" t="s">
        <v>1057</v>
      </c>
      <c r="D126" s="172" t="s">
        <v>927</v>
      </c>
      <c r="E126" s="216">
        <v>50</v>
      </c>
      <c r="F126" s="213" t="s">
        <v>434</v>
      </c>
      <c r="G126" s="172" t="s">
        <v>831</v>
      </c>
      <c r="H126" s="214" t="s">
        <v>736</v>
      </c>
      <c r="I126" s="214" t="s">
        <v>737</v>
      </c>
      <c r="J126" s="214" t="s">
        <v>736</v>
      </c>
    </row>
    <row r="127" spans="1:10">
      <c r="A127" s="172" t="s">
        <v>143</v>
      </c>
      <c r="B127" s="172" t="s">
        <v>672</v>
      </c>
      <c r="C127" s="172" t="s">
        <v>1058</v>
      </c>
      <c r="D127" s="172" t="s">
        <v>1059</v>
      </c>
      <c r="E127" s="216">
        <v>50</v>
      </c>
      <c r="F127" s="213" t="s">
        <v>699</v>
      </c>
      <c r="G127" s="172" t="s">
        <v>972</v>
      </c>
      <c r="H127" s="214" t="s">
        <v>736</v>
      </c>
      <c r="I127" s="214" t="s">
        <v>736</v>
      </c>
      <c r="J127" s="214" t="s">
        <v>736</v>
      </c>
    </row>
    <row r="128" spans="1:10">
      <c r="A128" s="172" t="s">
        <v>144</v>
      </c>
      <c r="B128" s="172" t="s">
        <v>672</v>
      </c>
      <c r="C128" s="172" t="s">
        <v>1060</v>
      </c>
      <c r="D128" s="172" t="s">
        <v>1061</v>
      </c>
      <c r="E128" s="216">
        <v>50</v>
      </c>
      <c r="F128" s="213" t="s">
        <v>435</v>
      </c>
      <c r="G128" s="172" t="s">
        <v>832</v>
      </c>
      <c r="H128" s="214" t="s">
        <v>736</v>
      </c>
      <c r="I128" s="214" t="s">
        <v>737</v>
      </c>
      <c r="J128" s="214" t="s">
        <v>737</v>
      </c>
    </row>
    <row r="129" spans="1:10">
      <c r="A129" s="172" t="s">
        <v>145</v>
      </c>
      <c r="B129" s="172" t="s">
        <v>673</v>
      </c>
      <c r="C129" s="172" t="s">
        <v>1062</v>
      </c>
      <c r="D129" s="172" t="s">
        <v>943</v>
      </c>
      <c r="E129" s="216">
        <v>50</v>
      </c>
      <c r="F129" s="213" t="s">
        <v>700</v>
      </c>
      <c r="G129" s="172" t="s">
        <v>973</v>
      </c>
      <c r="H129" s="214" t="s">
        <v>736</v>
      </c>
      <c r="I129" s="214" t="s">
        <v>736</v>
      </c>
      <c r="J129" s="214" t="s">
        <v>736</v>
      </c>
    </row>
    <row r="130" spans="1:10">
      <c r="A130" s="172" t="s">
        <v>146</v>
      </c>
      <c r="B130" s="172" t="s">
        <v>427</v>
      </c>
      <c r="C130" s="172" t="s">
        <v>1063</v>
      </c>
      <c r="D130" s="172" t="s">
        <v>1064</v>
      </c>
      <c r="E130" s="216">
        <v>100</v>
      </c>
      <c r="F130" s="213" t="s">
        <v>436</v>
      </c>
      <c r="G130" s="172" t="s">
        <v>974</v>
      </c>
      <c r="H130" s="214" t="s">
        <v>736</v>
      </c>
      <c r="I130" s="214" t="s">
        <v>737</v>
      </c>
      <c r="J130" s="214" t="s">
        <v>736</v>
      </c>
    </row>
    <row r="131" spans="1:10">
      <c r="A131" s="172" t="s">
        <v>147</v>
      </c>
      <c r="B131" s="172" t="s">
        <v>540</v>
      </c>
      <c r="C131" s="172" t="s">
        <v>1065</v>
      </c>
      <c r="D131" s="172" t="s">
        <v>1066</v>
      </c>
      <c r="E131" s="216">
        <v>100</v>
      </c>
      <c r="F131" s="213" t="s">
        <v>701</v>
      </c>
      <c r="G131" s="172" t="s">
        <v>975</v>
      </c>
      <c r="H131" s="214" t="s">
        <v>736</v>
      </c>
      <c r="I131" s="214" t="s">
        <v>737</v>
      </c>
      <c r="J131" s="214" t="s">
        <v>736</v>
      </c>
    </row>
    <row r="132" spans="1:10">
      <c r="A132" s="172" t="s">
        <v>148</v>
      </c>
      <c r="B132" s="172" t="s">
        <v>540</v>
      </c>
      <c r="C132" s="172" t="s">
        <v>1067</v>
      </c>
      <c r="D132" s="172" t="s">
        <v>1068</v>
      </c>
      <c r="E132" s="216">
        <v>150</v>
      </c>
      <c r="F132" s="213" t="s">
        <v>582</v>
      </c>
      <c r="G132" s="172" t="s">
        <v>833</v>
      </c>
      <c r="H132" s="214" t="s">
        <v>737</v>
      </c>
      <c r="I132" s="214" t="s">
        <v>737</v>
      </c>
      <c r="J132" s="214" t="s">
        <v>737</v>
      </c>
    </row>
    <row r="133" spans="1:10">
      <c r="A133" s="172" t="s">
        <v>149</v>
      </c>
      <c r="B133" s="172" t="s">
        <v>674</v>
      </c>
      <c r="C133" s="172" t="s">
        <v>1069</v>
      </c>
      <c r="D133" s="172" t="s">
        <v>944</v>
      </c>
      <c r="E133" s="216">
        <v>50</v>
      </c>
      <c r="F133" s="213" t="s">
        <v>583</v>
      </c>
      <c r="G133" s="172" t="s">
        <v>834</v>
      </c>
      <c r="H133" s="214" t="s">
        <v>736</v>
      </c>
      <c r="I133" s="214" t="s">
        <v>736</v>
      </c>
      <c r="J133" s="214" t="s">
        <v>737</v>
      </c>
    </row>
    <row r="134" spans="1:10">
      <c r="A134" s="172" t="s">
        <v>150</v>
      </c>
      <c r="B134" s="172" t="s">
        <v>541</v>
      </c>
      <c r="C134" s="172" t="s">
        <v>1070</v>
      </c>
      <c r="D134" s="172" t="s">
        <v>788</v>
      </c>
      <c r="E134" s="216">
        <v>150</v>
      </c>
      <c r="F134" s="213" t="s">
        <v>584</v>
      </c>
      <c r="G134" s="172" t="s">
        <v>835</v>
      </c>
      <c r="H134" s="214" t="s">
        <v>736</v>
      </c>
      <c r="I134" s="214" t="s">
        <v>737</v>
      </c>
      <c r="J134" s="214" t="s">
        <v>736</v>
      </c>
    </row>
    <row r="135" spans="1:10">
      <c r="A135" s="172" t="s">
        <v>151</v>
      </c>
      <c r="B135" s="172" t="s">
        <v>542</v>
      </c>
      <c r="C135" s="172" t="s">
        <v>1071</v>
      </c>
      <c r="D135" s="172" t="s">
        <v>789</v>
      </c>
      <c r="E135" s="216">
        <v>150</v>
      </c>
      <c r="F135" s="213" t="s">
        <v>702</v>
      </c>
      <c r="G135" s="172" t="s">
        <v>976</v>
      </c>
      <c r="H135" s="214" t="s">
        <v>736</v>
      </c>
      <c r="I135" s="214" t="s">
        <v>736</v>
      </c>
      <c r="J135" s="214" t="s">
        <v>736</v>
      </c>
    </row>
    <row r="136" spans="1:10">
      <c r="A136" s="172" t="s">
        <v>152</v>
      </c>
      <c r="B136" s="172" t="s">
        <v>543</v>
      </c>
      <c r="C136" s="172" t="s">
        <v>1072</v>
      </c>
      <c r="D136" s="172" t="s">
        <v>1073</v>
      </c>
      <c r="E136" s="216">
        <v>50</v>
      </c>
      <c r="F136" s="213" t="s">
        <v>585</v>
      </c>
      <c r="G136" s="172" t="s">
        <v>836</v>
      </c>
      <c r="H136" s="214" t="s">
        <v>736</v>
      </c>
      <c r="I136" s="214" t="s">
        <v>736</v>
      </c>
      <c r="J136" s="214" t="s">
        <v>736</v>
      </c>
    </row>
    <row r="137" spans="1:10">
      <c r="A137" s="172" t="s">
        <v>153</v>
      </c>
      <c r="B137" s="172" t="s">
        <v>543</v>
      </c>
      <c r="C137" s="172" t="s">
        <v>1074</v>
      </c>
      <c r="D137" s="172" t="s">
        <v>1075</v>
      </c>
      <c r="E137" s="216">
        <v>150</v>
      </c>
      <c r="F137" s="213" t="s">
        <v>703</v>
      </c>
      <c r="G137" s="172" t="s">
        <v>977</v>
      </c>
      <c r="H137" s="214" t="s">
        <v>736</v>
      </c>
      <c r="I137" s="214" t="s">
        <v>737</v>
      </c>
      <c r="J137" s="214" t="s">
        <v>736</v>
      </c>
    </row>
    <row r="138" spans="1:10">
      <c r="A138" s="172" t="s">
        <v>154</v>
      </c>
      <c r="B138" s="172" t="s">
        <v>543</v>
      </c>
      <c r="C138" s="172" t="s">
        <v>1076</v>
      </c>
      <c r="D138" s="172" t="s">
        <v>1077</v>
      </c>
      <c r="E138" s="216">
        <v>150</v>
      </c>
      <c r="F138" s="213" t="s">
        <v>704</v>
      </c>
      <c r="G138" s="172" t="s">
        <v>978</v>
      </c>
      <c r="H138" s="214" t="s">
        <v>737</v>
      </c>
      <c r="I138" s="214" t="s">
        <v>737</v>
      </c>
      <c r="J138" s="214" t="s">
        <v>737</v>
      </c>
    </row>
    <row r="139" spans="1:10">
      <c r="A139" s="172" t="s">
        <v>155</v>
      </c>
      <c r="B139" s="172" t="s">
        <v>543</v>
      </c>
      <c r="C139" s="172" t="s">
        <v>1078</v>
      </c>
      <c r="D139" s="172" t="s">
        <v>1079</v>
      </c>
      <c r="E139" s="216">
        <v>50</v>
      </c>
      <c r="F139" s="213" t="s">
        <v>705</v>
      </c>
      <c r="G139" s="172" t="s">
        <v>979</v>
      </c>
      <c r="H139" s="214" t="s">
        <v>736</v>
      </c>
      <c r="I139" s="214" t="s">
        <v>737</v>
      </c>
      <c r="J139" s="214" t="s">
        <v>736</v>
      </c>
    </row>
    <row r="140" spans="1:10">
      <c r="A140" s="172" t="s">
        <v>156</v>
      </c>
      <c r="B140" s="172" t="s">
        <v>676</v>
      </c>
      <c r="C140" s="172" t="s">
        <v>1080</v>
      </c>
      <c r="D140" s="172" t="s">
        <v>946</v>
      </c>
      <c r="E140" s="216">
        <v>100</v>
      </c>
      <c r="F140" s="213" t="s">
        <v>706</v>
      </c>
      <c r="G140" s="172" t="s">
        <v>980</v>
      </c>
      <c r="H140" s="214" t="s">
        <v>736</v>
      </c>
      <c r="I140" s="214" t="s">
        <v>737</v>
      </c>
      <c r="J140" s="214" t="s">
        <v>737</v>
      </c>
    </row>
    <row r="141" spans="1:10">
      <c r="A141" s="172" t="s">
        <v>157</v>
      </c>
      <c r="B141" s="172" t="s">
        <v>544</v>
      </c>
      <c r="C141" s="172" t="s">
        <v>1081</v>
      </c>
      <c r="D141" s="172" t="s">
        <v>791</v>
      </c>
      <c r="E141" s="216">
        <v>150</v>
      </c>
      <c r="F141" s="213" t="s">
        <v>586</v>
      </c>
      <c r="G141" s="172" t="s">
        <v>837</v>
      </c>
      <c r="H141" s="214" t="s">
        <v>737</v>
      </c>
      <c r="I141" s="214" t="s">
        <v>737</v>
      </c>
      <c r="J141" s="214" t="s">
        <v>736</v>
      </c>
    </row>
    <row r="142" spans="1:10">
      <c r="A142" s="172" t="s">
        <v>158</v>
      </c>
      <c r="B142" s="172" t="s">
        <v>545</v>
      </c>
      <c r="C142" s="172" t="s">
        <v>1082</v>
      </c>
      <c r="D142" s="172" t="s">
        <v>792</v>
      </c>
      <c r="E142" s="216">
        <v>150</v>
      </c>
      <c r="F142" s="213" t="s">
        <v>587</v>
      </c>
      <c r="G142" s="172" t="s">
        <v>838</v>
      </c>
      <c r="H142" s="214" t="s">
        <v>736</v>
      </c>
      <c r="I142" s="214" t="s">
        <v>737</v>
      </c>
      <c r="J142" s="214" t="s">
        <v>736</v>
      </c>
    </row>
    <row r="143" spans="1:10">
      <c r="A143" s="172" t="s">
        <v>159</v>
      </c>
      <c r="B143" s="172" t="s">
        <v>546</v>
      </c>
      <c r="C143" s="172" t="s">
        <v>1083</v>
      </c>
      <c r="D143" s="172" t="s">
        <v>793</v>
      </c>
      <c r="E143" s="216">
        <v>100</v>
      </c>
      <c r="F143" s="213" t="s">
        <v>588</v>
      </c>
      <c r="G143" s="172" t="s">
        <v>839</v>
      </c>
      <c r="H143" s="214" t="s">
        <v>736</v>
      </c>
      <c r="I143" s="214" t="s">
        <v>736</v>
      </c>
      <c r="J143" s="214" t="s">
        <v>736</v>
      </c>
    </row>
    <row r="144" spans="1:10">
      <c r="A144" s="172" t="s">
        <v>160</v>
      </c>
      <c r="B144" s="172" t="s">
        <v>547</v>
      </c>
      <c r="C144" s="172" t="s">
        <v>1084</v>
      </c>
      <c r="D144" s="172" t="s">
        <v>1085</v>
      </c>
      <c r="E144" s="216">
        <v>50</v>
      </c>
      <c r="F144" s="213" t="s">
        <v>589</v>
      </c>
      <c r="G144" s="172" t="s">
        <v>840</v>
      </c>
      <c r="H144" s="214" t="s">
        <v>736</v>
      </c>
      <c r="I144" s="214" t="s">
        <v>736</v>
      </c>
      <c r="J144" s="214" t="s">
        <v>736</v>
      </c>
    </row>
    <row r="145" spans="1:10">
      <c r="A145" s="172" t="s">
        <v>161</v>
      </c>
      <c r="B145" s="172" t="s">
        <v>547</v>
      </c>
      <c r="C145" s="172" t="s">
        <v>1086</v>
      </c>
      <c r="D145" s="172" t="s">
        <v>1087</v>
      </c>
      <c r="E145" s="216">
        <v>100</v>
      </c>
      <c r="F145" s="213" t="s">
        <v>590</v>
      </c>
      <c r="G145" s="172" t="s">
        <v>841</v>
      </c>
      <c r="H145" s="214" t="s">
        <v>736</v>
      </c>
      <c r="I145" s="214" t="s">
        <v>736</v>
      </c>
      <c r="J145" s="214" t="s">
        <v>736</v>
      </c>
    </row>
    <row r="146" spans="1:10">
      <c r="A146" s="172" t="s">
        <v>162</v>
      </c>
      <c r="B146" s="172" t="s">
        <v>547</v>
      </c>
      <c r="C146" s="172" t="s">
        <v>1088</v>
      </c>
      <c r="D146" s="172" t="s">
        <v>1089</v>
      </c>
      <c r="E146" s="216">
        <v>50</v>
      </c>
      <c r="F146" s="213" t="s">
        <v>531</v>
      </c>
      <c r="G146" s="172" t="s">
        <v>775</v>
      </c>
      <c r="H146" s="214" t="s">
        <v>736</v>
      </c>
      <c r="I146" s="214" t="s">
        <v>737</v>
      </c>
      <c r="J146" s="214" t="s">
        <v>736</v>
      </c>
    </row>
    <row r="147" spans="1:10">
      <c r="A147" s="172" t="s">
        <v>163</v>
      </c>
      <c r="B147" s="172" t="s">
        <v>547</v>
      </c>
      <c r="C147" s="172" t="s">
        <v>1090</v>
      </c>
      <c r="D147" s="172" t="s">
        <v>1091</v>
      </c>
      <c r="E147" s="216">
        <v>100</v>
      </c>
      <c r="F147" s="213" t="s">
        <v>707</v>
      </c>
      <c r="G147" s="172" t="s">
        <v>981</v>
      </c>
      <c r="H147" s="214" t="s">
        <v>736</v>
      </c>
      <c r="I147" s="214" t="s">
        <v>737</v>
      </c>
      <c r="J147" s="214" t="s">
        <v>736</v>
      </c>
    </row>
    <row r="148" spans="1:10">
      <c r="A148" s="172" t="s">
        <v>164</v>
      </c>
      <c r="B148" s="172" t="s">
        <v>548</v>
      </c>
      <c r="C148" s="172" t="s">
        <v>1092</v>
      </c>
      <c r="D148" s="172" t="s">
        <v>1093</v>
      </c>
      <c r="E148" s="216">
        <v>50</v>
      </c>
      <c r="F148" s="213" t="s">
        <v>591</v>
      </c>
      <c r="G148" s="172" t="s">
        <v>842</v>
      </c>
      <c r="H148" s="214" t="s">
        <v>737</v>
      </c>
      <c r="I148" s="214" t="s">
        <v>737</v>
      </c>
      <c r="J148" s="214" t="s">
        <v>736</v>
      </c>
    </row>
    <row r="149" spans="1:10">
      <c r="A149" s="172" t="s">
        <v>165</v>
      </c>
      <c r="B149" s="172" t="s">
        <v>548</v>
      </c>
      <c r="C149" s="172" t="s">
        <v>1094</v>
      </c>
      <c r="D149" s="172" t="s">
        <v>1095</v>
      </c>
      <c r="E149" s="216">
        <v>50</v>
      </c>
      <c r="F149" s="213" t="s">
        <v>439</v>
      </c>
      <c r="G149" s="172" t="s">
        <v>843</v>
      </c>
      <c r="H149" s="214" t="s">
        <v>736</v>
      </c>
      <c r="I149" s="214" t="s">
        <v>736</v>
      </c>
      <c r="J149" s="214" t="s">
        <v>736</v>
      </c>
    </row>
    <row r="150" spans="1:10">
      <c r="A150" s="172" t="s">
        <v>166</v>
      </c>
      <c r="B150" s="172" t="s">
        <v>548</v>
      </c>
      <c r="C150" s="172" t="s">
        <v>1096</v>
      </c>
      <c r="D150" s="172" t="s">
        <v>1097</v>
      </c>
      <c r="E150" s="216">
        <v>50</v>
      </c>
      <c r="F150" s="213" t="s">
        <v>592</v>
      </c>
      <c r="G150" s="172" t="s">
        <v>844</v>
      </c>
      <c r="H150" s="214" t="s">
        <v>736</v>
      </c>
      <c r="I150" s="214" t="s">
        <v>737</v>
      </c>
      <c r="J150" s="214" t="s">
        <v>736</v>
      </c>
    </row>
    <row r="151" spans="1:10">
      <c r="A151" s="172" t="s">
        <v>167</v>
      </c>
      <c r="B151" s="172" t="s">
        <v>548</v>
      </c>
      <c r="C151" s="172" t="s">
        <v>1098</v>
      </c>
      <c r="D151" s="172" t="s">
        <v>1099</v>
      </c>
      <c r="E151" s="216">
        <v>50</v>
      </c>
      <c r="F151" s="213" t="s">
        <v>440</v>
      </c>
      <c r="G151" s="172" t="s">
        <v>845</v>
      </c>
      <c r="H151" s="214" t="s">
        <v>736</v>
      </c>
      <c r="I151" s="214" t="s">
        <v>737</v>
      </c>
      <c r="J151" s="214" t="s">
        <v>736</v>
      </c>
    </row>
    <row r="152" spans="1:10">
      <c r="A152" s="172" t="s">
        <v>168</v>
      </c>
      <c r="B152" s="172" t="s">
        <v>548</v>
      </c>
      <c r="C152" s="172" t="s">
        <v>1100</v>
      </c>
      <c r="D152" s="172" t="s">
        <v>1101</v>
      </c>
      <c r="E152" s="216">
        <v>50</v>
      </c>
      <c r="F152" s="213" t="s">
        <v>593</v>
      </c>
      <c r="G152" s="172" t="s">
        <v>846</v>
      </c>
      <c r="H152" s="214" t="s">
        <v>737</v>
      </c>
      <c r="I152" s="214" t="s">
        <v>737</v>
      </c>
      <c r="J152" s="214" t="s">
        <v>737</v>
      </c>
    </row>
    <row r="153" spans="1:10">
      <c r="A153" s="172" t="s">
        <v>169</v>
      </c>
      <c r="B153" s="172" t="s">
        <v>548</v>
      </c>
      <c r="C153" s="172" t="s">
        <v>1102</v>
      </c>
      <c r="D153" s="172" t="s">
        <v>1103</v>
      </c>
      <c r="E153" s="216">
        <v>100</v>
      </c>
      <c r="F153" s="213" t="s">
        <v>594</v>
      </c>
      <c r="G153" s="172" t="s">
        <v>847</v>
      </c>
      <c r="H153" s="214" t="s">
        <v>736</v>
      </c>
      <c r="I153" s="214" t="s">
        <v>737</v>
      </c>
      <c r="J153" s="214" t="s">
        <v>736</v>
      </c>
    </row>
    <row r="154" spans="1:10">
      <c r="A154" s="172" t="s">
        <v>170</v>
      </c>
      <c r="B154" s="172" t="s">
        <v>548</v>
      </c>
      <c r="C154" s="172" t="s">
        <v>1104</v>
      </c>
      <c r="D154" s="172" t="s">
        <v>1105</v>
      </c>
      <c r="E154" s="216">
        <v>50</v>
      </c>
      <c r="F154" s="213" t="s">
        <v>595</v>
      </c>
      <c r="G154" s="172" t="s">
        <v>848</v>
      </c>
      <c r="H154" s="214" t="s">
        <v>736</v>
      </c>
      <c r="I154" s="214" t="s">
        <v>736</v>
      </c>
      <c r="J154" s="214" t="s">
        <v>736</v>
      </c>
    </row>
    <row r="155" spans="1:10">
      <c r="A155" s="172" t="s">
        <v>171</v>
      </c>
      <c r="B155" s="172" t="s">
        <v>548</v>
      </c>
      <c r="C155" s="172" t="s">
        <v>1106</v>
      </c>
      <c r="D155" s="172" t="s">
        <v>1107</v>
      </c>
      <c r="E155" s="216">
        <v>50</v>
      </c>
      <c r="F155" s="213" t="s">
        <v>596</v>
      </c>
      <c r="G155" s="172" t="s">
        <v>849</v>
      </c>
      <c r="H155" s="214" t="s">
        <v>736</v>
      </c>
      <c r="I155" s="214" t="s">
        <v>737</v>
      </c>
      <c r="J155" s="214" t="s">
        <v>736</v>
      </c>
    </row>
    <row r="156" spans="1:10">
      <c r="A156" s="172" t="s">
        <v>172</v>
      </c>
      <c r="B156" s="172" t="s">
        <v>548</v>
      </c>
      <c r="C156" s="172" t="s">
        <v>1108</v>
      </c>
      <c r="D156" s="172" t="s">
        <v>1109</v>
      </c>
      <c r="E156" s="216">
        <v>50</v>
      </c>
      <c r="F156" s="213" t="s">
        <v>597</v>
      </c>
      <c r="G156" s="172" t="s">
        <v>850</v>
      </c>
      <c r="H156" s="214" t="s">
        <v>736</v>
      </c>
      <c r="I156" s="214" t="s">
        <v>737</v>
      </c>
      <c r="J156" s="214" t="s">
        <v>736</v>
      </c>
    </row>
    <row r="157" spans="1:10">
      <c r="A157" s="172" t="s">
        <v>173</v>
      </c>
      <c r="B157" s="172" t="s">
        <v>548</v>
      </c>
      <c r="C157" s="172" t="s">
        <v>1110</v>
      </c>
      <c r="D157" s="172" t="s">
        <v>1111</v>
      </c>
      <c r="E157" s="216">
        <v>50</v>
      </c>
      <c r="F157" s="213" t="s">
        <v>598</v>
      </c>
      <c r="G157" s="172" t="s">
        <v>851</v>
      </c>
      <c r="H157" s="214" t="s">
        <v>736</v>
      </c>
      <c r="I157" s="214" t="s">
        <v>737</v>
      </c>
      <c r="J157" s="214" t="s">
        <v>736</v>
      </c>
    </row>
    <row r="158" spans="1:10">
      <c r="A158" s="172" t="s">
        <v>174</v>
      </c>
      <c r="B158" s="172" t="s">
        <v>548</v>
      </c>
      <c r="C158" s="172" t="s">
        <v>1112</v>
      </c>
      <c r="D158" s="172" t="s">
        <v>1113</v>
      </c>
      <c r="E158" s="216">
        <v>100</v>
      </c>
      <c r="F158" s="213" t="s">
        <v>599</v>
      </c>
      <c r="G158" s="172" t="s">
        <v>852</v>
      </c>
      <c r="H158" s="214" t="s">
        <v>736</v>
      </c>
      <c r="I158" s="214" t="s">
        <v>737</v>
      </c>
      <c r="J158" s="214" t="s">
        <v>736</v>
      </c>
    </row>
    <row r="159" spans="1:10">
      <c r="A159" s="172" t="s">
        <v>175</v>
      </c>
      <c r="B159" s="172" t="s">
        <v>548</v>
      </c>
      <c r="C159" s="172" t="s">
        <v>1114</v>
      </c>
      <c r="D159" s="172" t="s">
        <v>1115</v>
      </c>
      <c r="E159" s="216">
        <v>50</v>
      </c>
      <c r="F159" s="213" t="s">
        <v>526</v>
      </c>
      <c r="G159" s="172" t="s">
        <v>764</v>
      </c>
      <c r="H159" s="214" t="s">
        <v>736</v>
      </c>
      <c r="I159" s="214" t="s">
        <v>736</v>
      </c>
      <c r="J159" s="214" t="s">
        <v>736</v>
      </c>
    </row>
    <row r="160" spans="1:10">
      <c r="A160" s="172" t="s">
        <v>176</v>
      </c>
      <c r="B160" s="172" t="s">
        <v>548</v>
      </c>
      <c r="C160" s="172" t="s">
        <v>1116</v>
      </c>
      <c r="D160" s="172" t="s">
        <v>1117</v>
      </c>
      <c r="E160" s="216">
        <v>50</v>
      </c>
      <c r="F160" s="213" t="s">
        <v>600</v>
      </c>
      <c r="G160" s="172" t="s">
        <v>853</v>
      </c>
      <c r="H160" s="214" t="s">
        <v>736</v>
      </c>
      <c r="I160" s="214" t="s">
        <v>737</v>
      </c>
      <c r="J160" s="214" t="s">
        <v>736</v>
      </c>
    </row>
    <row r="161" spans="1:10">
      <c r="A161" s="172" t="s">
        <v>177</v>
      </c>
      <c r="B161" s="172" t="s">
        <v>548</v>
      </c>
      <c r="C161" s="172" t="s">
        <v>1118</v>
      </c>
      <c r="D161" s="172" t="s">
        <v>1119</v>
      </c>
      <c r="E161" s="216">
        <v>50</v>
      </c>
      <c r="F161" s="213" t="s">
        <v>601</v>
      </c>
      <c r="G161" s="172" t="s">
        <v>854</v>
      </c>
      <c r="H161" s="214" t="s">
        <v>736</v>
      </c>
      <c r="I161" s="214" t="s">
        <v>737</v>
      </c>
      <c r="J161" s="214" t="s">
        <v>737</v>
      </c>
    </row>
    <row r="162" spans="1:10">
      <c r="A162" s="172" t="s">
        <v>178</v>
      </c>
      <c r="B162" s="172" t="s">
        <v>548</v>
      </c>
      <c r="C162" s="172" t="s">
        <v>1120</v>
      </c>
      <c r="D162" s="172" t="s">
        <v>1121</v>
      </c>
      <c r="E162" s="216">
        <v>50</v>
      </c>
      <c r="F162" s="213" t="s">
        <v>443</v>
      </c>
      <c r="G162" s="172" t="s">
        <v>855</v>
      </c>
      <c r="H162" s="214" t="s">
        <v>736</v>
      </c>
      <c r="I162" s="214" t="s">
        <v>737</v>
      </c>
      <c r="J162" s="214" t="s">
        <v>736</v>
      </c>
    </row>
    <row r="163" spans="1:10">
      <c r="A163" s="172" t="s">
        <v>179</v>
      </c>
      <c r="B163" s="172" t="s">
        <v>548</v>
      </c>
      <c r="C163" s="172" t="s">
        <v>1122</v>
      </c>
      <c r="D163" s="172" t="s">
        <v>1123</v>
      </c>
      <c r="E163" s="216">
        <v>50</v>
      </c>
      <c r="F163" s="213" t="s">
        <v>602</v>
      </c>
      <c r="G163" s="172" t="s">
        <v>856</v>
      </c>
      <c r="H163" s="214" t="s">
        <v>736</v>
      </c>
      <c r="I163" s="214" t="s">
        <v>736</v>
      </c>
      <c r="J163" s="214" t="s">
        <v>736</v>
      </c>
    </row>
    <row r="164" spans="1:10">
      <c r="A164" s="172" t="s">
        <v>180</v>
      </c>
      <c r="B164" s="172" t="s">
        <v>548</v>
      </c>
      <c r="C164" s="172" t="s">
        <v>1124</v>
      </c>
      <c r="D164" s="172" t="s">
        <v>1125</v>
      </c>
      <c r="E164" s="216">
        <v>50</v>
      </c>
      <c r="F164" s="213" t="s">
        <v>442</v>
      </c>
      <c r="G164" s="172" t="s">
        <v>857</v>
      </c>
      <c r="H164" s="214" t="s">
        <v>736</v>
      </c>
      <c r="I164" s="214" t="s">
        <v>737</v>
      </c>
      <c r="J164" s="214" t="s">
        <v>736</v>
      </c>
    </row>
    <row r="165" spans="1:10">
      <c r="A165" s="172" t="s">
        <v>181</v>
      </c>
      <c r="B165" s="172" t="s">
        <v>549</v>
      </c>
      <c r="C165" s="172" t="s">
        <v>1126</v>
      </c>
      <c r="D165" s="172" t="s">
        <v>1127</v>
      </c>
      <c r="E165" s="216">
        <v>50</v>
      </c>
      <c r="F165" s="213" t="s">
        <v>441</v>
      </c>
      <c r="G165" s="172" t="s">
        <v>758</v>
      </c>
      <c r="H165" s="214" t="s">
        <v>737</v>
      </c>
      <c r="I165" s="214" t="s">
        <v>737</v>
      </c>
      <c r="J165" s="214" t="s">
        <v>736</v>
      </c>
    </row>
    <row r="166" spans="1:10">
      <c r="A166" s="172" t="s">
        <v>182</v>
      </c>
      <c r="B166" s="172" t="s">
        <v>549</v>
      </c>
      <c r="C166" s="172" t="s">
        <v>1128</v>
      </c>
      <c r="D166" s="172" t="s">
        <v>1129</v>
      </c>
      <c r="E166" s="216">
        <v>50</v>
      </c>
      <c r="F166" s="213" t="s">
        <v>603</v>
      </c>
      <c r="G166" s="172" t="s">
        <v>858</v>
      </c>
      <c r="H166" s="214" t="s">
        <v>736</v>
      </c>
      <c r="I166" s="214" t="s">
        <v>737</v>
      </c>
      <c r="J166" s="214" t="s">
        <v>736</v>
      </c>
    </row>
    <row r="167" spans="1:10">
      <c r="A167" s="172" t="s">
        <v>183</v>
      </c>
      <c r="B167" s="172" t="s">
        <v>551</v>
      </c>
      <c r="C167" s="172" t="s">
        <v>1130</v>
      </c>
      <c r="D167" s="172" t="s">
        <v>1131</v>
      </c>
      <c r="E167" s="216">
        <v>50</v>
      </c>
      <c r="F167" s="213" t="s">
        <v>708</v>
      </c>
      <c r="G167" s="172" t="s">
        <v>982</v>
      </c>
      <c r="H167" s="214" t="s">
        <v>736</v>
      </c>
      <c r="I167" s="214" t="s">
        <v>737</v>
      </c>
      <c r="J167" s="214" t="s">
        <v>736</v>
      </c>
    </row>
    <row r="168" spans="1:10">
      <c r="A168" s="172" t="s">
        <v>184</v>
      </c>
      <c r="B168" s="172" t="s">
        <v>551</v>
      </c>
      <c r="C168" s="172" t="s">
        <v>1132</v>
      </c>
      <c r="D168" s="172" t="s">
        <v>1133</v>
      </c>
      <c r="E168" s="216">
        <v>50</v>
      </c>
      <c r="F168" s="213" t="s">
        <v>604</v>
      </c>
      <c r="G168" s="172" t="s">
        <v>859</v>
      </c>
      <c r="H168" s="214" t="s">
        <v>736</v>
      </c>
      <c r="I168" s="214" t="s">
        <v>737</v>
      </c>
      <c r="J168" s="214" t="s">
        <v>736</v>
      </c>
    </row>
    <row r="169" spans="1:10">
      <c r="A169" s="172" t="s">
        <v>185</v>
      </c>
      <c r="B169" s="172" t="s">
        <v>551</v>
      </c>
      <c r="C169" s="172" t="s">
        <v>1134</v>
      </c>
      <c r="D169" s="172" t="s">
        <v>1135</v>
      </c>
      <c r="E169" s="216">
        <v>50</v>
      </c>
      <c r="F169" s="213" t="s">
        <v>605</v>
      </c>
      <c r="G169" s="172" t="s">
        <v>860</v>
      </c>
      <c r="H169" s="214" t="s">
        <v>736</v>
      </c>
      <c r="I169" s="214" t="s">
        <v>737</v>
      </c>
      <c r="J169" s="214" t="s">
        <v>737</v>
      </c>
    </row>
    <row r="170" spans="1:10">
      <c r="A170" s="172" t="s">
        <v>186</v>
      </c>
      <c r="B170" s="172" t="s">
        <v>552</v>
      </c>
      <c r="C170" s="172" t="s">
        <v>1136</v>
      </c>
      <c r="D170" s="172" t="s">
        <v>799</v>
      </c>
      <c r="E170" s="216">
        <v>100</v>
      </c>
      <c r="F170" s="213" t="s">
        <v>606</v>
      </c>
      <c r="G170" s="172" t="s">
        <v>861</v>
      </c>
      <c r="H170" s="214" t="s">
        <v>736</v>
      </c>
      <c r="I170" s="214" t="s">
        <v>737</v>
      </c>
      <c r="J170" s="214" t="s">
        <v>736</v>
      </c>
    </row>
    <row r="171" spans="1:10">
      <c r="A171" s="172" t="s">
        <v>187</v>
      </c>
      <c r="B171" s="172" t="s">
        <v>679</v>
      </c>
      <c r="C171" s="172" t="s">
        <v>1137</v>
      </c>
      <c r="D171" s="172" t="s">
        <v>1138</v>
      </c>
      <c r="E171" s="216">
        <v>100</v>
      </c>
      <c r="F171" s="213" t="s">
        <v>444</v>
      </c>
      <c r="G171" s="172" t="s">
        <v>862</v>
      </c>
      <c r="H171" s="214" t="s">
        <v>736</v>
      </c>
      <c r="I171" s="214" t="s">
        <v>737</v>
      </c>
      <c r="J171" s="214" t="s">
        <v>736</v>
      </c>
    </row>
    <row r="172" spans="1:10">
      <c r="A172" s="172" t="s">
        <v>16</v>
      </c>
      <c r="B172" s="172" t="s">
        <v>679</v>
      </c>
      <c r="C172" s="172" t="s">
        <v>1139</v>
      </c>
      <c r="D172" s="172" t="s">
        <v>1140</v>
      </c>
      <c r="E172" s="216">
        <v>100</v>
      </c>
      <c r="F172" s="213" t="s">
        <v>445</v>
      </c>
      <c r="G172" s="172" t="s">
        <v>863</v>
      </c>
      <c r="H172" s="214" t="s">
        <v>736</v>
      </c>
      <c r="I172" s="214" t="s">
        <v>736</v>
      </c>
      <c r="J172" s="214" t="s">
        <v>736</v>
      </c>
    </row>
    <row r="173" spans="1:10">
      <c r="A173" s="172" t="s">
        <v>188</v>
      </c>
      <c r="B173" s="172" t="s">
        <v>423</v>
      </c>
      <c r="C173" s="172" t="s">
        <v>1141</v>
      </c>
      <c r="D173" s="172" t="s">
        <v>1142</v>
      </c>
      <c r="E173" s="216">
        <v>150</v>
      </c>
      <c r="F173" s="213" t="s">
        <v>469</v>
      </c>
      <c r="G173" s="172" t="s">
        <v>739</v>
      </c>
      <c r="H173" s="214" t="s">
        <v>736</v>
      </c>
      <c r="I173" s="214" t="s">
        <v>736</v>
      </c>
      <c r="J173" s="214" t="s">
        <v>736</v>
      </c>
    </row>
    <row r="174" spans="1:10">
      <c r="A174" s="172" t="s">
        <v>189</v>
      </c>
      <c r="B174" s="172" t="s">
        <v>511</v>
      </c>
      <c r="C174" s="172" t="s">
        <v>1143</v>
      </c>
      <c r="D174" s="172" t="s">
        <v>1144</v>
      </c>
      <c r="E174" s="216">
        <v>100</v>
      </c>
      <c r="F174" s="213" t="s">
        <v>709</v>
      </c>
      <c r="G174" s="172" t="s">
        <v>983</v>
      </c>
      <c r="H174" s="214" t="s">
        <v>736</v>
      </c>
      <c r="I174" s="214" t="s">
        <v>736</v>
      </c>
      <c r="J174" s="214" t="s">
        <v>736</v>
      </c>
    </row>
    <row r="175" spans="1:10">
      <c r="A175" s="172" t="s">
        <v>190</v>
      </c>
      <c r="B175" s="172" t="s">
        <v>554</v>
      </c>
      <c r="C175" s="172" t="s">
        <v>1145</v>
      </c>
      <c r="D175" s="172" t="s">
        <v>1146</v>
      </c>
      <c r="E175" s="216">
        <v>150</v>
      </c>
      <c r="F175" s="213" t="s">
        <v>607</v>
      </c>
      <c r="G175" s="172" t="s">
        <v>864</v>
      </c>
      <c r="H175" s="214" t="s">
        <v>736</v>
      </c>
      <c r="I175" s="214" t="s">
        <v>737</v>
      </c>
      <c r="J175" s="214" t="s">
        <v>736</v>
      </c>
    </row>
    <row r="176" spans="1:10">
      <c r="A176" s="172" t="s">
        <v>191</v>
      </c>
      <c r="B176" s="172" t="s">
        <v>512</v>
      </c>
      <c r="C176" s="172" t="s">
        <v>1147</v>
      </c>
      <c r="D176" s="172" t="s">
        <v>1148</v>
      </c>
      <c r="E176" s="216">
        <v>150</v>
      </c>
      <c r="F176" s="213" t="s">
        <v>419</v>
      </c>
      <c r="G176" s="172" t="s">
        <v>932</v>
      </c>
      <c r="H176" s="214" t="s">
        <v>736</v>
      </c>
      <c r="I176" s="214" t="s">
        <v>736</v>
      </c>
      <c r="J176" s="214" t="s">
        <v>736</v>
      </c>
    </row>
    <row r="177" spans="1:10">
      <c r="A177" s="172" t="s">
        <v>192</v>
      </c>
      <c r="B177" s="172" t="s">
        <v>512</v>
      </c>
      <c r="C177" s="172" t="s">
        <v>1149</v>
      </c>
      <c r="D177" s="172" t="s">
        <v>1150</v>
      </c>
      <c r="E177" s="216">
        <v>150</v>
      </c>
      <c r="F177" s="213" t="s">
        <v>446</v>
      </c>
      <c r="G177" s="172" t="s">
        <v>865</v>
      </c>
      <c r="H177" s="214" t="s">
        <v>736</v>
      </c>
      <c r="I177" s="214" t="s">
        <v>737</v>
      </c>
      <c r="J177" s="214" t="s">
        <v>736</v>
      </c>
    </row>
    <row r="178" spans="1:10">
      <c r="A178" s="172" t="s">
        <v>193</v>
      </c>
      <c r="B178" s="172" t="s">
        <v>530</v>
      </c>
      <c r="C178" s="172" t="s">
        <v>1151</v>
      </c>
      <c r="D178" s="172" t="s">
        <v>1152</v>
      </c>
      <c r="E178" s="216">
        <v>150</v>
      </c>
      <c r="F178" s="213" t="s">
        <v>608</v>
      </c>
      <c r="G178" s="172" t="s">
        <v>866</v>
      </c>
      <c r="H178" s="214" t="s">
        <v>736</v>
      </c>
      <c r="I178" s="214" t="s">
        <v>737</v>
      </c>
      <c r="J178" s="214" t="s">
        <v>736</v>
      </c>
    </row>
    <row r="179" spans="1:10">
      <c r="A179" s="172" t="s">
        <v>194</v>
      </c>
      <c r="B179" s="172" t="s">
        <v>555</v>
      </c>
      <c r="C179" s="172" t="s">
        <v>1153</v>
      </c>
      <c r="D179" s="172" t="s">
        <v>1154</v>
      </c>
      <c r="E179" s="216">
        <v>50</v>
      </c>
      <c r="F179" s="213" t="s">
        <v>609</v>
      </c>
      <c r="G179" s="172" t="s">
        <v>867</v>
      </c>
      <c r="H179" s="214" t="s">
        <v>736</v>
      </c>
      <c r="I179" s="214" t="s">
        <v>736</v>
      </c>
      <c r="J179" s="214" t="s">
        <v>736</v>
      </c>
    </row>
    <row r="180" spans="1:10">
      <c r="A180" s="172" t="s">
        <v>195</v>
      </c>
      <c r="B180" s="172" t="s">
        <v>555</v>
      </c>
      <c r="C180" s="172" t="s">
        <v>1155</v>
      </c>
      <c r="D180" s="172" t="s">
        <v>1156</v>
      </c>
      <c r="E180" s="216">
        <v>100</v>
      </c>
      <c r="F180" s="213" t="s">
        <v>610</v>
      </c>
      <c r="G180" s="172" t="s">
        <v>868</v>
      </c>
      <c r="H180" s="214" t="s">
        <v>736</v>
      </c>
      <c r="I180" s="214" t="s">
        <v>737</v>
      </c>
      <c r="J180" s="214" t="s">
        <v>736</v>
      </c>
    </row>
    <row r="181" spans="1:10">
      <c r="A181" s="172" t="s">
        <v>196</v>
      </c>
      <c r="B181" s="172" t="s">
        <v>521</v>
      </c>
      <c r="C181" s="172" t="s">
        <v>1157</v>
      </c>
      <c r="D181" s="172" t="s">
        <v>755</v>
      </c>
      <c r="E181" s="216">
        <v>50</v>
      </c>
      <c r="F181" s="213" t="s">
        <v>611</v>
      </c>
      <c r="G181" s="172" t="s">
        <v>869</v>
      </c>
      <c r="H181" s="214" t="s">
        <v>736</v>
      </c>
      <c r="I181" s="214" t="s">
        <v>737</v>
      </c>
      <c r="J181" s="214" t="s">
        <v>736</v>
      </c>
    </row>
    <row r="182" spans="1:10">
      <c r="A182" s="172" t="s">
        <v>197</v>
      </c>
      <c r="B182" s="172" t="s">
        <v>556</v>
      </c>
      <c r="C182" s="172" t="s">
        <v>1158</v>
      </c>
      <c r="D182" s="172" t="s">
        <v>1159</v>
      </c>
      <c r="E182" s="216">
        <v>150</v>
      </c>
      <c r="F182" s="213" t="s">
        <v>612</v>
      </c>
      <c r="G182" s="172" t="s">
        <v>870</v>
      </c>
      <c r="H182" s="214" t="s">
        <v>736</v>
      </c>
      <c r="I182" s="214" t="s">
        <v>737</v>
      </c>
      <c r="J182" s="214" t="s">
        <v>737</v>
      </c>
    </row>
    <row r="183" spans="1:10">
      <c r="A183" s="172" t="s">
        <v>17</v>
      </c>
      <c r="B183" s="172" t="s">
        <v>556</v>
      </c>
      <c r="C183" s="172" t="s">
        <v>1160</v>
      </c>
      <c r="D183" s="172" t="s">
        <v>1161</v>
      </c>
      <c r="E183" s="216">
        <v>150</v>
      </c>
      <c r="F183" s="213" t="s">
        <v>613</v>
      </c>
      <c r="G183" s="172" t="s">
        <v>871</v>
      </c>
      <c r="H183" s="214" t="s">
        <v>736</v>
      </c>
      <c r="I183" s="214" t="s">
        <v>737</v>
      </c>
      <c r="J183" s="214" t="s">
        <v>736</v>
      </c>
    </row>
    <row r="184" spans="1:10">
      <c r="A184" s="172" t="s">
        <v>198</v>
      </c>
      <c r="B184" s="172" t="s">
        <v>556</v>
      </c>
      <c r="C184" s="172" t="s">
        <v>1162</v>
      </c>
      <c r="D184" s="172" t="s">
        <v>1163</v>
      </c>
      <c r="E184" s="216">
        <v>100</v>
      </c>
      <c r="F184" s="213" t="s">
        <v>614</v>
      </c>
      <c r="G184" s="172" t="s">
        <v>872</v>
      </c>
      <c r="H184" s="214" t="s">
        <v>736</v>
      </c>
      <c r="I184" s="214" t="s">
        <v>737</v>
      </c>
      <c r="J184" s="214" t="s">
        <v>736</v>
      </c>
    </row>
    <row r="185" spans="1:10">
      <c r="A185" s="172" t="s">
        <v>199</v>
      </c>
      <c r="B185" s="172" t="s">
        <v>556</v>
      </c>
      <c r="C185" s="172" t="s">
        <v>1164</v>
      </c>
      <c r="D185" s="172" t="s">
        <v>1165</v>
      </c>
      <c r="E185" s="216">
        <v>100</v>
      </c>
      <c r="F185" s="213" t="s">
        <v>452</v>
      </c>
      <c r="G185" s="172" t="s">
        <v>873</v>
      </c>
      <c r="H185" s="214" t="s">
        <v>736</v>
      </c>
      <c r="I185" s="214" t="s">
        <v>736</v>
      </c>
      <c r="J185" s="214" t="s">
        <v>736</v>
      </c>
    </row>
    <row r="186" spans="1:10">
      <c r="A186" s="172" t="s">
        <v>200</v>
      </c>
      <c r="B186" s="172" t="s">
        <v>556</v>
      </c>
      <c r="C186" s="172" t="s">
        <v>1166</v>
      </c>
      <c r="D186" s="172" t="s">
        <v>1167</v>
      </c>
      <c r="E186" s="216">
        <v>150</v>
      </c>
      <c r="F186" s="213" t="s">
        <v>447</v>
      </c>
      <c r="G186" s="172" t="s">
        <v>874</v>
      </c>
      <c r="H186" s="214" t="s">
        <v>736</v>
      </c>
      <c r="I186" s="214" t="s">
        <v>737</v>
      </c>
      <c r="J186" s="214" t="s">
        <v>737</v>
      </c>
    </row>
    <row r="187" spans="1:10">
      <c r="A187" s="172" t="s">
        <v>18</v>
      </c>
      <c r="B187" s="172" t="s">
        <v>663</v>
      </c>
      <c r="C187" s="172" t="s">
        <v>1168</v>
      </c>
      <c r="D187" s="172" t="s">
        <v>1169</v>
      </c>
      <c r="E187" s="216">
        <v>150</v>
      </c>
      <c r="F187" s="213" t="s">
        <v>710</v>
      </c>
      <c r="G187" s="172" t="s">
        <v>984</v>
      </c>
      <c r="H187" s="214" t="s">
        <v>736</v>
      </c>
      <c r="I187" s="214" t="s">
        <v>736</v>
      </c>
      <c r="J187" s="214" t="s">
        <v>736</v>
      </c>
    </row>
    <row r="188" spans="1:10">
      <c r="A188" s="172" t="s">
        <v>201</v>
      </c>
      <c r="B188" s="172" t="s">
        <v>663</v>
      </c>
      <c r="C188" s="172" t="s">
        <v>1170</v>
      </c>
      <c r="D188" s="172" t="s">
        <v>1171</v>
      </c>
      <c r="E188" s="216">
        <v>150</v>
      </c>
      <c r="F188" s="213" t="s">
        <v>615</v>
      </c>
      <c r="G188" s="172" t="s">
        <v>875</v>
      </c>
      <c r="H188" s="214" t="s">
        <v>736</v>
      </c>
      <c r="I188" s="214" t="s">
        <v>737</v>
      </c>
      <c r="J188" s="214" t="s">
        <v>736</v>
      </c>
    </row>
    <row r="189" spans="1:10">
      <c r="A189" s="172" t="s">
        <v>19</v>
      </c>
      <c r="B189" s="172" t="s">
        <v>663</v>
      </c>
      <c r="C189" s="172" t="s">
        <v>1172</v>
      </c>
      <c r="D189" s="172" t="s">
        <v>1173</v>
      </c>
      <c r="E189" s="216">
        <v>50</v>
      </c>
      <c r="F189" s="213" t="s">
        <v>616</v>
      </c>
      <c r="G189" s="172" t="s">
        <v>876</v>
      </c>
      <c r="H189" s="214" t="s">
        <v>736</v>
      </c>
      <c r="I189" s="214" t="s">
        <v>737</v>
      </c>
      <c r="J189" s="214" t="s">
        <v>736</v>
      </c>
    </row>
    <row r="190" spans="1:10">
      <c r="A190" s="172" t="s">
        <v>202</v>
      </c>
      <c r="B190" s="172" t="s">
        <v>663</v>
      </c>
      <c r="C190" s="172" t="s">
        <v>1174</v>
      </c>
      <c r="D190" s="172" t="s">
        <v>1175</v>
      </c>
      <c r="E190" s="216">
        <v>50</v>
      </c>
      <c r="F190" s="213" t="s">
        <v>711</v>
      </c>
      <c r="G190" s="172" t="s">
        <v>985</v>
      </c>
      <c r="H190" s="214" t="s">
        <v>736</v>
      </c>
      <c r="I190" s="214" t="s">
        <v>736</v>
      </c>
      <c r="J190" s="214" t="s">
        <v>736</v>
      </c>
    </row>
    <row r="191" spans="1:10">
      <c r="A191" s="172" t="s">
        <v>203</v>
      </c>
      <c r="B191" s="172" t="s">
        <v>663</v>
      </c>
      <c r="C191" s="172" t="s">
        <v>1176</v>
      </c>
      <c r="D191" s="172" t="s">
        <v>1177</v>
      </c>
      <c r="E191" s="216">
        <v>150</v>
      </c>
      <c r="F191" s="213" t="s">
        <v>617</v>
      </c>
      <c r="G191" s="172" t="s">
        <v>877</v>
      </c>
      <c r="H191" s="214" t="s">
        <v>736</v>
      </c>
      <c r="I191" s="214" t="s">
        <v>736</v>
      </c>
      <c r="J191" s="214" t="s">
        <v>736</v>
      </c>
    </row>
    <row r="192" spans="1:10">
      <c r="A192" s="172" t="s">
        <v>204</v>
      </c>
      <c r="B192" s="172" t="s">
        <v>663</v>
      </c>
      <c r="C192" s="172" t="s">
        <v>1178</v>
      </c>
      <c r="D192" s="172" t="s">
        <v>1179</v>
      </c>
      <c r="E192" s="216">
        <v>50</v>
      </c>
      <c r="F192" s="213" t="s">
        <v>618</v>
      </c>
      <c r="G192" s="172" t="s">
        <v>878</v>
      </c>
      <c r="H192" s="214" t="s">
        <v>736</v>
      </c>
      <c r="I192" s="214" t="s">
        <v>737</v>
      </c>
      <c r="J192" s="214" t="s">
        <v>736</v>
      </c>
    </row>
    <row r="193" spans="1:10">
      <c r="A193" s="172" t="s">
        <v>205</v>
      </c>
      <c r="B193" s="172" t="s">
        <v>663</v>
      </c>
      <c r="C193" s="172" t="s">
        <v>1180</v>
      </c>
      <c r="D193" s="172" t="s">
        <v>1181</v>
      </c>
      <c r="E193" s="216">
        <v>150</v>
      </c>
      <c r="F193" s="213" t="s">
        <v>619</v>
      </c>
      <c r="G193" s="172" t="s">
        <v>879</v>
      </c>
      <c r="H193" s="214" t="s">
        <v>736</v>
      </c>
      <c r="I193" s="214" t="s">
        <v>736</v>
      </c>
      <c r="J193" s="214" t="s">
        <v>736</v>
      </c>
    </row>
    <row r="194" spans="1:10">
      <c r="A194" s="172" t="s">
        <v>206</v>
      </c>
      <c r="B194" s="172" t="s">
        <v>422</v>
      </c>
      <c r="C194" s="172" t="s">
        <v>1182</v>
      </c>
      <c r="D194" s="172" t="s">
        <v>952</v>
      </c>
      <c r="E194" s="216">
        <v>50</v>
      </c>
      <c r="F194" s="213" t="s">
        <v>620</v>
      </c>
      <c r="G194" s="172" t="s">
        <v>880</v>
      </c>
      <c r="H194" s="214" t="s">
        <v>736</v>
      </c>
      <c r="I194" s="214" t="s">
        <v>736</v>
      </c>
      <c r="J194" s="214" t="s">
        <v>736</v>
      </c>
    </row>
    <row r="195" spans="1:10">
      <c r="A195" s="172" t="s">
        <v>207</v>
      </c>
      <c r="B195" s="172" t="s">
        <v>422</v>
      </c>
      <c r="C195" s="172" t="s">
        <v>1183</v>
      </c>
      <c r="D195" s="172" t="s">
        <v>1184</v>
      </c>
      <c r="E195" s="216">
        <v>50</v>
      </c>
      <c r="F195" s="213" t="s">
        <v>712</v>
      </c>
      <c r="G195" s="172" t="s">
        <v>986</v>
      </c>
      <c r="H195" s="214" t="s">
        <v>736</v>
      </c>
      <c r="I195" s="214" t="s">
        <v>736</v>
      </c>
      <c r="J195" s="214" t="s">
        <v>736</v>
      </c>
    </row>
    <row r="196" spans="1:10">
      <c r="A196" s="172" t="s">
        <v>208</v>
      </c>
      <c r="B196" s="172" t="s">
        <v>681</v>
      </c>
      <c r="C196" s="172" t="s">
        <v>1185</v>
      </c>
      <c r="D196" s="172" t="s">
        <v>1186</v>
      </c>
      <c r="E196" s="216">
        <v>50</v>
      </c>
      <c r="F196" s="213" t="s">
        <v>621</v>
      </c>
      <c r="G196" s="172" t="s">
        <v>881</v>
      </c>
      <c r="H196" s="214" t="s">
        <v>737</v>
      </c>
      <c r="I196" s="214" t="s">
        <v>737</v>
      </c>
      <c r="J196" s="214" t="s">
        <v>736</v>
      </c>
    </row>
    <row r="197" spans="1:10">
      <c r="A197" s="172" t="s">
        <v>209</v>
      </c>
      <c r="B197" s="172" t="s">
        <v>681</v>
      </c>
      <c r="C197" s="172" t="s">
        <v>1187</v>
      </c>
      <c r="D197" s="172" t="s">
        <v>1188</v>
      </c>
      <c r="E197" s="216">
        <v>50</v>
      </c>
      <c r="F197" s="213" t="s">
        <v>456</v>
      </c>
      <c r="G197" s="172" t="s">
        <v>882</v>
      </c>
      <c r="H197" s="214" t="s">
        <v>736</v>
      </c>
      <c r="I197" s="214" t="s">
        <v>737</v>
      </c>
      <c r="J197" s="214" t="s">
        <v>736</v>
      </c>
    </row>
    <row r="198" spans="1:10">
      <c r="A198" s="172" t="s">
        <v>210</v>
      </c>
      <c r="B198" s="172" t="s">
        <v>557</v>
      </c>
      <c r="C198" s="172" t="s">
        <v>1189</v>
      </c>
      <c r="D198" s="172" t="s">
        <v>1190</v>
      </c>
      <c r="E198" s="216">
        <v>50</v>
      </c>
      <c r="F198" s="213" t="s">
        <v>622</v>
      </c>
      <c r="G198" s="172" t="s">
        <v>883</v>
      </c>
      <c r="H198" s="214" t="s">
        <v>736</v>
      </c>
      <c r="I198" s="214" t="s">
        <v>737</v>
      </c>
      <c r="J198" s="214" t="s">
        <v>736</v>
      </c>
    </row>
    <row r="199" spans="1:10">
      <c r="A199" s="172" t="s">
        <v>211</v>
      </c>
      <c r="B199" s="172" t="s">
        <v>557</v>
      </c>
      <c r="C199" s="172" t="s">
        <v>1191</v>
      </c>
      <c r="D199" s="172" t="s">
        <v>1192</v>
      </c>
      <c r="E199" s="216">
        <v>150</v>
      </c>
      <c r="F199" s="213" t="s">
        <v>623</v>
      </c>
      <c r="G199" s="172" t="s">
        <v>884</v>
      </c>
      <c r="H199" s="214" t="s">
        <v>736</v>
      </c>
      <c r="I199" s="214" t="s">
        <v>736</v>
      </c>
      <c r="J199" s="214" t="s">
        <v>736</v>
      </c>
    </row>
    <row r="200" spans="1:10">
      <c r="A200" s="172" t="s">
        <v>212</v>
      </c>
      <c r="B200" s="172" t="s">
        <v>557</v>
      </c>
      <c r="C200" s="172" t="s">
        <v>1193</v>
      </c>
      <c r="D200" s="172" t="s">
        <v>1194</v>
      </c>
      <c r="E200" s="216">
        <v>150</v>
      </c>
      <c r="F200" s="213" t="s">
        <v>713</v>
      </c>
      <c r="G200" s="172" t="s">
        <v>987</v>
      </c>
      <c r="H200" s="214" t="s">
        <v>736</v>
      </c>
      <c r="I200" s="214" t="s">
        <v>737</v>
      </c>
      <c r="J200" s="214" t="s">
        <v>736</v>
      </c>
    </row>
    <row r="201" spans="1:10">
      <c r="A201" s="172" t="s">
        <v>213</v>
      </c>
      <c r="B201" s="172" t="s">
        <v>557</v>
      </c>
      <c r="C201" s="172" t="s">
        <v>1195</v>
      </c>
      <c r="D201" s="172" t="s">
        <v>1196</v>
      </c>
      <c r="E201" s="216">
        <v>100</v>
      </c>
      <c r="F201" s="213" t="s">
        <v>714</v>
      </c>
      <c r="G201" s="172" t="s">
        <v>988</v>
      </c>
      <c r="H201" s="214" t="s">
        <v>736</v>
      </c>
      <c r="I201" s="214" t="s">
        <v>737</v>
      </c>
      <c r="J201" s="214" t="s">
        <v>736</v>
      </c>
    </row>
    <row r="202" spans="1:10">
      <c r="A202" s="172" t="s">
        <v>214</v>
      </c>
      <c r="B202" s="172" t="s">
        <v>557</v>
      </c>
      <c r="C202" s="172" t="s">
        <v>1197</v>
      </c>
      <c r="D202" s="172" t="s">
        <v>1198</v>
      </c>
      <c r="E202" s="216">
        <v>50</v>
      </c>
      <c r="F202" s="213" t="s">
        <v>715</v>
      </c>
      <c r="G202" s="172" t="s">
        <v>989</v>
      </c>
      <c r="H202" s="214" t="s">
        <v>737</v>
      </c>
      <c r="I202" s="214" t="s">
        <v>737</v>
      </c>
      <c r="J202" s="214" t="s">
        <v>737</v>
      </c>
    </row>
    <row r="203" spans="1:10">
      <c r="A203" s="172" t="s">
        <v>215</v>
      </c>
      <c r="B203" s="172" t="s">
        <v>558</v>
      </c>
      <c r="C203" s="172" t="s">
        <v>1199</v>
      </c>
      <c r="D203" s="172" t="s">
        <v>805</v>
      </c>
      <c r="E203" s="216">
        <v>150</v>
      </c>
      <c r="F203" s="213" t="s">
        <v>624</v>
      </c>
      <c r="G203" s="172" t="s">
        <v>885</v>
      </c>
      <c r="H203" s="214" t="s">
        <v>736</v>
      </c>
      <c r="I203" s="214" t="s">
        <v>737</v>
      </c>
      <c r="J203" s="214" t="s">
        <v>736</v>
      </c>
    </row>
    <row r="204" spans="1:10">
      <c r="A204" s="172" t="s">
        <v>216</v>
      </c>
      <c r="B204" s="172" t="s">
        <v>514</v>
      </c>
      <c r="C204" s="172" t="s">
        <v>1200</v>
      </c>
      <c r="D204" s="172" t="s">
        <v>749</v>
      </c>
      <c r="E204" s="216">
        <v>50</v>
      </c>
      <c r="F204" s="213" t="s">
        <v>716</v>
      </c>
      <c r="G204" s="172" t="s">
        <v>990</v>
      </c>
      <c r="H204" s="214" t="s">
        <v>736</v>
      </c>
      <c r="I204" s="214" t="s">
        <v>736</v>
      </c>
      <c r="J204" s="214" t="s">
        <v>736</v>
      </c>
    </row>
    <row r="205" spans="1:10">
      <c r="A205" s="172" t="s">
        <v>217</v>
      </c>
      <c r="B205" s="172" t="s">
        <v>682</v>
      </c>
      <c r="C205" s="172" t="s">
        <v>1201</v>
      </c>
      <c r="D205" s="172" t="s">
        <v>1202</v>
      </c>
      <c r="E205" s="216">
        <v>50</v>
      </c>
      <c r="F205" s="213" t="s">
        <v>717</v>
      </c>
      <c r="G205" s="172" t="s">
        <v>991</v>
      </c>
      <c r="H205" s="214" t="s">
        <v>736</v>
      </c>
      <c r="I205" s="214" t="s">
        <v>736</v>
      </c>
      <c r="J205" s="214" t="s">
        <v>736</v>
      </c>
    </row>
    <row r="206" spans="1:10">
      <c r="A206" s="172" t="s">
        <v>218</v>
      </c>
      <c r="B206" s="172" t="s">
        <v>559</v>
      </c>
      <c r="C206" s="172" t="s">
        <v>1203</v>
      </c>
      <c r="D206" s="172" t="s">
        <v>1204</v>
      </c>
      <c r="E206" s="216">
        <v>50</v>
      </c>
      <c r="F206" s="213" t="s">
        <v>457</v>
      </c>
      <c r="G206" s="172" t="s">
        <v>933</v>
      </c>
      <c r="H206" s="214" t="s">
        <v>736</v>
      </c>
      <c r="I206" s="214" t="s">
        <v>737</v>
      </c>
      <c r="J206" s="214" t="s">
        <v>736</v>
      </c>
    </row>
    <row r="207" spans="1:10">
      <c r="A207" s="172" t="s">
        <v>219</v>
      </c>
      <c r="B207" s="172" t="s">
        <v>559</v>
      </c>
      <c r="C207" s="172" t="s">
        <v>1205</v>
      </c>
      <c r="D207" s="172" t="s">
        <v>1206</v>
      </c>
      <c r="E207" s="216">
        <v>50</v>
      </c>
      <c r="F207" s="213" t="s">
        <v>718</v>
      </c>
      <c r="G207" s="172" t="s">
        <v>992</v>
      </c>
      <c r="H207" s="214" t="s">
        <v>736</v>
      </c>
      <c r="I207" s="214" t="s">
        <v>736</v>
      </c>
      <c r="J207" s="214" t="s">
        <v>736</v>
      </c>
    </row>
    <row r="208" spans="1:10">
      <c r="A208" s="172" t="s">
        <v>220</v>
      </c>
      <c r="B208" s="172" t="s">
        <v>560</v>
      </c>
      <c r="C208" s="172" t="s">
        <v>1207</v>
      </c>
      <c r="D208" s="172" t="s">
        <v>808</v>
      </c>
      <c r="E208" s="216">
        <v>100</v>
      </c>
      <c r="F208" s="213" t="s">
        <v>625</v>
      </c>
      <c r="G208" s="172" t="s">
        <v>886</v>
      </c>
      <c r="H208" s="214" t="s">
        <v>736</v>
      </c>
      <c r="I208" s="214" t="s">
        <v>737</v>
      </c>
      <c r="J208" s="214" t="s">
        <v>736</v>
      </c>
    </row>
    <row r="209" spans="1:10">
      <c r="A209" s="172" t="s">
        <v>221</v>
      </c>
      <c r="B209" s="172" t="s">
        <v>683</v>
      </c>
      <c r="C209" s="172" t="s">
        <v>1208</v>
      </c>
      <c r="D209" s="172" t="s">
        <v>1209</v>
      </c>
      <c r="E209" s="216">
        <v>50</v>
      </c>
      <c r="F209" s="213" t="s">
        <v>517</v>
      </c>
      <c r="G209" s="172" t="s">
        <v>752</v>
      </c>
      <c r="H209" s="214" t="s">
        <v>736</v>
      </c>
      <c r="I209" s="214" t="s">
        <v>737</v>
      </c>
      <c r="J209" s="214" t="s">
        <v>736</v>
      </c>
    </row>
    <row r="210" spans="1:10">
      <c r="A210" s="172" t="s">
        <v>222</v>
      </c>
      <c r="B210" s="172" t="s">
        <v>563</v>
      </c>
      <c r="C210" s="172" t="s">
        <v>1210</v>
      </c>
      <c r="D210" s="172" t="s">
        <v>811</v>
      </c>
      <c r="E210" s="216">
        <v>100</v>
      </c>
      <c r="F210" s="213" t="s">
        <v>626</v>
      </c>
      <c r="G210" s="172" t="s">
        <v>887</v>
      </c>
      <c r="H210" s="214" t="s">
        <v>736</v>
      </c>
      <c r="I210" s="214" t="s">
        <v>737</v>
      </c>
      <c r="J210" s="214" t="s">
        <v>736</v>
      </c>
    </row>
    <row r="211" spans="1:10">
      <c r="A211" s="172" t="s">
        <v>223</v>
      </c>
      <c r="B211" s="172" t="s">
        <v>684</v>
      </c>
      <c r="C211" s="172" t="s">
        <v>1211</v>
      </c>
      <c r="D211" s="172" t="s">
        <v>957</v>
      </c>
      <c r="E211" s="216">
        <v>100</v>
      </c>
      <c r="F211" s="213" t="s">
        <v>627</v>
      </c>
      <c r="G211" s="172" t="s">
        <v>888</v>
      </c>
      <c r="H211" s="214" t="s">
        <v>737</v>
      </c>
      <c r="I211" s="214" t="s">
        <v>737</v>
      </c>
      <c r="J211" s="214" t="s">
        <v>736</v>
      </c>
    </row>
    <row r="212" spans="1:10">
      <c r="A212" s="172" t="s">
        <v>224</v>
      </c>
      <c r="B212" s="172" t="s">
        <v>684</v>
      </c>
      <c r="C212" s="172" t="s">
        <v>1212</v>
      </c>
      <c r="D212" s="172" t="s">
        <v>1213</v>
      </c>
      <c r="E212" s="216">
        <v>100</v>
      </c>
      <c r="F212" s="213" t="s">
        <v>628</v>
      </c>
      <c r="G212" s="172" t="s">
        <v>889</v>
      </c>
      <c r="H212" s="214" t="s">
        <v>736</v>
      </c>
      <c r="I212" s="214" t="s">
        <v>736</v>
      </c>
      <c r="J212" s="214" t="s">
        <v>736</v>
      </c>
    </row>
    <row r="213" spans="1:10">
      <c r="A213" s="172" t="s">
        <v>225</v>
      </c>
      <c r="B213" s="172" t="s">
        <v>564</v>
      </c>
      <c r="C213" s="172" t="s">
        <v>1214</v>
      </c>
      <c r="D213" s="172" t="s">
        <v>812</v>
      </c>
      <c r="E213" s="216">
        <v>50</v>
      </c>
      <c r="F213" s="213" t="s">
        <v>629</v>
      </c>
      <c r="G213" s="172" t="s">
        <v>890</v>
      </c>
      <c r="H213" s="214" t="s">
        <v>736</v>
      </c>
      <c r="I213" s="214" t="s">
        <v>737</v>
      </c>
      <c r="J213" s="214" t="s">
        <v>736</v>
      </c>
    </row>
    <row r="214" spans="1:10">
      <c r="A214" s="172" t="s">
        <v>226</v>
      </c>
      <c r="B214" s="172" t="s">
        <v>685</v>
      </c>
      <c r="C214" s="172" t="s">
        <v>1215</v>
      </c>
      <c r="D214" s="172" t="s">
        <v>1216</v>
      </c>
      <c r="E214" s="216">
        <v>100</v>
      </c>
      <c r="F214" s="213" t="s">
        <v>522</v>
      </c>
      <c r="G214" s="172" t="s">
        <v>759</v>
      </c>
      <c r="H214" s="214" t="s">
        <v>737</v>
      </c>
      <c r="I214" s="214" t="s">
        <v>737</v>
      </c>
      <c r="J214" s="214" t="s">
        <v>736</v>
      </c>
    </row>
    <row r="215" spans="1:10">
      <c r="A215" s="172" t="s">
        <v>227</v>
      </c>
      <c r="B215" s="172" t="s">
        <v>685</v>
      </c>
      <c r="C215" s="172" t="s">
        <v>1217</v>
      </c>
      <c r="D215" s="172" t="s">
        <v>1218</v>
      </c>
      <c r="E215" s="216">
        <v>100</v>
      </c>
      <c r="F215" s="213" t="s">
        <v>666</v>
      </c>
      <c r="G215" s="172" t="s">
        <v>934</v>
      </c>
      <c r="H215" s="214" t="s">
        <v>736</v>
      </c>
      <c r="I215" s="214" t="s">
        <v>737</v>
      </c>
      <c r="J215" s="214" t="s">
        <v>736</v>
      </c>
    </row>
    <row r="216" spans="1:10">
      <c r="A216" s="172" t="s">
        <v>228</v>
      </c>
      <c r="B216" s="172" t="s">
        <v>685</v>
      </c>
      <c r="C216" s="172" t="s">
        <v>1219</v>
      </c>
      <c r="D216" s="172" t="s">
        <v>1220</v>
      </c>
      <c r="E216" s="216">
        <v>100</v>
      </c>
      <c r="F216" s="213" t="s">
        <v>667</v>
      </c>
      <c r="G216" s="172" t="s">
        <v>935</v>
      </c>
      <c r="H216" s="214" t="s">
        <v>736</v>
      </c>
      <c r="I216" s="214" t="s">
        <v>737</v>
      </c>
      <c r="J216" s="214" t="s">
        <v>736</v>
      </c>
    </row>
    <row r="217" spans="1:10">
      <c r="A217" s="172" t="s">
        <v>229</v>
      </c>
      <c r="B217" s="172" t="s">
        <v>565</v>
      </c>
      <c r="C217" s="172" t="s">
        <v>1221</v>
      </c>
      <c r="D217" s="172" t="s">
        <v>1222</v>
      </c>
      <c r="E217" s="216">
        <v>150</v>
      </c>
      <c r="F217" s="213" t="s">
        <v>630</v>
      </c>
      <c r="G217" s="172" t="s">
        <v>891</v>
      </c>
      <c r="H217" s="214" t="s">
        <v>737</v>
      </c>
      <c r="I217" s="214" t="s">
        <v>737</v>
      </c>
      <c r="J217" s="214" t="s">
        <v>737</v>
      </c>
    </row>
    <row r="218" spans="1:10">
      <c r="A218" s="172" t="s">
        <v>230</v>
      </c>
      <c r="B218" s="172" t="s">
        <v>565</v>
      </c>
      <c r="C218" s="172" t="s">
        <v>1223</v>
      </c>
      <c r="D218" s="172" t="s">
        <v>1224</v>
      </c>
      <c r="E218" s="216">
        <v>150</v>
      </c>
      <c r="F218" s="213" t="s">
        <v>631</v>
      </c>
      <c r="G218" s="172" t="s">
        <v>892</v>
      </c>
      <c r="H218" s="214" t="s">
        <v>736</v>
      </c>
      <c r="I218" s="214" t="s">
        <v>737</v>
      </c>
      <c r="J218" s="214" t="s">
        <v>736</v>
      </c>
    </row>
    <row r="219" spans="1:10">
      <c r="A219" s="172" t="s">
        <v>231</v>
      </c>
      <c r="B219" s="172" t="s">
        <v>565</v>
      </c>
      <c r="C219" s="172" t="s">
        <v>1225</v>
      </c>
      <c r="D219" s="172" t="s">
        <v>1226</v>
      </c>
      <c r="E219" s="216">
        <v>150</v>
      </c>
      <c r="F219" s="213" t="s">
        <v>459</v>
      </c>
      <c r="G219" s="172" t="s">
        <v>893</v>
      </c>
      <c r="H219" s="214" t="s">
        <v>736</v>
      </c>
      <c r="I219" s="214" t="s">
        <v>736</v>
      </c>
      <c r="J219" s="214" t="s">
        <v>736</v>
      </c>
    </row>
    <row r="220" spans="1:10">
      <c r="A220" s="172" t="s">
        <v>232</v>
      </c>
      <c r="B220" s="172" t="s">
        <v>524</v>
      </c>
      <c r="C220" s="172" t="s">
        <v>1227</v>
      </c>
      <c r="D220" s="172" t="s">
        <v>1228</v>
      </c>
      <c r="E220" s="216">
        <v>150</v>
      </c>
      <c r="F220" s="213" t="s">
        <v>460</v>
      </c>
      <c r="G220" s="172" t="s">
        <v>894</v>
      </c>
      <c r="H220" s="214" t="s">
        <v>736</v>
      </c>
      <c r="I220" s="214" t="s">
        <v>737</v>
      </c>
      <c r="J220" s="214" t="s">
        <v>737</v>
      </c>
    </row>
    <row r="221" spans="1:10">
      <c r="A221" s="172" t="s">
        <v>233</v>
      </c>
      <c r="B221" s="172" t="s">
        <v>566</v>
      </c>
      <c r="C221" s="172" t="s">
        <v>1229</v>
      </c>
      <c r="D221" s="172" t="s">
        <v>1230</v>
      </c>
      <c r="E221" s="216">
        <v>50</v>
      </c>
      <c r="F221" s="213" t="s">
        <v>632</v>
      </c>
      <c r="G221" s="172" t="s">
        <v>895</v>
      </c>
      <c r="H221" s="214" t="s">
        <v>736</v>
      </c>
      <c r="I221" s="214" t="s">
        <v>736</v>
      </c>
      <c r="J221" s="214" t="s">
        <v>736</v>
      </c>
    </row>
    <row r="222" spans="1:10">
      <c r="A222" s="172" t="s">
        <v>234</v>
      </c>
      <c r="B222" s="172" t="s">
        <v>567</v>
      </c>
      <c r="C222" s="172" t="s">
        <v>1231</v>
      </c>
      <c r="D222" s="172" t="s">
        <v>815</v>
      </c>
      <c r="E222" s="216">
        <v>100</v>
      </c>
      <c r="F222" s="213" t="s">
        <v>719</v>
      </c>
      <c r="G222" s="172" t="s">
        <v>993</v>
      </c>
      <c r="H222" s="214" t="s">
        <v>736</v>
      </c>
      <c r="I222" s="214" t="s">
        <v>736</v>
      </c>
      <c r="J222" s="214" t="s">
        <v>736</v>
      </c>
    </row>
    <row r="223" spans="1:10">
      <c r="A223" s="172" t="s">
        <v>235</v>
      </c>
      <c r="B223" s="172" t="s">
        <v>687</v>
      </c>
      <c r="C223" s="172" t="s">
        <v>1232</v>
      </c>
      <c r="D223" s="172" t="s">
        <v>1233</v>
      </c>
      <c r="E223" s="216">
        <v>100</v>
      </c>
      <c r="F223" s="213" t="s">
        <v>633</v>
      </c>
      <c r="G223" s="172" t="s">
        <v>896</v>
      </c>
      <c r="H223" s="214" t="s">
        <v>736</v>
      </c>
      <c r="I223" s="214" t="s">
        <v>737</v>
      </c>
      <c r="J223" s="214" t="s">
        <v>736</v>
      </c>
    </row>
    <row r="224" spans="1:10">
      <c r="A224" s="172" t="s">
        <v>236</v>
      </c>
      <c r="B224" s="172" t="s">
        <v>687</v>
      </c>
      <c r="C224" s="172" t="s">
        <v>1234</v>
      </c>
      <c r="D224" s="172" t="s">
        <v>1235</v>
      </c>
      <c r="E224" s="216">
        <v>100</v>
      </c>
      <c r="F224" s="213" t="s">
        <v>634</v>
      </c>
      <c r="G224" s="172" t="s">
        <v>897</v>
      </c>
      <c r="H224" s="214" t="s">
        <v>736</v>
      </c>
      <c r="I224" s="214" t="s">
        <v>736</v>
      </c>
      <c r="J224" s="214" t="s">
        <v>736</v>
      </c>
    </row>
    <row r="225" spans="1:10">
      <c r="A225" s="172" t="s">
        <v>237</v>
      </c>
      <c r="B225" s="172" t="s">
        <v>664</v>
      </c>
      <c r="C225" s="172" t="s">
        <v>1236</v>
      </c>
      <c r="D225" s="172" t="s">
        <v>1237</v>
      </c>
      <c r="E225" s="216">
        <v>150</v>
      </c>
      <c r="F225" s="213" t="s">
        <v>720</v>
      </c>
      <c r="G225" s="172" t="s">
        <v>994</v>
      </c>
      <c r="H225" s="214" t="s">
        <v>736</v>
      </c>
      <c r="I225" s="214" t="s">
        <v>736</v>
      </c>
      <c r="J225" s="214" t="s">
        <v>736</v>
      </c>
    </row>
    <row r="226" spans="1:10">
      <c r="A226" s="172" t="s">
        <v>238</v>
      </c>
      <c r="B226" s="172" t="s">
        <v>664</v>
      </c>
      <c r="C226" s="172" t="s">
        <v>1238</v>
      </c>
      <c r="D226" s="172" t="s">
        <v>1239</v>
      </c>
      <c r="E226" s="216">
        <v>150</v>
      </c>
      <c r="F226" s="213" t="s">
        <v>635</v>
      </c>
      <c r="G226" s="172" t="s">
        <v>898</v>
      </c>
      <c r="H226" s="214" t="s">
        <v>736</v>
      </c>
      <c r="I226" s="214" t="s">
        <v>737</v>
      </c>
      <c r="J226" s="214" t="s">
        <v>736</v>
      </c>
    </row>
    <row r="227" spans="1:10">
      <c r="B227" s="172" t="s">
        <v>664</v>
      </c>
      <c r="C227" s="172" t="s">
        <v>1240</v>
      </c>
      <c r="D227" s="172" t="s">
        <v>1241</v>
      </c>
      <c r="E227" s="216">
        <v>100</v>
      </c>
      <c r="F227" s="213" t="s">
        <v>636</v>
      </c>
      <c r="G227" s="172" t="s">
        <v>899</v>
      </c>
      <c r="H227" s="214" t="s">
        <v>736</v>
      </c>
      <c r="I227" s="214" t="s">
        <v>737</v>
      </c>
      <c r="J227" s="214" t="s">
        <v>736</v>
      </c>
    </row>
    <row r="228" spans="1:10">
      <c r="B228" s="172" t="s">
        <v>664</v>
      </c>
      <c r="C228" s="172" t="s">
        <v>1242</v>
      </c>
      <c r="D228" s="172" t="s">
        <v>1243</v>
      </c>
      <c r="E228" s="216">
        <v>100</v>
      </c>
      <c r="F228" s="213" t="s">
        <v>637</v>
      </c>
      <c r="G228" s="172" t="s">
        <v>900</v>
      </c>
      <c r="H228" s="214" t="s">
        <v>736</v>
      </c>
      <c r="I228" s="214" t="s">
        <v>736</v>
      </c>
      <c r="J228" s="214" t="s">
        <v>736</v>
      </c>
    </row>
    <row r="229" spans="1:10">
      <c r="B229" s="172" t="s">
        <v>664</v>
      </c>
      <c r="C229" s="172" t="s">
        <v>1244</v>
      </c>
      <c r="D229" s="172" t="s">
        <v>1245</v>
      </c>
      <c r="E229" s="216">
        <v>50</v>
      </c>
      <c r="F229" s="213" t="s">
        <v>638</v>
      </c>
      <c r="G229" s="172" t="s">
        <v>901</v>
      </c>
      <c r="H229" s="214" t="s">
        <v>736</v>
      </c>
      <c r="I229" s="214" t="s">
        <v>737</v>
      </c>
      <c r="J229" s="214" t="s">
        <v>736</v>
      </c>
    </row>
    <row r="230" spans="1:10">
      <c r="B230" s="172" t="s">
        <v>432</v>
      </c>
      <c r="C230" s="172" t="s">
        <v>1246</v>
      </c>
      <c r="D230" s="172" t="s">
        <v>1247</v>
      </c>
      <c r="E230" s="216">
        <v>150</v>
      </c>
      <c r="F230" s="213" t="s">
        <v>639</v>
      </c>
      <c r="G230" s="172" t="s">
        <v>902</v>
      </c>
      <c r="H230" s="214" t="s">
        <v>737</v>
      </c>
      <c r="I230" s="214" t="s">
        <v>737</v>
      </c>
      <c r="J230" s="214" t="s">
        <v>737</v>
      </c>
    </row>
    <row r="231" spans="1:10">
      <c r="B231" s="172" t="s">
        <v>432</v>
      </c>
      <c r="C231" s="172" t="s">
        <v>1248</v>
      </c>
      <c r="D231" s="172" t="s">
        <v>1249</v>
      </c>
      <c r="E231" s="216">
        <v>150</v>
      </c>
      <c r="F231" s="213" t="s">
        <v>640</v>
      </c>
      <c r="G231" s="172" t="s">
        <v>903</v>
      </c>
      <c r="H231" s="214" t="s">
        <v>736</v>
      </c>
      <c r="I231" s="214" t="s">
        <v>737</v>
      </c>
      <c r="J231" s="214" t="s">
        <v>736</v>
      </c>
    </row>
    <row r="232" spans="1:10">
      <c r="B232" s="172" t="s">
        <v>570</v>
      </c>
      <c r="C232" s="172" t="s">
        <v>1250</v>
      </c>
      <c r="D232" s="172" t="s">
        <v>1251</v>
      </c>
      <c r="E232" s="216">
        <v>50</v>
      </c>
      <c r="F232" s="213" t="s">
        <v>515</v>
      </c>
      <c r="G232" s="172" t="s">
        <v>750</v>
      </c>
      <c r="H232" s="214" t="s">
        <v>736</v>
      </c>
      <c r="I232" s="214" t="s">
        <v>737</v>
      </c>
      <c r="J232" s="214" t="s">
        <v>737</v>
      </c>
    </row>
    <row r="233" spans="1:10">
      <c r="B233" s="172" t="s">
        <v>571</v>
      </c>
      <c r="C233" s="172" t="s">
        <v>1252</v>
      </c>
      <c r="D233" s="172" t="s">
        <v>1253</v>
      </c>
      <c r="E233" s="216">
        <v>50</v>
      </c>
      <c r="F233" s="213" t="s">
        <v>721</v>
      </c>
      <c r="G233" s="172" t="s">
        <v>995</v>
      </c>
      <c r="H233" s="214" t="s">
        <v>736</v>
      </c>
      <c r="I233" s="214" t="s">
        <v>737</v>
      </c>
      <c r="J233" s="214" t="s">
        <v>736</v>
      </c>
    </row>
    <row r="234" spans="1:10">
      <c r="B234" s="172" t="s">
        <v>571</v>
      </c>
      <c r="C234" s="172" t="s">
        <v>1254</v>
      </c>
      <c r="D234" s="172" t="s">
        <v>1255</v>
      </c>
      <c r="E234" s="216">
        <v>50</v>
      </c>
      <c r="F234" s="213" t="s">
        <v>525</v>
      </c>
      <c r="G234" s="172" t="s">
        <v>763</v>
      </c>
      <c r="H234" s="214" t="s">
        <v>736</v>
      </c>
      <c r="I234" s="214" t="s">
        <v>737</v>
      </c>
      <c r="J234" s="214" t="s">
        <v>736</v>
      </c>
    </row>
    <row r="235" spans="1:10">
      <c r="B235" s="172" t="s">
        <v>573</v>
      </c>
      <c r="C235" s="172" t="s">
        <v>1256</v>
      </c>
      <c r="D235" s="172" t="s">
        <v>822</v>
      </c>
      <c r="E235" s="216">
        <v>150</v>
      </c>
      <c r="F235" s="213" t="s">
        <v>641</v>
      </c>
      <c r="G235" s="172" t="s">
        <v>904</v>
      </c>
      <c r="H235" s="214" t="s">
        <v>737</v>
      </c>
      <c r="I235" s="214" t="s">
        <v>737</v>
      </c>
      <c r="J235" s="214" t="s">
        <v>737</v>
      </c>
    </row>
    <row r="236" spans="1:10">
      <c r="B236" s="172" t="s">
        <v>574</v>
      </c>
      <c r="C236" s="172" t="s">
        <v>1257</v>
      </c>
      <c r="D236" s="172" t="s">
        <v>823</v>
      </c>
      <c r="E236" s="216">
        <v>150</v>
      </c>
      <c r="F236" s="213" t="s">
        <v>642</v>
      </c>
      <c r="G236" s="172" t="s">
        <v>905</v>
      </c>
      <c r="H236" s="214" t="s">
        <v>736</v>
      </c>
      <c r="I236" s="214" t="s">
        <v>737</v>
      </c>
      <c r="J236" s="214" t="s">
        <v>736</v>
      </c>
    </row>
    <row r="237" spans="1:10">
      <c r="B237" s="172" t="s">
        <v>575</v>
      </c>
      <c r="C237" s="172" t="s">
        <v>1258</v>
      </c>
      <c r="D237" s="172" t="s">
        <v>824</v>
      </c>
      <c r="E237" s="216">
        <v>150</v>
      </c>
      <c r="F237" s="213" t="s">
        <v>643</v>
      </c>
      <c r="G237" s="172" t="s">
        <v>906</v>
      </c>
      <c r="H237" s="214" t="s">
        <v>736</v>
      </c>
      <c r="I237" s="214" t="s">
        <v>736</v>
      </c>
      <c r="J237" s="214" t="s">
        <v>736</v>
      </c>
    </row>
    <row r="238" spans="1:10">
      <c r="B238" s="172" t="s">
        <v>576</v>
      </c>
      <c r="C238" s="172" t="s">
        <v>1259</v>
      </c>
      <c r="D238" s="172" t="s">
        <v>825</v>
      </c>
      <c r="E238" s="216">
        <v>150</v>
      </c>
      <c r="F238" s="213" t="s">
        <v>644</v>
      </c>
      <c r="G238" s="172" t="s">
        <v>907</v>
      </c>
      <c r="H238" s="214" t="s">
        <v>736</v>
      </c>
      <c r="I238" s="214" t="s">
        <v>737</v>
      </c>
      <c r="J238" s="214" t="s">
        <v>737</v>
      </c>
    </row>
    <row r="239" spans="1:10">
      <c r="B239" s="172" t="s">
        <v>577</v>
      </c>
      <c r="C239" s="172" t="s">
        <v>1260</v>
      </c>
      <c r="D239" s="172" t="s">
        <v>826</v>
      </c>
      <c r="E239" s="216">
        <v>150</v>
      </c>
      <c r="F239" s="213" t="s">
        <v>722</v>
      </c>
      <c r="G239" s="172" t="s">
        <v>996</v>
      </c>
      <c r="H239" s="214" t="s">
        <v>736</v>
      </c>
      <c r="I239" s="214" t="s">
        <v>736</v>
      </c>
      <c r="J239" s="214" t="s">
        <v>736</v>
      </c>
    </row>
    <row r="240" spans="1:10">
      <c r="B240" s="172" t="s">
        <v>692</v>
      </c>
      <c r="C240" s="172" t="s">
        <v>1261</v>
      </c>
      <c r="D240" s="172" t="s">
        <v>1262</v>
      </c>
      <c r="E240" s="216">
        <v>100</v>
      </c>
      <c r="F240" s="213" t="s">
        <v>645</v>
      </c>
      <c r="G240" s="172" t="s">
        <v>908</v>
      </c>
      <c r="H240" s="214" t="s">
        <v>736</v>
      </c>
      <c r="I240" s="214" t="s">
        <v>737</v>
      </c>
      <c r="J240" s="214" t="s">
        <v>736</v>
      </c>
    </row>
    <row r="241" spans="2:10">
      <c r="B241" s="172" t="s">
        <v>692</v>
      </c>
      <c r="C241" s="172" t="s">
        <v>1263</v>
      </c>
      <c r="D241" s="172" t="s">
        <v>1264</v>
      </c>
      <c r="E241" s="216">
        <v>50</v>
      </c>
      <c r="F241" s="213" t="s">
        <v>723</v>
      </c>
      <c r="G241" s="172" t="s">
        <v>997</v>
      </c>
      <c r="H241" s="214" t="s">
        <v>736</v>
      </c>
      <c r="I241" s="214" t="s">
        <v>737</v>
      </c>
      <c r="J241" s="214" t="s">
        <v>736</v>
      </c>
    </row>
    <row r="242" spans="2:10">
      <c r="B242" s="172" t="s">
        <v>692</v>
      </c>
      <c r="C242" s="172" t="s">
        <v>1265</v>
      </c>
      <c r="D242" s="172" t="s">
        <v>1266</v>
      </c>
      <c r="E242" s="216">
        <v>50</v>
      </c>
      <c r="F242" s="213" t="s">
        <v>668</v>
      </c>
      <c r="G242" s="172" t="s">
        <v>936</v>
      </c>
      <c r="H242" s="214" t="s">
        <v>737</v>
      </c>
      <c r="I242" s="214" t="s">
        <v>737</v>
      </c>
      <c r="J242" s="214" t="s">
        <v>736</v>
      </c>
    </row>
    <row r="243" spans="2:10">
      <c r="B243" s="172" t="s">
        <v>692</v>
      </c>
      <c r="C243" s="172" t="s">
        <v>1267</v>
      </c>
      <c r="D243" s="172" t="s">
        <v>1268</v>
      </c>
      <c r="E243" s="216">
        <v>50</v>
      </c>
      <c r="F243" s="213" t="s">
        <v>724</v>
      </c>
      <c r="G243" s="172" t="s">
        <v>998</v>
      </c>
      <c r="H243" s="214" t="s">
        <v>736</v>
      </c>
      <c r="I243" s="214" t="s">
        <v>736</v>
      </c>
      <c r="J243" s="214" t="s">
        <v>736</v>
      </c>
    </row>
    <row r="244" spans="2:10">
      <c r="B244" s="172" t="s">
        <v>692</v>
      </c>
      <c r="C244" s="172" t="s">
        <v>1269</v>
      </c>
      <c r="D244" s="172" t="s">
        <v>1270</v>
      </c>
      <c r="E244" s="216">
        <v>50</v>
      </c>
      <c r="F244" s="213" t="s">
        <v>529</v>
      </c>
      <c r="G244" s="172" t="s">
        <v>767</v>
      </c>
      <c r="H244" s="214" t="s">
        <v>736</v>
      </c>
      <c r="I244" s="214" t="s">
        <v>737</v>
      </c>
      <c r="J244" s="214" t="s">
        <v>736</v>
      </c>
    </row>
    <row r="245" spans="2:10">
      <c r="B245" s="172" t="s">
        <v>692</v>
      </c>
      <c r="C245" s="172" t="s">
        <v>1271</v>
      </c>
      <c r="D245" s="172" t="s">
        <v>1272</v>
      </c>
      <c r="E245" s="216">
        <v>50</v>
      </c>
      <c r="F245" s="213" t="s">
        <v>646</v>
      </c>
      <c r="G245" s="172" t="s">
        <v>909</v>
      </c>
      <c r="H245" s="214" t="s">
        <v>736</v>
      </c>
      <c r="I245" s="214" t="s">
        <v>737</v>
      </c>
      <c r="J245" s="214" t="s">
        <v>736</v>
      </c>
    </row>
    <row r="246" spans="2:10">
      <c r="B246" s="172" t="s">
        <v>692</v>
      </c>
      <c r="C246" s="172" t="s">
        <v>1273</v>
      </c>
      <c r="D246" s="172" t="s">
        <v>1274</v>
      </c>
      <c r="E246" s="216">
        <v>50</v>
      </c>
      <c r="F246" s="213" t="s">
        <v>461</v>
      </c>
      <c r="G246" s="172" t="s">
        <v>910</v>
      </c>
      <c r="H246" s="214" t="s">
        <v>736</v>
      </c>
      <c r="I246" s="214" t="s">
        <v>737</v>
      </c>
      <c r="J246" s="214" t="s">
        <v>737</v>
      </c>
    </row>
    <row r="247" spans="2:10">
      <c r="B247" s="172" t="s">
        <v>692</v>
      </c>
      <c r="C247" s="172" t="s">
        <v>1275</v>
      </c>
      <c r="D247" s="172" t="s">
        <v>1276</v>
      </c>
      <c r="E247" s="216">
        <v>50</v>
      </c>
      <c r="F247" s="213" t="s">
        <v>647</v>
      </c>
      <c r="G247" s="172" t="s">
        <v>911</v>
      </c>
      <c r="H247" s="214" t="s">
        <v>736</v>
      </c>
      <c r="I247" s="214" t="s">
        <v>736</v>
      </c>
      <c r="J247" s="214" t="s">
        <v>736</v>
      </c>
    </row>
    <row r="248" spans="2:10">
      <c r="B248" s="172" t="s">
        <v>692</v>
      </c>
      <c r="C248" s="172" t="s">
        <v>1277</v>
      </c>
      <c r="D248" s="172" t="s">
        <v>1278</v>
      </c>
      <c r="E248" s="216">
        <v>50</v>
      </c>
      <c r="F248" s="213" t="s">
        <v>725</v>
      </c>
      <c r="G248" s="172" t="s">
        <v>745</v>
      </c>
      <c r="H248" s="214" t="s">
        <v>736</v>
      </c>
      <c r="I248" s="214" t="s">
        <v>737</v>
      </c>
      <c r="J248" s="214" t="s">
        <v>737</v>
      </c>
    </row>
    <row r="249" spans="2:10">
      <c r="B249" s="172" t="s">
        <v>578</v>
      </c>
      <c r="C249" s="172" t="s">
        <v>1279</v>
      </c>
      <c r="D249" s="172" t="s">
        <v>1280</v>
      </c>
      <c r="E249" s="216">
        <v>50</v>
      </c>
      <c r="F249" s="213" t="s">
        <v>726</v>
      </c>
      <c r="G249" s="172" t="s">
        <v>999</v>
      </c>
      <c r="H249" s="214" t="s">
        <v>736</v>
      </c>
      <c r="I249" s="214" t="s">
        <v>737</v>
      </c>
      <c r="J249" s="214" t="s">
        <v>736</v>
      </c>
    </row>
    <row r="250" spans="2:10">
      <c r="B250" s="172" t="s">
        <v>578</v>
      </c>
      <c r="C250" s="172" t="s">
        <v>1281</v>
      </c>
      <c r="D250" s="172" t="s">
        <v>1282</v>
      </c>
      <c r="E250" s="216">
        <v>100</v>
      </c>
      <c r="F250" s="213" t="s">
        <v>648</v>
      </c>
      <c r="G250" s="172" t="s">
        <v>912</v>
      </c>
      <c r="H250" s="214" t="s">
        <v>736</v>
      </c>
      <c r="I250" s="214" t="s">
        <v>736</v>
      </c>
      <c r="J250" s="214" t="s">
        <v>736</v>
      </c>
    </row>
    <row r="251" spans="2:10">
      <c r="B251" s="172" t="s">
        <v>578</v>
      </c>
      <c r="C251" s="172" t="s">
        <v>1283</v>
      </c>
      <c r="D251" s="172" t="s">
        <v>1284</v>
      </c>
      <c r="E251" s="216">
        <v>150</v>
      </c>
      <c r="F251" s="213" t="s">
        <v>649</v>
      </c>
      <c r="G251" s="172" t="s">
        <v>913</v>
      </c>
      <c r="H251" s="214" t="s">
        <v>736</v>
      </c>
      <c r="I251" s="214" t="s">
        <v>737</v>
      </c>
      <c r="J251" s="214" t="s">
        <v>736</v>
      </c>
    </row>
    <row r="252" spans="2:10">
      <c r="B252" s="172" t="s">
        <v>579</v>
      </c>
      <c r="C252" s="172" t="s">
        <v>1285</v>
      </c>
      <c r="D252" s="172" t="s">
        <v>1286</v>
      </c>
      <c r="E252" s="216">
        <v>150</v>
      </c>
      <c r="F252" s="213" t="s">
        <v>650</v>
      </c>
      <c r="G252" s="172" t="s">
        <v>914</v>
      </c>
      <c r="H252" s="214" t="s">
        <v>736</v>
      </c>
      <c r="I252" s="214" t="s">
        <v>737</v>
      </c>
      <c r="J252" s="214" t="s">
        <v>736</v>
      </c>
    </row>
    <row r="253" spans="2:10">
      <c r="B253" s="172" t="s">
        <v>580</v>
      </c>
      <c r="C253" s="172" t="s">
        <v>1287</v>
      </c>
      <c r="D253" s="172" t="s">
        <v>829</v>
      </c>
      <c r="E253" s="216">
        <v>150</v>
      </c>
      <c r="F253" s="213" t="s">
        <v>651</v>
      </c>
      <c r="G253" s="172" t="s">
        <v>915</v>
      </c>
      <c r="H253" s="214" t="s">
        <v>736</v>
      </c>
      <c r="I253" s="214" t="s">
        <v>737</v>
      </c>
      <c r="J253" s="214" t="s">
        <v>736</v>
      </c>
    </row>
    <row r="254" spans="2:10">
      <c r="B254" s="172" t="s">
        <v>696</v>
      </c>
      <c r="C254" s="172" t="s">
        <v>1288</v>
      </c>
      <c r="D254" s="172" t="s">
        <v>969</v>
      </c>
      <c r="E254" s="216">
        <v>150</v>
      </c>
      <c r="F254" s="213" t="s">
        <v>652</v>
      </c>
      <c r="G254" s="172" t="s">
        <v>916</v>
      </c>
      <c r="H254" s="214" t="s">
        <v>736</v>
      </c>
      <c r="I254" s="214" t="s">
        <v>737</v>
      </c>
      <c r="J254" s="214" t="s">
        <v>737</v>
      </c>
    </row>
    <row r="255" spans="2:10">
      <c r="B255" s="172" t="s">
        <v>696</v>
      </c>
      <c r="C255" s="172" t="s">
        <v>1289</v>
      </c>
      <c r="D255" s="172" t="s">
        <v>1290</v>
      </c>
      <c r="E255" s="216">
        <v>150</v>
      </c>
      <c r="F255" s="213" t="s">
        <v>727</v>
      </c>
      <c r="G255" s="172" t="s">
        <v>1000</v>
      </c>
      <c r="H255" s="214" t="s">
        <v>736</v>
      </c>
      <c r="I255" s="214" t="s">
        <v>737</v>
      </c>
      <c r="J255" s="214" t="s">
        <v>736</v>
      </c>
    </row>
    <row r="256" spans="2:10">
      <c r="B256" s="172" t="s">
        <v>581</v>
      </c>
      <c r="C256" s="172" t="s">
        <v>1291</v>
      </c>
      <c r="D256" s="172" t="s">
        <v>830</v>
      </c>
      <c r="E256" s="216">
        <v>50</v>
      </c>
      <c r="F256" s="213" t="s">
        <v>728</v>
      </c>
      <c r="G256" s="172" t="s">
        <v>1001</v>
      </c>
      <c r="H256" s="214" t="s">
        <v>736</v>
      </c>
      <c r="I256" s="214" t="s">
        <v>736</v>
      </c>
      <c r="J256" s="214" t="s">
        <v>736</v>
      </c>
    </row>
    <row r="257" spans="2:10">
      <c r="B257" s="172" t="s">
        <v>697</v>
      </c>
      <c r="C257" s="172" t="s">
        <v>1292</v>
      </c>
      <c r="D257" s="172" t="s">
        <v>970</v>
      </c>
      <c r="E257" s="216">
        <v>100</v>
      </c>
      <c r="F257" s="213" t="s">
        <v>729</v>
      </c>
      <c r="G257" s="172" t="s">
        <v>1002</v>
      </c>
      <c r="H257" s="214" t="s">
        <v>736</v>
      </c>
      <c r="I257" s="214" t="s">
        <v>737</v>
      </c>
      <c r="J257" s="214" t="s">
        <v>736</v>
      </c>
    </row>
    <row r="258" spans="2:10">
      <c r="B258" s="172" t="s">
        <v>698</v>
      </c>
      <c r="C258" s="172" t="s">
        <v>1293</v>
      </c>
      <c r="D258" s="172" t="s">
        <v>1294</v>
      </c>
      <c r="E258" s="216">
        <v>50</v>
      </c>
      <c r="F258" s="213" t="s">
        <v>653</v>
      </c>
      <c r="G258" s="172" t="s">
        <v>917</v>
      </c>
      <c r="H258" s="214" t="s">
        <v>736</v>
      </c>
      <c r="I258" s="214" t="s">
        <v>737</v>
      </c>
      <c r="J258" s="214" t="s">
        <v>736</v>
      </c>
    </row>
    <row r="259" spans="2:10">
      <c r="B259" s="172" t="s">
        <v>434</v>
      </c>
      <c r="C259" s="172" t="s">
        <v>1295</v>
      </c>
      <c r="D259" s="172" t="s">
        <v>1296</v>
      </c>
      <c r="E259" s="216">
        <v>150</v>
      </c>
      <c r="F259" s="213" t="s">
        <v>464</v>
      </c>
      <c r="G259" s="172" t="s">
        <v>1003</v>
      </c>
      <c r="H259" s="214" t="s">
        <v>736</v>
      </c>
      <c r="I259" s="214" t="s">
        <v>736</v>
      </c>
      <c r="J259" s="214" t="s">
        <v>736</v>
      </c>
    </row>
    <row r="260" spans="2:10">
      <c r="B260" s="172" t="s">
        <v>434</v>
      </c>
      <c r="C260" s="172" t="s">
        <v>1297</v>
      </c>
      <c r="D260" s="172" t="s">
        <v>1298</v>
      </c>
      <c r="E260" s="216">
        <v>100</v>
      </c>
      <c r="F260" s="213" t="s">
        <v>654</v>
      </c>
      <c r="G260" s="172" t="s">
        <v>918</v>
      </c>
      <c r="H260" s="214" t="s">
        <v>736</v>
      </c>
      <c r="I260" s="214" t="s">
        <v>736</v>
      </c>
      <c r="J260" s="214" t="s">
        <v>736</v>
      </c>
    </row>
    <row r="261" spans="2:10">
      <c r="B261" s="172" t="s">
        <v>434</v>
      </c>
      <c r="C261" s="172" t="s">
        <v>1299</v>
      </c>
      <c r="D261" s="172" t="s">
        <v>1300</v>
      </c>
      <c r="E261" s="216">
        <v>100</v>
      </c>
      <c r="F261" s="213" t="s">
        <v>730</v>
      </c>
      <c r="G261" s="172" t="s">
        <v>1004</v>
      </c>
      <c r="H261" s="214" t="s">
        <v>736</v>
      </c>
      <c r="I261" s="214" t="s">
        <v>737</v>
      </c>
      <c r="J261" s="214" t="s">
        <v>736</v>
      </c>
    </row>
    <row r="262" spans="2:10">
      <c r="B262" s="172" t="s">
        <v>434</v>
      </c>
      <c r="C262" s="172" t="s">
        <v>1301</v>
      </c>
      <c r="D262" s="172" t="s">
        <v>1302</v>
      </c>
      <c r="E262" s="216">
        <v>150</v>
      </c>
      <c r="F262" s="213" t="s">
        <v>731</v>
      </c>
      <c r="G262" s="172" t="s">
        <v>1005</v>
      </c>
      <c r="H262" s="214" t="s">
        <v>736</v>
      </c>
      <c r="I262" s="214" t="s">
        <v>736</v>
      </c>
      <c r="J262" s="214" t="s">
        <v>736</v>
      </c>
    </row>
    <row r="263" spans="2:10">
      <c r="B263" s="172" t="s">
        <v>435</v>
      </c>
      <c r="C263" s="172" t="s">
        <v>1303</v>
      </c>
      <c r="D263" s="172" t="s">
        <v>1304</v>
      </c>
      <c r="E263" s="216">
        <v>100</v>
      </c>
      <c r="F263" s="213" t="s">
        <v>669</v>
      </c>
      <c r="G263" s="172" t="s">
        <v>937</v>
      </c>
      <c r="H263" s="214" t="s">
        <v>736</v>
      </c>
      <c r="I263" s="214" t="s">
        <v>736</v>
      </c>
      <c r="J263" s="214" t="s">
        <v>736</v>
      </c>
    </row>
    <row r="264" spans="2:10">
      <c r="B264" s="172" t="s">
        <v>435</v>
      </c>
      <c r="C264" s="172" t="s">
        <v>1305</v>
      </c>
      <c r="D264" s="172" t="s">
        <v>1306</v>
      </c>
      <c r="E264" s="216">
        <v>50</v>
      </c>
      <c r="F264" s="213" t="s">
        <v>655</v>
      </c>
      <c r="G264" s="172" t="s">
        <v>919</v>
      </c>
      <c r="H264" s="214" t="s">
        <v>736</v>
      </c>
      <c r="I264" s="214" t="s">
        <v>737</v>
      </c>
      <c r="J264" s="214" t="s">
        <v>736</v>
      </c>
    </row>
    <row r="265" spans="2:10">
      <c r="B265" s="172" t="s">
        <v>435</v>
      </c>
      <c r="C265" s="172" t="s">
        <v>1307</v>
      </c>
      <c r="D265" s="172" t="s">
        <v>1308</v>
      </c>
      <c r="E265" s="216">
        <v>50</v>
      </c>
      <c r="F265" s="213" t="s">
        <v>656</v>
      </c>
      <c r="G265" s="172" t="s">
        <v>920</v>
      </c>
      <c r="H265" s="214" t="s">
        <v>736</v>
      </c>
      <c r="I265" s="214" t="s">
        <v>737</v>
      </c>
      <c r="J265" s="214" t="s">
        <v>736</v>
      </c>
    </row>
    <row r="266" spans="2:10">
      <c r="B266" s="172" t="s">
        <v>435</v>
      </c>
      <c r="C266" s="172" t="s">
        <v>1309</v>
      </c>
      <c r="D266" s="172" t="s">
        <v>1310</v>
      </c>
      <c r="E266" s="216">
        <v>100</v>
      </c>
      <c r="F266" s="213" t="s">
        <v>657</v>
      </c>
      <c r="G266" s="172" t="s">
        <v>921</v>
      </c>
      <c r="H266" s="214" t="s">
        <v>736</v>
      </c>
      <c r="I266" s="214" t="s">
        <v>736</v>
      </c>
      <c r="J266" s="214" t="s">
        <v>736</v>
      </c>
    </row>
    <row r="267" spans="2:10">
      <c r="B267" s="172" t="s">
        <v>435</v>
      </c>
      <c r="C267" s="172" t="s">
        <v>1311</v>
      </c>
      <c r="D267" s="172" t="s">
        <v>1312</v>
      </c>
      <c r="E267" s="216">
        <v>50</v>
      </c>
      <c r="F267" s="213" t="s">
        <v>658</v>
      </c>
      <c r="G267" s="172" t="s">
        <v>922</v>
      </c>
      <c r="H267" s="214" t="s">
        <v>736</v>
      </c>
      <c r="I267" s="214" t="s">
        <v>737</v>
      </c>
      <c r="J267" s="214" t="s">
        <v>736</v>
      </c>
    </row>
    <row r="268" spans="2:10">
      <c r="B268" s="172" t="s">
        <v>436</v>
      </c>
      <c r="C268" s="172" t="s">
        <v>1313</v>
      </c>
      <c r="D268" s="172" t="s">
        <v>1314</v>
      </c>
      <c r="E268" s="216">
        <v>150</v>
      </c>
      <c r="F268" s="213" t="s">
        <v>520</v>
      </c>
      <c r="G268" s="172" t="s">
        <v>1814</v>
      </c>
      <c r="H268" s="214" t="s">
        <v>736</v>
      </c>
      <c r="I268" s="214" t="s">
        <v>736</v>
      </c>
      <c r="J268" s="214" t="s">
        <v>736</v>
      </c>
    </row>
    <row r="269" spans="2:10">
      <c r="B269" s="172" t="s">
        <v>436</v>
      </c>
      <c r="C269" s="172" t="s">
        <v>1315</v>
      </c>
      <c r="D269" s="172" t="s">
        <v>1316</v>
      </c>
      <c r="E269" s="216">
        <v>150</v>
      </c>
      <c r="F269" s="213" t="s">
        <v>523</v>
      </c>
      <c r="G269" s="172" t="s">
        <v>760</v>
      </c>
      <c r="H269" s="214" t="s">
        <v>736</v>
      </c>
      <c r="I269" s="214" t="s">
        <v>736</v>
      </c>
      <c r="J269" s="214" t="s">
        <v>736</v>
      </c>
    </row>
    <row r="270" spans="2:10">
      <c r="B270" s="172" t="s">
        <v>436</v>
      </c>
      <c r="C270" s="172" t="s">
        <v>1317</v>
      </c>
      <c r="D270" s="172" t="s">
        <v>1318</v>
      </c>
      <c r="E270" s="216">
        <v>150</v>
      </c>
      <c r="F270" s="213" t="s">
        <v>518</v>
      </c>
      <c r="G270" s="172" t="s">
        <v>753</v>
      </c>
      <c r="H270" s="214" t="s">
        <v>737</v>
      </c>
      <c r="I270" s="214" t="s">
        <v>737</v>
      </c>
      <c r="J270" s="214" t="s">
        <v>737</v>
      </c>
    </row>
    <row r="271" spans="2:10">
      <c r="B271" s="172" t="s">
        <v>436</v>
      </c>
      <c r="C271" s="172" t="s">
        <v>1319</v>
      </c>
      <c r="D271" s="172" t="s">
        <v>1320</v>
      </c>
      <c r="E271" s="216">
        <v>150</v>
      </c>
      <c r="F271" s="213" t="s">
        <v>519</v>
      </c>
      <c r="G271" s="172" t="s">
        <v>754</v>
      </c>
      <c r="H271" s="214" t="s">
        <v>736</v>
      </c>
      <c r="I271" s="214" t="s">
        <v>737</v>
      </c>
      <c r="J271" s="214" t="s">
        <v>736</v>
      </c>
    </row>
    <row r="272" spans="2:10">
      <c r="B272" s="172" t="s">
        <v>436</v>
      </c>
      <c r="C272" s="172" t="s">
        <v>1321</v>
      </c>
      <c r="D272" s="172" t="s">
        <v>1322</v>
      </c>
      <c r="E272" s="216">
        <v>150</v>
      </c>
      <c r="F272" s="213" t="s">
        <v>528</v>
      </c>
      <c r="G272" s="172" t="s">
        <v>766</v>
      </c>
      <c r="H272" s="214" t="s">
        <v>736</v>
      </c>
      <c r="I272" s="214" t="s">
        <v>736</v>
      </c>
      <c r="J272" s="214" t="s">
        <v>736</v>
      </c>
    </row>
    <row r="273" spans="2:10">
      <c r="B273" s="172" t="s">
        <v>701</v>
      </c>
      <c r="C273" s="172" t="s">
        <v>1323</v>
      </c>
      <c r="D273" s="172" t="s">
        <v>1324</v>
      </c>
      <c r="E273" s="216">
        <v>50</v>
      </c>
      <c r="F273" s="213" t="s">
        <v>659</v>
      </c>
      <c r="G273" s="172" t="s">
        <v>923</v>
      </c>
      <c r="H273" s="214" t="s">
        <v>737</v>
      </c>
      <c r="I273" s="214" t="s">
        <v>737</v>
      </c>
      <c r="J273" s="214" t="s">
        <v>737</v>
      </c>
    </row>
    <row r="274" spans="2:10">
      <c r="B274" s="172" t="s">
        <v>701</v>
      </c>
      <c r="C274" s="172" t="s">
        <v>1325</v>
      </c>
      <c r="D274" s="172" t="s">
        <v>1326</v>
      </c>
      <c r="E274" s="216">
        <v>50</v>
      </c>
      <c r="F274" s="213" t="s">
        <v>732</v>
      </c>
      <c r="G274" s="172" t="s">
        <v>1006</v>
      </c>
      <c r="H274" s="214" t="s">
        <v>736</v>
      </c>
      <c r="I274" s="214" t="s">
        <v>736</v>
      </c>
      <c r="J274" s="214" t="s">
        <v>736</v>
      </c>
    </row>
    <row r="275" spans="2:10">
      <c r="B275" s="172" t="s">
        <v>582</v>
      </c>
      <c r="C275" s="172" t="s">
        <v>1327</v>
      </c>
      <c r="D275" s="172" t="s">
        <v>833</v>
      </c>
      <c r="E275" s="216">
        <v>100</v>
      </c>
      <c r="F275" s="213" t="s">
        <v>733</v>
      </c>
      <c r="G275" s="172" t="s">
        <v>1007</v>
      </c>
      <c r="H275" s="214" t="s">
        <v>736</v>
      </c>
      <c r="I275" s="214" t="s">
        <v>737</v>
      </c>
      <c r="J275" s="214" t="s">
        <v>736</v>
      </c>
    </row>
    <row r="276" spans="2:10">
      <c r="B276" s="172" t="s">
        <v>582</v>
      </c>
      <c r="C276" s="172" t="s">
        <v>1328</v>
      </c>
      <c r="D276" s="172" t="s">
        <v>1329</v>
      </c>
      <c r="E276" s="216">
        <v>100</v>
      </c>
      <c r="F276" s="213" t="s">
        <v>660</v>
      </c>
      <c r="G276" s="172" t="s">
        <v>924</v>
      </c>
      <c r="H276" s="214" t="s">
        <v>736</v>
      </c>
      <c r="I276" s="214" t="s">
        <v>737</v>
      </c>
      <c r="J276" s="214" t="s">
        <v>736</v>
      </c>
    </row>
    <row r="277" spans="2:10">
      <c r="B277" s="172" t="s">
        <v>584</v>
      </c>
      <c r="C277" s="172" t="s">
        <v>1330</v>
      </c>
      <c r="D277" s="172" t="s">
        <v>1331</v>
      </c>
      <c r="E277" s="216">
        <v>50</v>
      </c>
      <c r="F277" s="213" t="s">
        <v>661</v>
      </c>
      <c r="G277" s="172" t="s">
        <v>925</v>
      </c>
      <c r="H277" s="214" t="s">
        <v>736</v>
      </c>
      <c r="I277" s="214" t="s">
        <v>737</v>
      </c>
      <c r="J277" s="214" t="s">
        <v>736</v>
      </c>
    </row>
    <row r="278" spans="2:10">
      <c r="B278" s="172" t="s">
        <v>584</v>
      </c>
      <c r="C278" s="172" t="s">
        <v>1332</v>
      </c>
      <c r="D278" s="172" t="s">
        <v>1333</v>
      </c>
      <c r="E278" s="216">
        <v>50</v>
      </c>
    </row>
    <row r="279" spans="2:10">
      <c r="B279" s="172" t="s">
        <v>584</v>
      </c>
      <c r="C279" s="172" t="s">
        <v>1334</v>
      </c>
      <c r="D279" s="172" t="s">
        <v>1335</v>
      </c>
      <c r="E279" s="216">
        <v>50</v>
      </c>
    </row>
    <row r="280" spans="2:10">
      <c r="B280" s="172" t="s">
        <v>703</v>
      </c>
      <c r="C280" s="172" t="s">
        <v>1336</v>
      </c>
      <c r="D280" s="172" t="s">
        <v>1337</v>
      </c>
      <c r="E280" s="216">
        <v>150</v>
      </c>
    </row>
    <row r="281" spans="2:10">
      <c r="B281" s="172" t="s">
        <v>704</v>
      </c>
      <c r="C281" s="172" t="s">
        <v>1338</v>
      </c>
      <c r="D281" s="172" t="s">
        <v>1339</v>
      </c>
      <c r="E281" s="216">
        <v>100</v>
      </c>
    </row>
    <row r="282" spans="2:10">
      <c r="B282" s="172" t="s">
        <v>704</v>
      </c>
      <c r="C282" s="172" t="s">
        <v>1340</v>
      </c>
      <c r="D282" s="172" t="s">
        <v>1341</v>
      </c>
      <c r="E282" s="216">
        <v>100</v>
      </c>
    </row>
    <row r="283" spans="2:10">
      <c r="B283" s="172" t="s">
        <v>704</v>
      </c>
      <c r="C283" s="172" t="s">
        <v>1342</v>
      </c>
      <c r="D283" s="172" t="s">
        <v>1343</v>
      </c>
      <c r="E283" s="216">
        <v>100</v>
      </c>
    </row>
    <row r="284" spans="2:10">
      <c r="B284" s="172" t="s">
        <v>704</v>
      </c>
      <c r="C284" s="172" t="s">
        <v>1344</v>
      </c>
      <c r="D284" s="172" t="s">
        <v>1345</v>
      </c>
      <c r="E284" s="216">
        <v>100</v>
      </c>
    </row>
    <row r="285" spans="2:10">
      <c r="B285" s="172" t="s">
        <v>705</v>
      </c>
      <c r="C285" s="172" t="s">
        <v>1346</v>
      </c>
      <c r="D285" s="172" t="s">
        <v>1347</v>
      </c>
      <c r="E285" s="216">
        <v>50</v>
      </c>
    </row>
    <row r="286" spans="2:10">
      <c r="B286" s="172" t="s">
        <v>705</v>
      </c>
      <c r="C286" s="172" t="s">
        <v>1348</v>
      </c>
      <c r="D286" s="172" t="s">
        <v>1349</v>
      </c>
      <c r="E286" s="216">
        <v>50</v>
      </c>
    </row>
    <row r="287" spans="2:10">
      <c r="B287" s="172" t="s">
        <v>705</v>
      </c>
      <c r="C287" s="172" t="s">
        <v>1350</v>
      </c>
      <c r="D287" s="172" t="s">
        <v>1351</v>
      </c>
      <c r="E287" s="216">
        <v>50</v>
      </c>
    </row>
    <row r="288" spans="2:10">
      <c r="B288" s="172" t="s">
        <v>705</v>
      </c>
      <c r="C288" s="172" t="s">
        <v>1352</v>
      </c>
      <c r="D288" s="172" t="s">
        <v>1353</v>
      </c>
      <c r="E288" s="216">
        <v>50</v>
      </c>
    </row>
    <row r="289" spans="2:5">
      <c r="B289" s="172" t="s">
        <v>705</v>
      </c>
      <c r="C289" s="172" t="s">
        <v>1354</v>
      </c>
      <c r="D289" s="172" t="s">
        <v>1355</v>
      </c>
      <c r="E289" s="216">
        <v>50</v>
      </c>
    </row>
    <row r="290" spans="2:5">
      <c r="B290" s="172" t="s">
        <v>705</v>
      </c>
      <c r="C290" s="172" t="s">
        <v>1356</v>
      </c>
      <c r="D290" s="172" t="s">
        <v>1357</v>
      </c>
      <c r="E290" s="216">
        <v>50</v>
      </c>
    </row>
    <row r="291" spans="2:5">
      <c r="B291" s="172" t="s">
        <v>705</v>
      </c>
      <c r="C291" s="172" t="s">
        <v>1358</v>
      </c>
      <c r="D291" s="172" t="s">
        <v>1359</v>
      </c>
      <c r="E291" s="216">
        <v>50</v>
      </c>
    </row>
    <row r="292" spans="2:5">
      <c r="B292" s="172" t="s">
        <v>705</v>
      </c>
      <c r="C292" s="172" t="s">
        <v>1360</v>
      </c>
      <c r="D292" s="172" t="s">
        <v>1361</v>
      </c>
      <c r="E292" s="216">
        <v>50</v>
      </c>
    </row>
    <row r="293" spans="2:5">
      <c r="B293" s="172" t="s">
        <v>705</v>
      </c>
      <c r="C293" s="172" t="s">
        <v>1362</v>
      </c>
      <c r="D293" s="172" t="s">
        <v>1363</v>
      </c>
      <c r="E293" s="216">
        <v>50</v>
      </c>
    </row>
    <row r="294" spans="2:5">
      <c r="B294" s="172" t="s">
        <v>705</v>
      </c>
      <c r="C294" s="172" t="s">
        <v>1364</v>
      </c>
      <c r="D294" s="172" t="s">
        <v>1365</v>
      </c>
      <c r="E294" s="216">
        <v>50</v>
      </c>
    </row>
    <row r="295" spans="2:5">
      <c r="B295" s="172" t="s">
        <v>705</v>
      </c>
      <c r="C295" s="172" t="s">
        <v>1366</v>
      </c>
      <c r="D295" s="172" t="s">
        <v>1367</v>
      </c>
      <c r="E295" s="216">
        <v>50</v>
      </c>
    </row>
    <row r="296" spans="2:5">
      <c r="B296" s="172" t="s">
        <v>705</v>
      </c>
      <c r="C296" s="172" t="s">
        <v>1368</v>
      </c>
      <c r="D296" s="172" t="s">
        <v>1369</v>
      </c>
      <c r="E296" s="216">
        <v>50</v>
      </c>
    </row>
    <row r="297" spans="2:5">
      <c r="B297" s="172" t="s">
        <v>705</v>
      </c>
      <c r="C297" s="172" t="s">
        <v>1370</v>
      </c>
      <c r="D297" s="172" t="s">
        <v>1371</v>
      </c>
      <c r="E297" s="216">
        <v>50</v>
      </c>
    </row>
    <row r="298" spans="2:5">
      <c r="B298" s="172" t="s">
        <v>705</v>
      </c>
      <c r="C298" s="172" t="s">
        <v>1372</v>
      </c>
      <c r="D298" s="172" t="s">
        <v>1373</v>
      </c>
      <c r="E298" s="216">
        <v>50</v>
      </c>
    </row>
    <row r="299" spans="2:5">
      <c r="B299" s="172" t="s">
        <v>705</v>
      </c>
      <c r="C299" s="172" t="s">
        <v>1374</v>
      </c>
      <c r="D299" s="172" t="s">
        <v>1375</v>
      </c>
      <c r="E299" s="216">
        <v>50</v>
      </c>
    </row>
    <row r="300" spans="2:5">
      <c r="B300" s="172" t="s">
        <v>705</v>
      </c>
      <c r="C300" s="172" t="s">
        <v>1376</v>
      </c>
      <c r="D300" s="172" t="s">
        <v>1377</v>
      </c>
      <c r="E300" s="216">
        <v>50</v>
      </c>
    </row>
    <row r="301" spans="2:5">
      <c r="B301" s="172" t="s">
        <v>705</v>
      </c>
      <c r="C301" s="172" t="s">
        <v>1378</v>
      </c>
      <c r="D301" s="172" t="s">
        <v>1379</v>
      </c>
      <c r="E301" s="216">
        <v>50</v>
      </c>
    </row>
    <row r="302" spans="2:5">
      <c r="B302" s="172" t="s">
        <v>705</v>
      </c>
      <c r="C302" s="172" t="s">
        <v>1380</v>
      </c>
      <c r="D302" s="172" t="s">
        <v>1381</v>
      </c>
      <c r="E302" s="216">
        <v>50</v>
      </c>
    </row>
    <row r="303" spans="2:5">
      <c r="B303" s="172" t="s">
        <v>706</v>
      </c>
      <c r="C303" s="172" t="s">
        <v>1382</v>
      </c>
      <c r="D303" s="172" t="s">
        <v>1383</v>
      </c>
      <c r="E303" s="216">
        <v>100</v>
      </c>
    </row>
    <row r="304" spans="2:5">
      <c r="B304" s="172" t="s">
        <v>706</v>
      </c>
      <c r="C304" s="172" t="s">
        <v>1384</v>
      </c>
      <c r="D304" s="172" t="s">
        <v>1385</v>
      </c>
      <c r="E304" s="216">
        <v>100</v>
      </c>
    </row>
    <row r="305" spans="2:5">
      <c r="B305" s="172" t="s">
        <v>706</v>
      </c>
      <c r="C305" s="172" t="s">
        <v>1386</v>
      </c>
      <c r="D305" s="172" t="s">
        <v>1387</v>
      </c>
      <c r="E305" s="216">
        <v>100</v>
      </c>
    </row>
    <row r="306" spans="2:5">
      <c r="B306" s="172" t="s">
        <v>586</v>
      </c>
      <c r="C306" s="172" t="s">
        <v>1388</v>
      </c>
      <c r="D306" s="172" t="s">
        <v>837</v>
      </c>
      <c r="E306" s="216">
        <v>150</v>
      </c>
    </row>
    <row r="307" spans="2:5">
      <c r="B307" s="172" t="s">
        <v>587</v>
      </c>
      <c r="C307" s="172" t="s">
        <v>1389</v>
      </c>
      <c r="D307" s="172" t="s">
        <v>1390</v>
      </c>
      <c r="E307" s="216">
        <v>150</v>
      </c>
    </row>
    <row r="308" spans="2:5">
      <c r="B308" s="172" t="s">
        <v>531</v>
      </c>
      <c r="C308" s="172" t="s">
        <v>1391</v>
      </c>
      <c r="D308" s="172" t="s">
        <v>1392</v>
      </c>
      <c r="E308" s="216">
        <v>150</v>
      </c>
    </row>
    <row r="309" spans="2:5">
      <c r="B309" s="172" t="s">
        <v>707</v>
      </c>
      <c r="C309" s="172" t="s">
        <v>1393</v>
      </c>
      <c r="D309" s="172" t="s">
        <v>1394</v>
      </c>
      <c r="E309" s="216">
        <v>150</v>
      </c>
    </row>
    <row r="310" spans="2:5">
      <c r="B310" s="172" t="s">
        <v>707</v>
      </c>
      <c r="C310" s="172" t="s">
        <v>1395</v>
      </c>
      <c r="D310" s="172" t="s">
        <v>1396</v>
      </c>
      <c r="E310" s="216">
        <v>150</v>
      </c>
    </row>
    <row r="311" spans="2:5">
      <c r="B311" s="172" t="s">
        <v>707</v>
      </c>
      <c r="C311" s="172" t="s">
        <v>1397</v>
      </c>
      <c r="D311" s="172" t="s">
        <v>1398</v>
      </c>
      <c r="E311" s="216">
        <v>150</v>
      </c>
    </row>
    <row r="312" spans="2:5">
      <c r="B312" s="172" t="s">
        <v>707</v>
      </c>
      <c r="C312" s="172" t="s">
        <v>1399</v>
      </c>
      <c r="D312" s="172" t="s">
        <v>1400</v>
      </c>
      <c r="E312" s="216">
        <v>150</v>
      </c>
    </row>
    <row r="313" spans="2:5">
      <c r="B313" s="172" t="s">
        <v>707</v>
      </c>
      <c r="C313" s="172" t="s">
        <v>1401</v>
      </c>
      <c r="D313" s="172" t="s">
        <v>1402</v>
      </c>
      <c r="E313" s="216">
        <v>150</v>
      </c>
    </row>
    <row r="314" spans="2:5">
      <c r="B314" s="172" t="s">
        <v>707</v>
      </c>
      <c r="C314" s="172" t="s">
        <v>1403</v>
      </c>
      <c r="D314" s="172" t="s">
        <v>1404</v>
      </c>
      <c r="E314" s="216">
        <v>150</v>
      </c>
    </row>
    <row r="315" spans="2:5">
      <c r="B315" s="172" t="s">
        <v>707</v>
      </c>
      <c r="C315" s="172" t="s">
        <v>1405</v>
      </c>
      <c r="D315" s="172" t="s">
        <v>1406</v>
      </c>
      <c r="E315" s="216">
        <v>150</v>
      </c>
    </row>
    <row r="316" spans="2:5">
      <c r="B316" s="172" t="s">
        <v>707</v>
      </c>
      <c r="C316" s="172" t="s">
        <v>1407</v>
      </c>
      <c r="D316" s="172" t="s">
        <v>1408</v>
      </c>
      <c r="E316" s="216">
        <v>150</v>
      </c>
    </row>
    <row r="317" spans="2:5">
      <c r="B317" s="172" t="s">
        <v>707</v>
      </c>
      <c r="C317" s="172" t="s">
        <v>1409</v>
      </c>
      <c r="D317" s="172" t="s">
        <v>1410</v>
      </c>
      <c r="E317" s="216">
        <v>150</v>
      </c>
    </row>
    <row r="318" spans="2:5">
      <c r="B318" s="172" t="s">
        <v>707</v>
      </c>
      <c r="C318" s="172" t="s">
        <v>1411</v>
      </c>
      <c r="D318" s="172" t="s">
        <v>1412</v>
      </c>
      <c r="E318" s="216">
        <v>150</v>
      </c>
    </row>
    <row r="319" spans="2:5">
      <c r="B319" s="172" t="s">
        <v>707</v>
      </c>
      <c r="C319" s="172" t="s">
        <v>1413</v>
      </c>
      <c r="D319" s="172" t="s">
        <v>1414</v>
      </c>
      <c r="E319" s="216">
        <v>150</v>
      </c>
    </row>
    <row r="320" spans="2:5">
      <c r="B320" s="172" t="s">
        <v>707</v>
      </c>
      <c r="C320" s="172" t="s">
        <v>1415</v>
      </c>
      <c r="D320" s="172" t="s">
        <v>1416</v>
      </c>
      <c r="E320" s="216">
        <v>150</v>
      </c>
    </row>
    <row r="321" spans="2:5">
      <c r="B321" s="172" t="s">
        <v>707</v>
      </c>
      <c r="C321" s="172" t="s">
        <v>1417</v>
      </c>
      <c r="D321" s="172" t="s">
        <v>1418</v>
      </c>
      <c r="E321" s="216">
        <v>150</v>
      </c>
    </row>
    <row r="322" spans="2:5">
      <c r="B322" s="172" t="s">
        <v>707</v>
      </c>
      <c r="C322" s="172" t="s">
        <v>1419</v>
      </c>
      <c r="D322" s="172" t="s">
        <v>1420</v>
      </c>
      <c r="E322" s="216">
        <v>150</v>
      </c>
    </row>
    <row r="323" spans="2:5">
      <c r="B323" s="172" t="s">
        <v>707</v>
      </c>
      <c r="C323" s="172" t="s">
        <v>1421</v>
      </c>
      <c r="D323" s="172" t="s">
        <v>1422</v>
      </c>
      <c r="E323" s="216">
        <v>150</v>
      </c>
    </row>
    <row r="324" spans="2:5">
      <c r="B324" s="172" t="s">
        <v>707</v>
      </c>
      <c r="C324" s="172" t="s">
        <v>1423</v>
      </c>
      <c r="D324" s="172" t="s">
        <v>1424</v>
      </c>
      <c r="E324" s="216">
        <v>150</v>
      </c>
    </row>
    <row r="325" spans="2:5">
      <c r="B325" s="172" t="s">
        <v>707</v>
      </c>
      <c r="C325" s="172" t="s">
        <v>1425</v>
      </c>
      <c r="D325" s="172" t="s">
        <v>1426</v>
      </c>
      <c r="E325" s="216">
        <v>150</v>
      </c>
    </row>
    <row r="326" spans="2:5">
      <c r="B326" s="172" t="s">
        <v>707</v>
      </c>
      <c r="C326" s="172" t="s">
        <v>1427</v>
      </c>
      <c r="D326" s="172" t="s">
        <v>1428</v>
      </c>
      <c r="E326" s="216">
        <v>150</v>
      </c>
    </row>
    <row r="327" spans="2:5">
      <c r="B327" s="172" t="s">
        <v>707</v>
      </c>
      <c r="C327" s="172" t="s">
        <v>1429</v>
      </c>
      <c r="D327" s="172" t="s">
        <v>1430</v>
      </c>
      <c r="E327" s="216">
        <v>150</v>
      </c>
    </row>
    <row r="328" spans="2:5">
      <c r="B328" s="172" t="s">
        <v>707</v>
      </c>
      <c r="C328" s="172" t="s">
        <v>1431</v>
      </c>
      <c r="D328" s="172" t="s">
        <v>1432</v>
      </c>
      <c r="E328" s="216">
        <v>150</v>
      </c>
    </row>
    <row r="329" spans="2:5">
      <c r="B329" s="172" t="s">
        <v>707</v>
      </c>
      <c r="C329" s="172" t="s">
        <v>1433</v>
      </c>
      <c r="D329" s="172" t="s">
        <v>1434</v>
      </c>
      <c r="E329" s="216">
        <v>150</v>
      </c>
    </row>
    <row r="330" spans="2:5">
      <c r="B330" s="172" t="s">
        <v>707</v>
      </c>
      <c r="C330" s="172" t="s">
        <v>1435</v>
      </c>
      <c r="D330" s="172" t="s">
        <v>1436</v>
      </c>
      <c r="E330" s="216">
        <v>150</v>
      </c>
    </row>
    <row r="331" spans="2:5">
      <c r="B331" s="172" t="s">
        <v>707</v>
      </c>
      <c r="C331" s="172" t="s">
        <v>1437</v>
      </c>
      <c r="D331" s="172" t="s">
        <v>1438</v>
      </c>
      <c r="E331" s="216">
        <v>150</v>
      </c>
    </row>
    <row r="332" spans="2:5">
      <c r="B332" s="172" t="s">
        <v>707</v>
      </c>
      <c r="C332" s="172" t="s">
        <v>1439</v>
      </c>
      <c r="D332" s="172" t="s">
        <v>1440</v>
      </c>
      <c r="E332" s="216">
        <v>150</v>
      </c>
    </row>
    <row r="333" spans="2:5">
      <c r="B333" s="172" t="s">
        <v>707</v>
      </c>
      <c r="C333" s="172" t="s">
        <v>1441</v>
      </c>
      <c r="D333" s="172" t="s">
        <v>1442</v>
      </c>
      <c r="E333" s="216">
        <v>150</v>
      </c>
    </row>
    <row r="334" spans="2:5">
      <c r="B334" s="172" t="s">
        <v>707</v>
      </c>
      <c r="C334" s="172" t="s">
        <v>1443</v>
      </c>
      <c r="D334" s="172" t="s">
        <v>1444</v>
      </c>
      <c r="E334" s="216">
        <v>150</v>
      </c>
    </row>
    <row r="335" spans="2:5">
      <c r="B335" s="172" t="s">
        <v>707</v>
      </c>
      <c r="C335" s="172" t="s">
        <v>1445</v>
      </c>
      <c r="D335" s="172" t="s">
        <v>1446</v>
      </c>
      <c r="E335" s="216">
        <v>150</v>
      </c>
    </row>
    <row r="336" spans="2:5">
      <c r="B336" s="172" t="s">
        <v>707</v>
      </c>
      <c r="C336" s="172" t="s">
        <v>1447</v>
      </c>
      <c r="D336" s="172" t="s">
        <v>1448</v>
      </c>
      <c r="E336" s="216">
        <v>150</v>
      </c>
    </row>
    <row r="337" spans="2:5">
      <c r="B337" s="172" t="s">
        <v>707</v>
      </c>
      <c r="C337" s="172" t="s">
        <v>1449</v>
      </c>
      <c r="D337" s="172" t="s">
        <v>1450</v>
      </c>
      <c r="E337" s="216">
        <v>150</v>
      </c>
    </row>
    <row r="338" spans="2:5">
      <c r="B338" s="172" t="s">
        <v>707</v>
      </c>
      <c r="C338" s="172" t="s">
        <v>1451</v>
      </c>
      <c r="D338" s="172" t="s">
        <v>1452</v>
      </c>
      <c r="E338" s="216">
        <v>150</v>
      </c>
    </row>
    <row r="339" spans="2:5">
      <c r="B339" s="172" t="s">
        <v>707</v>
      </c>
      <c r="C339" s="172" t="s">
        <v>1453</v>
      </c>
      <c r="D339" s="172" t="s">
        <v>1454</v>
      </c>
      <c r="E339" s="216">
        <v>150</v>
      </c>
    </row>
    <row r="340" spans="2:5">
      <c r="B340" s="172" t="s">
        <v>707</v>
      </c>
      <c r="C340" s="172" t="s">
        <v>1455</v>
      </c>
      <c r="D340" s="172" t="s">
        <v>1456</v>
      </c>
      <c r="E340" s="216">
        <v>150</v>
      </c>
    </row>
    <row r="341" spans="2:5">
      <c r="B341" s="172" t="s">
        <v>707</v>
      </c>
      <c r="C341" s="172" t="s">
        <v>1457</v>
      </c>
      <c r="D341" s="172" t="s">
        <v>1458</v>
      </c>
      <c r="E341" s="216">
        <v>150</v>
      </c>
    </row>
    <row r="342" spans="2:5">
      <c r="B342" s="172" t="s">
        <v>707</v>
      </c>
      <c r="C342" s="172" t="s">
        <v>1459</v>
      </c>
      <c r="D342" s="172" t="s">
        <v>1460</v>
      </c>
      <c r="E342" s="216">
        <v>150</v>
      </c>
    </row>
    <row r="343" spans="2:5">
      <c r="B343" s="172" t="s">
        <v>707</v>
      </c>
      <c r="C343" s="172" t="s">
        <v>1461</v>
      </c>
      <c r="D343" s="172" t="s">
        <v>1462</v>
      </c>
      <c r="E343" s="216">
        <v>150</v>
      </c>
    </row>
    <row r="344" spans="2:5">
      <c r="B344" s="172" t="s">
        <v>707</v>
      </c>
      <c r="C344" s="172" t="s">
        <v>1463</v>
      </c>
      <c r="D344" s="172" t="s">
        <v>1464</v>
      </c>
      <c r="E344" s="216">
        <v>150</v>
      </c>
    </row>
    <row r="345" spans="2:5">
      <c r="B345" s="172" t="s">
        <v>707</v>
      </c>
      <c r="C345" s="172" t="s">
        <v>1465</v>
      </c>
      <c r="D345" s="172" t="s">
        <v>1466</v>
      </c>
      <c r="E345" s="216">
        <v>150</v>
      </c>
    </row>
    <row r="346" spans="2:5">
      <c r="B346" s="172" t="s">
        <v>707</v>
      </c>
      <c r="C346" s="172" t="s">
        <v>1467</v>
      </c>
      <c r="D346" s="172" t="s">
        <v>1468</v>
      </c>
      <c r="E346" s="216">
        <v>150</v>
      </c>
    </row>
    <row r="347" spans="2:5">
      <c r="B347" s="172" t="s">
        <v>707</v>
      </c>
      <c r="C347" s="172" t="s">
        <v>1469</v>
      </c>
      <c r="D347" s="172" t="s">
        <v>1470</v>
      </c>
      <c r="E347" s="216">
        <v>150</v>
      </c>
    </row>
    <row r="348" spans="2:5">
      <c r="B348" s="172" t="s">
        <v>707</v>
      </c>
      <c r="C348" s="172" t="s">
        <v>1471</v>
      </c>
      <c r="D348" s="172" t="s">
        <v>1472</v>
      </c>
      <c r="E348" s="216">
        <v>150</v>
      </c>
    </row>
    <row r="349" spans="2:5">
      <c r="B349" s="172" t="s">
        <v>707</v>
      </c>
      <c r="C349" s="172" t="s">
        <v>1473</v>
      </c>
      <c r="D349" s="172" t="s">
        <v>1474</v>
      </c>
      <c r="E349" s="216">
        <v>150</v>
      </c>
    </row>
    <row r="350" spans="2:5">
      <c r="B350" s="172" t="s">
        <v>707</v>
      </c>
      <c r="C350" s="172" t="s">
        <v>1475</v>
      </c>
      <c r="D350" s="172" t="s">
        <v>1476</v>
      </c>
      <c r="E350" s="216">
        <v>150</v>
      </c>
    </row>
    <row r="351" spans="2:5">
      <c r="B351" s="172" t="s">
        <v>707</v>
      </c>
      <c r="C351" s="172" t="s">
        <v>1477</v>
      </c>
      <c r="D351" s="172" t="s">
        <v>1478</v>
      </c>
      <c r="E351" s="216">
        <v>100</v>
      </c>
    </row>
    <row r="352" spans="2:5">
      <c r="B352" s="172" t="s">
        <v>707</v>
      </c>
      <c r="C352" s="172" t="s">
        <v>1479</v>
      </c>
      <c r="D352" s="172" t="s">
        <v>1480</v>
      </c>
      <c r="E352" s="216">
        <v>50</v>
      </c>
    </row>
    <row r="353" spans="2:5">
      <c r="B353" s="172" t="s">
        <v>707</v>
      </c>
      <c r="C353" s="172" t="s">
        <v>1481</v>
      </c>
      <c r="D353" s="172" t="s">
        <v>1482</v>
      </c>
      <c r="E353" s="216">
        <v>100</v>
      </c>
    </row>
    <row r="354" spans="2:5">
      <c r="B354" s="172" t="s">
        <v>707</v>
      </c>
      <c r="C354" s="172" t="s">
        <v>1483</v>
      </c>
      <c r="D354" s="172" t="s">
        <v>1484</v>
      </c>
      <c r="E354" s="216">
        <v>150</v>
      </c>
    </row>
    <row r="355" spans="2:5">
      <c r="B355" s="172" t="s">
        <v>707</v>
      </c>
      <c r="C355" s="172" t="s">
        <v>1485</v>
      </c>
      <c r="D355" s="172" t="s">
        <v>1486</v>
      </c>
      <c r="E355" s="216">
        <v>150</v>
      </c>
    </row>
    <row r="356" spans="2:5">
      <c r="B356" s="172" t="s">
        <v>707</v>
      </c>
      <c r="C356" s="172" t="s">
        <v>1487</v>
      </c>
      <c r="D356" s="172" t="s">
        <v>1488</v>
      </c>
      <c r="E356" s="216">
        <v>150</v>
      </c>
    </row>
    <row r="357" spans="2:5">
      <c r="B357" s="172" t="s">
        <v>707</v>
      </c>
      <c r="C357" s="172" t="s">
        <v>1489</v>
      </c>
      <c r="D357" s="172" t="s">
        <v>1490</v>
      </c>
      <c r="E357" s="216">
        <v>150</v>
      </c>
    </row>
    <row r="358" spans="2:5">
      <c r="B358" s="172" t="s">
        <v>707</v>
      </c>
      <c r="C358" s="172" t="s">
        <v>1491</v>
      </c>
      <c r="D358" s="172" t="s">
        <v>1492</v>
      </c>
      <c r="E358" s="216">
        <v>50</v>
      </c>
    </row>
    <row r="359" spans="2:5">
      <c r="B359" s="172" t="s">
        <v>591</v>
      </c>
      <c r="C359" s="172" t="s">
        <v>1493</v>
      </c>
      <c r="D359" s="172" t="s">
        <v>1494</v>
      </c>
      <c r="E359" s="216">
        <v>50</v>
      </c>
    </row>
    <row r="360" spans="2:5">
      <c r="B360" s="172" t="s">
        <v>591</v>
      </c>
      <c r="C360" s="172" t="s">
        <v>1495</v>
      </c>
      <c r="D360" s="172" t="s">
        <v>1496</v>
      </c>
      <c r="E360" s="216">
        <v>50</v>
      </c>
    </row>
    <row r="361" spans="2:5">
      <c r="B361" s="172" t="s">
        <v>591</v>
      </c>
      <c r="C361" s="172" t="s">
        <v>1497</v>
      </c>
      <c r="D361" s="172" t="s">
        <v>1498</v>
      </c>
      <c r="E361" s="216">
        <v>50</v>
      </c>
    </row>
    <row r="362" spans="2:5">
      <c r="B362" s="172" t="s">
        <v>592</v>
      </c>
      <c r="C362" s="172" t="s">
        <v>1499</v>
      </c>
      <c r="D362" s="172" t="s">
        <v>1500</v>
      </c>
      <c r="E362" s="216">
        <v>100</v>
      </c>
    </row>
    <row r="363" spans="2:5">
      <c r="B363" s="172" t="s">
        <v>592</v>
      </c>
      <c r="C363" s="172" t="s">
        <v>1501</v>
      </c>
      <c r="D363" s="172" t="s">
        <v>1502</v>
      </c>
      <c r="E363" s="216">
        <v>100</v>
      </c>
    </row>
    <row r="364" spans="2:5">
      <c r="B364" s="172" t="s">
        <v>440</v>
      </c>
      <c r="C364" s="172" t="s">
        <v>1503</v>
      </c>
      <c r="D364" s="172" t="s">
        <v>845</v>
      </c>
      <c r="E364" s="216">
        <v>150</v>
      </c>
    </row>
    <row r="365" spans="2:5">
      <c r="B365" s="172" t="s">
        <v>593</v>
      </c>
      <c r="C365" s="172" t="s">
        <v>1504</v>
      </c>
      <c r="D365" s="172" t="s">
        <v>846</v>
      </c>
      <c r="E365" s="216">
        <v>100</v>
      </c>
    </row>
    <row r="366" spans="2:5">
      <c r="B366" s="172" t="s">
        <v>594</v>
      </c>
      <c r="C366" s="172" t="s">
        <v>1505</v>
      </c>
      <c r="D366" s="172" t="s">
        <v>1506</v>
      </c>
      <c r="E366" s="216">
        <v>50</v>
      </c>
    </row>
    <row r="367" spans="2:5">
      <c r="B367" s="172" t="s">
        <v>596</v>
      </c>
      <c r="C367" s="172" t="s">
        <v>1507</v>
      </c>
      <c r="D367" s="172" t="s">
        <v>849</v>
      </c>
      <c r="E367" s="216">
        <v>100</v>
      </c>
    </row>
    <row r="368" spans="2:5">
      <c r="B368" s="172" t="s">
        <v>596</v>
      </c>
      <c r="C368" s="172" t="s">
        <v>1508</v>
      </c>
      <c r="D368" s="172" t="s">
        <v>849</v>
      </c>
      <c r="E368" s="216">
        <v>100</v>
      </c>
    </row>
    <row r="369" spans="2:5">
      <c r="B369" s="172" t="s">
        <v>596</v>
      </c>
      <c r="C369" s="172" t="s">
        <v>1509</v>
      </c>
      <c r="D369" s="172" t="s">
        <v>1510</v>
      </c>
      <c r="E369" s="216">
        <v>100</v>
      </c>
    </row>
    <row r="370" spans="2:5">
      <c r="B370" s="172" t="s">
        <v>597</v>
      </c>
      <c r="C370" s="172" t="s">
        <v>1511</v>
      </c>
      <c r="D370" s="172" t="s">
        <v>1512</v>
      </c>
      <c r="E370" s="216">
        <v>150</v>
      </c>
    </row>
    <row r="371" spans="2:5">
      <c r="B371" s="172" t="s">
        <v>597</v>
      </c>
      <c r="C371" s="172" t="s">
        <v>1513</v>
      </c>
      <c r="D371" s="172" t="s">
        <v>1514</v>
      </c>
      <c r="E371" s="216">
        <v>150</v>
      </c>
    </row>
    <row r="372" spans="2:5">
      <c r="B372" s="172" t="s">
        <v>598</v>
      </c>
      <c r="C372" s="172" t="s">
        <v>1515</v>
      </c>
      <c r="D372" s="172" t="s">
        <v>851</v>
      </c>
      <c r="E372" s="216">
        <v>150</v>
      </c>
    </row>
    <row r="373" spans="2:5">
      <c r="B373" s="172" t="s">
        <v>599</v>
      </c>
      <c r="C373" s="172" t="s">
        <v>1516</v>
      </c>
      <c r="D373" s="172" t="s">
        <v>1517</v>
      </c>
      <c r="E373" s="216">
        <v>50</v>
      </c>
    </row>
    <row r="374" spans="2:5">
      <c r="B374" s="172" t="s">
        <v>600</v>
      </c>
      <c r="C374" s="172" t="s">
        <v>1518</v>
      </c>
      <c r="D374" s="172" t="s">
        <v>853</v>
      </c>
      <c r="E374" s="216">
        <v>50</v>
      </c>
    </row>
    <row r="375" spans="2:5">
      <c r="B375" s="172" t="s">
        <v>601</v>
      </c>
      <c r="C375" s="172" t="s">
        <v>1519</v>
      </c>
      <c r="D375" s="172" t="s">
        <v>854</v>
      </c>
      <c r="E375" s="216">
        <v>100</v>
      </c>
    </row>
    <row r="376" spans="2:5">
      <c r="B376" s="172" t="s">
        <v>443</v>
      </c>
      <c r="C376" s="172" t="s">
        <v>1520</v>
      </c>
      <c r="D376" s="172" t="s">
        <v>1521</v>
      </c>
      <c r="E376" s="216">
        <v>100</v>
      </c>
    </row>
    <row r="377" spans="2:5">
      <c r="B377" s="172" t="s">
        <v>443</v>
      </c>
      <c r="C377" s="172" t="s">
        <v>1522</v>
      </c>
      <c r="D377" s="172" t="s">
        <v>1523</v>
      </c>
      <c r="E377" s="216">
        <v>50</v>
      </c>
    </row>
    <row r="378" spans="2:5">
      <c r="B378" s="172" t="s">
        <v>442</v>
      </c>
      <c r="C378" s="172" t="s">
        <v>1524</v>
      </c>
      <c r="D378" s="172" t="s">
        <v>857</v>
      </c>
      <c r="E378" s="216">
        <v>100</v>
      </c>
    </row>
    <row r="379" spans="2:5">
      <c r="B379" s="172" t="s">
        <v>441</v>
      </c>
      <c r="C379" s="172" t="s">
        <v>1525</v>
      </c>
      <c r="D379" s="172" t="s">
        <v>758</v>
      </c>
      <c r="E379" s="216">
        <v>50</v>
      </c>
    </row>
    <row r="380" spans="2:5">
      <c r="B380" s="172" t="s">
        <v>441</v>
      </c>
      <c r="C380" s="172" t="s">
        <v>1526</v>
      </c>
      <c r="D380" s="172" t="s">
        <v>1527</v>
      </c>
      <c r="E380" s="216">
        <v>100</v>
      </c>
    </row>
    <row r="381" spans="2:5">
      <c r="B381" s="172" t="s">
        <v>603</v>
      </c>
      <c r="C381" s="172" t="s">
        <v>1528</v>
      </c>
      <c r="D381" s="172" t="s">
        <v>858</v>
      </c>
      <c r="E381" s="216">
        <v>150</v>
      </c>
    </row>
    <row r="382" spans="2:5">
      <c r="B382" s="172" t="s">
        <v>708</v>
      </c>
      <c r="C382" s="172" t="s">
        <v>1529</v>
      </c>
      <c r="D382" s="172" t="s">
        <v>1530</v>
      </c>
      <c r="E382" s="216">
        <v>50</v>
      </c>
    </row>
    <row r="383" spans="2:5">
      <c r="B383" s="172" t="s">
        <v>708</v>
      </c>
      <c r="C383" s="172" t="s">
        <v>1531</v>
      </c>
      <c r="D383" s="172" t="s">
        <v>1532</v>
      </c>
      <c r="E383" s="216">
        <v>150</v>
      </c>
    </row>
    <row r="384" spans="2:5">
      <c r="B384" s="172" t="s">
        <v>708</v>
      </c>
      <c r="C384" s="172" t="s">
        <v>1533</v>
      </c>
      <c r="D384" s="172" t="s">
        <v>1534</v>
      </c>
      <c r="E384" s="216">
        <v>50</v>
      </c>
    </row>
    <row r="385" spans="2:5">
      <c r="B385" s="172" t="s">
        <v>604</v>
      </c>
      <c r="C385" s="172" t="s">
        <v>1535</v>
      </c>
      <c r="D385" s="172" t="s">
        <v>859</v>
      </c>
      <c r="E385" s="216">
        <v>50</v>
      </c>
    </row>
    <row r="386" spans="2:5">
      <c r="B386" s="172" t="s">
        <v>605</v>
      </c>
      <c r="C386" s="172" t="s">
        <v>1536</v>
      </c>
      <c r="D386" s="172" t="s">
        <v>860</v>
      </c>
      <c r="E386" s="216">
        <v>100</v>
      </c>
    </row>
    <row r="387" spans="2:5">
      <c r="B387" s="172" t="s">
        <v>606</v>
      </c>
      <c r="C387" s="172" t="s">
        <v>1537</v>
      </c>
      <c r="D387" s="172" t="s">
        <v>861</v>
      </c>
      <c r="E387" s="216">
        <v>150</v>
      </c>
    </row>
    <row r="388" spans="2:5">
      <c r="B388" s="172" t="s">
        <v>444</v>
      </c>
      <c r="C388" s="172" t="s">
        <v>1538</v>
      </c>
      <c r="D388" s="172" t="s">
        <v>862</v>
      </c>
      <c r="E388" s="216">
        <v>150</v>
      </c>
    </row>
    <row r="389" spans="2:5">
      <c r="B389" s="172" t="s">
        <v>607</v>
      </c>
      <c r="C389" s="172" t="s">
        <v>1539</v>
      </c>
      <c r="D389" s="172" t="s">
        <v>864</v>
      </c>
      <c r="E389" s="216">
        <v>150</v>
      </c>
    </row>
    <row r="390" spans="2:5">
      <c r="B390" s="172" t="s">
        <v>446</v>
      </c>
      <c r="C390" s="172" t="s">
        <v>1540</v>
      </c>
      <c r="D390" s="172" t="s">
        <v>865</v>
      </c>
      <c r="E390" s="216">
        <v>50</v>
      </c>
    </row>
    <row r="391" spans="2:5">
      <c r="B391" s="172" t="s">
        <v>608</v>
      </c>
      <c r="C391" s="172" t="s">
        <v>1541</v>
      </c>
      <c r="D391" s="172" t="s">
        <v>866</v>
      </c>
      <c r="E391" s="216">
        <v>50</v>
      </c>
    </row>
    <row r="392" spans="2:5">
      <c r="B392" s="172" t="s">
        <v>610</v>
      </c>
      <c r="C392" s="172" t="s">
        <v>1542</v>
      </c>
      <c r="D392" s="172" t="s">
        <v>868</v>
      </c>
      <c r="E392" s="216">
        <v>150</v>
      </c>
    </row>
    <row r="393" spans="2:5">
      <c r="B393" s="172" t="s">
        <v>611</v>
      </c>
      <c r="C393" s="172" t="s">
        <v>1543</v>
      </c>
      <c r="D393" s="172" t="s">
        <v>1544</v>
      </c>
      <c r="E393" s="216">
        <v>50</v>
      </c>
    </row>
    <row r="394" spans="2:5">
      <c r="B394" s="172" t="s">
        <v>611</v>
      </c>
      <c r="C394" s="172" t="s">
        <v>1545</v>
      </c>
      <c r="D394" s="172" t="s">
        <v>1546</v>
      </c>
      <c r="E394" s="216">
        <v>100</v>
      </c>
    </row>
    <row r="395" spans="2:5">
      <c r="B395" s="172" t="s">
        <v>611</v>
      </c>
      <c r="C395" s="172" t="s">
        <v>1547</v>
      </c>
      <c r="D395" s="172" t="s">
        <v>1548</v>
      </c>
      <c r="E395" s="216">
        <v>50</v>
      </c>
    </row>
    <row r="396" spans="2:5">
      <c r="B396" s="172" t="s">
        <v>611</v>
      </c>
      <c r="C396" s="172" t="s">
        <v>1549</v>
      </c>
      <c r="D396" s="172" t="s">
        <v>1550</v>
      </c>
      <c r="E396" s="216">
        <v>50</v>
      </c>
    </row>
    <row r="397" spans="2:5">
      <c r="B397" s="172" t="s">
        <v>611</v>
      </c>
      <c r="C397" s="172" t="s">
        <v>1551</v>
      </c>
      <c r="D397" s="172" t="s">
        <v>1552</v>
      </c>
      <c r="E397" s="216">
        <v>50</v>
      </c>
    </row>
    <row r="398" spans="2:5">
      <c r="B398" s="172" t="s">
        <v>611</v>
      </c>
      <c r="C398" s="172" t="s">
        <v>1553</v>
      </c>
      <c r="D398" s="172" t="s">
        <v>1554</v>
      </c>
      <c r="E398" s="216">
        <v>150</v>
      </c>
    </row>
    <row r="399" spans="2:5">
      <c r="B399" s="172" t="s">
        <v>611</v>
      </c>
      <c r="C399" s="172" t="s">
        <v>1555</v>
      </c>
      <c r="D399" s="172" t="s">
        <v>1556</v>
      </c>
      <c r="E399" s="216">
        <v>150</v>
      </c>
    </row>
    <row r="400" spans="2:5">
      <c r="B400" s="172" t="s">
        <v>611</v>
      </c>
      <c r="C400" s="172" t="s">
        <v>1557</v>
      </c>
      <c r="D400" s="172" t="s">
        <v>1558</v>
      </c>
      <c r="E400" s="216">
        <v>150</v>
      </c>
    </row>
    <row r="401" spans="2:5">
      <c r="B401" s="172" t="s">
        <v>611</v>
      </c>
      <c r="C401" s="172" t="s">
        <v>1559</v>
      </c>
      <c r="D401" s="172" t="s">
        <v>1560</v>
      </c>
      <c r="E401" s="216">
        <v>50</v>
      </c>
    </row>
    <row r="402" spans="2:5">
      <c r="B402" s="172" t="s">
        <v>611</v>
      </c>
      <c r="C402" s="172" t="s">
        <v>1561</v>
      </c>
      <c r="D402" s="172" t="s">
        <v>1562</v>
      </c>
      <c r="E402" s="216">
        <v>100</v>
      </c>
    </row>
    <row r="403" spans="2:5">
      <c r="B403" s="172" t="s">
        <v>611</v>
      </c>
      <c r="C403" s="172" t="s">
        <v>1563</v>
      </c>
      <c r="D403" s="172" t="s">
        <v>1564</v>
      </c>
      <c r="E403" s="216">
        <v>150</v>
      </c>
    </row>
    <row r="404" spans="2:5">
      <c r="B404" s="172" t="s">
        <v>611</v>
      </c>
      <c r="C404" s="172" t="s">
        <v>1565</v>
      </c>
      <c r="D404" s="172" t="s">
        <v>1566</v>
      </c>
      <c r="E404" s="216">
        <v>150</v>
      </c>
    </row>
    <row r="405" spans="2:5">
      <c r="B405" s="172" t="s">
        <v>611</v>
      </c>
      <c r="C405" s="172" t="s">
        <v>1567</v>
      </c>
      <c r="D405" s="172" t="s">
        <v>1568</v>
      </c>
      <c r="E405" s="216">
        <v>100</v>
      </c>
    </row>
    <row r="406" spans="2:5">
      <c r="B406" s="172" t="s">
        <v>611</v>
      </c>
      <c r="C406" s="172" t="s">
        <v>1569</v>
      </c>
      <c r="D406" s="172" t="s">
        <v>1570</v>
      </c>
      <c r="E406" s="216">
        <v>50</v>
      </c>
    </row>
    <row r="407" spans="2:5">
      <c r="B407" s="172" t="s">
        <v>611</v>
      </c>
      <c r="C407" s="172" t="s">
        <v>1571</v>
      </c>
      <c r="D407" s="172" t="s">
        <v>1572</v>
      </c>
      <c r="E407" s="216">
        <v>50</v>
      </c>
    </row>
    <row r="408" spans="2:5">
      <c r="B408" s="172" t="s">
        <v>611</v>
      </c>
      <c r="C408" s="172" t="s">
        <v>1573</v>
      </c>
      <c r="D408" s="172" t="s">
        <v>1574</v>
      </c>
      <c r="E408" s="216">
        <v>50</v>
      </c>
    </row>
    <row r="409" spans="2:5">
      <c r="B409" s="172" t="s">
        <v>612</v>
      </c>
      <c r="C409" s="172" t="s">
        <v>1575</v>
      </c>
      <c r="D409" s="172" t="s">
        <v>870</v>
      </c>
      <c r="E409" s="216">
        <v>100</v>
      </c>
    </row>
    <row r="410" spans="2:5">
      <c r="B410" s="172" t="s">
        <v>613</v>
      </c>
      <c r="C410" s="172" t="s">
        <v>1576</v>
      </c>
      <c r="D410" s="172" t="s">
        <v>871</v>
      </c>
      <c r="E410" s="216">
        <v>150</v>
      </c>
    </row>
    <row r="411" spans="2:5">
      <c r="B411" s="172" t="s">
        <v>614</v>
      </c>
      <c r="C411" s="172" t="s">
        <v>1577</v>
      </c>
      <c r="D411" s="172" t="s">
        <v>1578</v>
      </c>
      <c r="E411" s="216">
        <v>50</v>
      </c>
    </row>
    <row r="412" spans="2:5">
      <c r="B412" s="172" t="s">
        <v>614</v>
      </c>
      <c r="C412" s="172" t="s">
        <v>1579</v>
      </c>
      <c r="D412" s="172" t="s">
        <v>1580</v>
      </c>
      <c r="E412" s="216">
        <v>50</v>
      </c>
    </row>
    <row r="413" spans="2:5">
      <c r="B413" s="172" t="s">
        <v>447</v>
      </c>
      <c r="C413" s="172" t="s">
        <v>1581</v>
      </c>
      <c r="D413" s="172" t="s">
        <v>874</v>
      </c>
      <c r="E413" s="216">
        <v>100</v>
      </c>
    </row>
    <row r="414" spans="2:5">
      <c r="B414" s="172" t="s">
        <v>615</v>
      </c>
      <c r="C414" s="172" t="s">
        <v>1582</v>
      </c>
      <c r="D414" s="172" t="s">
        <v>875</v>
      </c>
      <c r="E414" s="216">
        <v>150</v>
      </c>
    </row>
    <row r="415" spans="2:5">
      <c r="B415" s="172" t="s">
        <v>616</v>
      </c>
      <c r="C415" s="172" t="s">
        <v>1583</v>
      </c>
      <c r="D415" s="172" t="s">
        <v>1584</v>
      </c>
      <c r="E415" s="216">
        <v>150</v>
      </c>
    </row>
    <row r="416" spans="2:5">
      <c r="B416" s="172" t="s">
        <v>616</v>
      </c>
      <c r="C416" s="172" t="s">
        <v>1585</v>
      </c>
      <c r="D416" s="172" t="s">
        <v>1586</v>
      </c>
      <c r="E416" s="216">
        <v>150</v>
      </c>
    </row>
    <row r="417" spans="2:5">
      <c r="B417" s="172" t="s">
        <v>618</v>
      </c>
      <c r="C417" s="172" t="s">
        <v>1587</v>
      </c>
      <c r="D417" s="172" t="s">
        <v>878</v>
      </c>
      <c r="E417" s="216">
        <v>150</v>
      </c>
    </row>
    <row r="418" spans="2:5">
      <c r="B418" s="172" t="s">
        <v>621</v>
      </c>
      <c r="C418" s="172" t="s">
        <v>1588</v>
      </c>
      <c r="D418" s="172" t="s">
        <v>1589</v>
      </c>
      <c r="E418" s="216">
        <v>50</v>
      </c>
    </row>
    <row r="419" spans="2:5">
      <c r="B419" s="172" t="s">
        <v>621</v>
      </c>
      <c r="C419" s="172" t="s">
        <v>1590</v>
      </c>
      <c r="D419" s="172" t="s">
        <v>1591</v>
      </c>
      <c r="E419" s="216">
        <v>100</v>
      </c>
    </row>
    <row r="420" spans="2:5">
      <c r="B420" s="172" t="s">
        <v>621</v>
      </c>
      <c r="C420" s="172" t="s">
        <v>1592</v>
      </c>
      <c r="D420" s="172" t="s">
        <v>1593</v>
      </c>
      <c r="E420" s="216">
        <v>100</v>
      </c>
    </row>
    <row r="421" spans="2:5">
      <c r="B421" s="172" t="s">
        <v>456</v>
      </c>
      <c r="C421" s="172" t="s">
        <v>1594</v>
      </c>
      <c r="D421" s="172" t="s">
        <v>1595</v>
      </c>
      <c r="E421" s="216">
        <v>50</v>
      </c>
    </row>
    <row r="422" spans="2:5">
      <c r="B422" s="172" t="s">
        <v>456</v>
      </c>
      <c r="C422" s="172" t="s">
        <v>1596</v>
      </c>
      <c r="D422" s="172" t="s">
        <v>1597</v>
      </c>
      <c r="E422" s="216">
        <v>50</v>
      </c>
    </row>
    <row r="423" spans="2:5">
      <c r="B423" s="172" t="s">
        <v>622</v>
      </c>
      <c r="C423" s="172" t="s">
        <v>1598</v>
      </c>
      <c r="D423" s="172" t="s">
        <v>883</v>
      </c>
      <c r="E423" s="216">
        <v>100</v>
      </c>
    </row>
    <row r="424" spans="2:5">
      <c r="B424" s="172" t="s">
        <v>713</v>
      </c>
      <c r="C424" s="172" t="s">
        <v>1599</v>
      </c>
      <c r="D424" s="172" t="s">
        <v>987</v>
      </c>
      <c r="E424" s="216">
        <v>150</v>
      </c>
    </row>
    <row r="425" spans="2:5">
      <c r="B425" s="172" t="s">
        <v>714</v>
      </c>
      <c r="C425" s="172" t="s">
        <v>1600</v>
      </c>
      <c r="D425" s="172" t="s">
        <v>988</v>
      </c>
      <c r="E425" s="216">
        <v>100</v>
      </c>
    </row>
    <row r="426" spans="2:5">
      <c r="B426" s="172" t="s">
        <v>714</v>
      </c>
      <c r="C426" s="172" t="s">
        <v>1601</v>
      </c>
      <c r="D426" s="172" t="s">
        <v>1602</v>
      </c>
      <c r="E426" s="216">
        <v>100</v>
      </c>
    </row>
    <row r="427" spans="2:5">
      <c r="B427" s="172" t="s">
        <v>715</v>
      </c>
      <c r="C427" s="172" t="s">
        <v>1603</v>
      </c>
      <c r="D427" s="172" t="s">
        <v>989</v>
      </c>
      <c r="E427" s="216">
        <v>100</v>
      </c>
    </row>
    <row r="428" spans="2:5">
      <c r="B428" s="172" t="s">
        <v>624</v>
      </c>
      <c r="C428" s="172" t="s">
        <v>1604</v>
      </c>
      <c r="D428" s="172" t="s">
        <v>885</v>
      </c>
      <c r="E428" s="216">
        <v>50</v>
      </c>
    </row>
    <row r="429" spans="2:5">
      <c r="B429" s="172" t="s">
        <v>457</v>
      </c>
      <c r="C429" s="172" t="s">
        <v>1605</v>
      </c>
      <c r="D429" s="172" t="s">
        <v>1606</v>
      </c>
      <c r="E429" s="216">
        <v>50</v>
      </c>
    </row>
    <row r="430" spans="2:5">
      <c r="B430" s="172" t="s">
        <v>625</v>
      </c>
      <c r="C430" s="172" t="s">
        <v>1607</v>
      </c>
      <c r="D430" s="172" t="s">
        <v>1608</v>
      </c>
      <c r="E430" s="216">
        <v>50</v>
      </c>
    </row>
    <row r="431" spans="2:5">
      <c r="B431" s="172" t="s">
        <v>625</v>
      </c>
      <c r="C431" s="172" t="s">
        <v>1609</v>
      </c>
      <c r="D431" s="172" t="s">
        <v>1610</v>
      </c>
      <c r="E431" s="216">
        <v>50</v>
      </c>
    </row>
    <row r="432" spans="2:5">
      <c r="B432" s="172" t="s">
        <v>625</v>
      </c>
      <c r="C432" s="172" t="s">
        <v>1611</v>
      </c>
      <c r="D432" s="172" t="s">
        <v>1612</v>
      </c>
      <c r="E432" s="216">
        <v>50</v>
      </c>
    </row>
    <row r="433" spans="2:5">
      <c r="B433" s="172" t="s">
        <v>517</v>
      </c>
      <c r="C433" s="172" t="s">
        <v>1613</v>
      </c>
      <c r="D433" s="172" t="s">
        <v>1614</v>
      </c>
      <c r="E433" s="216">
        <v>50</v>
      </c>
    </row>
    <row r="434" spans="2:5">
      <c r="B434" s="172" t="s">
        <v>626</v>
      </c>
      <c r="C434" s="172" t="s">
        <v>1615</v>
      </c>
      <c r="D434" s="172" t="s">
        <v>887</v>
      </c>
      <c r="E434" s="216">
        <v>50</v>
      </c>
    </row>
    <row r="435" spans="2:5">
      <c r="B435" s="172" t="s">
        <v>627</v>
      </c>
      <c r="C435" s="172" t="s">
        <v>1616</v>
      </c>
      <c r="D435" s="172" t="s">
        <v>1617</v>
      </c>
      <c r="E435" s="216">
        <v>50</v>
      </c>
    </row>
    <row r="436" spans="2:5">
      <c r="B436" s="172" t="s">
        <v>627</v>
      </c>
      <c r="C436" s="172" t="s">
        <v>1618</v>
      </c>
      <c r="D436" s="172" t="s">
        <v>1619</v>
      </c>
      <c r="E436" s="216">
        <v>50</v>
      </c>
    </row>
    <row r="437" spans="2:5">
      <c r="B437" s="172" t="s">
        <v>627</v>
      </c>
      <c r="C437" s="172" t="s">
        <v>1620</v>
      </c>
      <c r="D437" s="172" t="s">
        <v>1621</v>
      </c>
      <c r="E437" s="216">
        <v>50</v>
      </c>
    </row>
    <row r="438" spans="2:5">
      <c r="B438" s="172" t="s">
        <v>627</v>
      </c>
      <c r="C438" s="172" t="s">
        <v>1622</v>
      </c>
      <c r="D438" s="172" t="s">
        <v>1623</v>
      </c>
      <c r="E438" s="216">
        <v>50</v>
      </c>
    </row>
    <row r="439" spans="2:5">
      <c r="B439" s="172" t="s">
        <v>627</v>
      </c>
      <c r="C439" s="172" t="s">
        <v>1624</v>
      </c>
      <c r="D439" s="172" t="s">
        <v>1625</v>
      </c>
      <c r="E439" s="216">
        <v>100</v>
      </c>
    </row>
    <row r="440" spans="2:5">
      <c r="B440" s="172" t="s">
        <v>629</v>
      </c>
      <c r="C440" s="172" t="s">
        <v>1626</v>
      </c>
      <c r="D440" s="172" t="s">
        <v>1627</v>
      </c>
      <c r="E440" s="216">
        <v>50</v>
      </c>
    </row>
    <row r="441" spans="2:5">
      <c r="B441" s="172" t="s">
        <v>629</v>
      </c>
      <c r="C441" s="172" t="s">
        <v>1628</v>
      </c>
      <c r="D441" s="172" t="s">
        <v>1629</v>
      </c>
      <c r="E441" s="216">
        <v>50</v>
      </c>
    </row>
    <row r="442" spans="2:5">
      <c r="B442" s="172" t="s">
        <v>629</v>
      </c>
      <c r="C442" s="172" t="s">
        <v>1630</v>
      </c>
      <c r="D442" s="172" t="s">
        <v>1631</v>
      </c>
      <c r="E442" s="216">
        <v>50</v>
      </c>
    </row>
    <row r="443" spans="2:5">
      <c r="B443" s="172" t="s">
        <v>522</v>
      </c>
      <c r="C443" s="172" t="s">
        <v>1632</v>
      </c>
      <c r="D443" s="172" t="s">
        <v>1633</v>
      </c>
      <c r="E443" s="216">
        <v>100</v>
      </c>
    </row>
    <row r="444" spans="2:5">
      <c r="B444" s="172" t="s">
        <v>522</v>
      </c>
      <c r="C444" s="172" t="s">
        <v>1634</v>
      </c>
      <c r="D444" s="172" t="s">
        <v>1635</v>
      </c>
      <c r="E444" s="216">
        <v>150</v>
      </c>
    </row>
    <row r="445" spans="2:5">
      <c r="B445" s="172" t="s">
        <v>666</v>
      </c>
      <c r="C445" s="172" t="s">
        <v>1636</v>
      </c>
      <c r="D445" s="172" t="s">
        <v>1637</v>
      </c>
      <c r="E445" s="216">
        <v>150</v>
      </c>
    </row>
    <row r="446" spans="2:5">
      <c r="B446" s="172" t="s">
        <v>666</v>
      </c>
      <c r="C446" s="172" t="s">
        <v>1638</v>
      </c>
      <c r="D446" s="172" t="s">
        <v>1639</v>
      </c>
      <c r="E446" s="216">
        <v>100</v>
      </c>
    </row>
    <row r="447" spans="2:5">
      <c r="B447" s="172" t="s">
        <v>666</v>
      </c>
      <c r="C447" s="172" t="s">
        <v>1640</v>
      </c>
      <c r="D447" s="172" t="s">
        <v>1641</v>
      </c>
      <c r="E447" s="216">
        <v>100</v>
      </c>
    </row>
    <row r="448" spans="2:5">
      <c r="B448" s="172" t="s">
        <v>666</v>
      </c>
      <c r="C448" s="172" t="s">
        <v>1642</v>
      </c>
      <c r="D448" s="172" t="s">
        <v>1643</v>
      </c>
      <c r="E448" s="216">
        <v>150</v>
      </c>
    </row>
    <row r="449" spans="2:5">
      <c r="B449" s="172" t="s">
        <v>666</v>
      </c>
      <c r="C449" s="172" t="s">
        <v>1644</v>
      </c>
      <c r="D449" s="172" t="s">
        <v>1645</v>
      </c>
      <c r="E449" s="216">
        <v>150</v>
      </c>
    </row>
    <row r="450" spans="2:5">
      <c r="B450" s="172" t="s">
        <v>666</v>
      </c>
      <c r="C450" s="172" t="s">
        <v>1646</v>
      </c>
      <c r="D450" s="172" t="s">
        <v>1647</v>
      </c>
      <c r="E450" s="216">
        <v>150</v>
      </c>
    </row>
    <row r="451" spans="2:5">
      <c r="B451" s="172" t="s">
        <v>667</v>
      </c>
      <c r="C451" s="172" t="s">
        <v>1648</v>
      </c>
      <c r="D451" s="172" t="s">
        <v>935</v>
      </c>
      <c r="E451" s="216">
        <v>100</v>
      </c>
    </row>
    <row r="452" spans="2:5">
      <c r="B452" s="172" t="s">
        <v>630</v>
      </c>
      <c r="C452" s="172" t="s">
        <v>1649</v>
      </c>
      <c r="D452" s="172" t="s">
        <v>1650</v>
      </c>
      <c r="E452" s="216">
        <v>100</v>
      </c>
    </row>
    <row r="453" spans="2:5">
      <c r="B453" s="172" t="s">
        <v>630</v>
      </c>
      <c r="C453" s="172" t="s">
        <v>1651</v>
      </c>
      <c r="D453" s="172" t="s">
        <v>1652</v>
      </c>
      <c r="E453" s="216">
        <v>100</v>
      </c>
    </row>
    <row r="454" spans="2:5">
      <c r="B454" s="172" t="s">
        <v>630</v>
      </c>
      <c r="C454" s="172" t="s">
        <v>1653</v>
      </c>
      <c r="D454" s="172" t="s">
        <v>1654</v>
      </c>
      <c r="E454" s="216">
        <v>100</v>
      </c>
    </row>
    <row r="455" spans="2:5">
      <c r="B455" s="172" t="s">
        <v>630</v>
      </c>
      <c r="C455" s="172" t="s">
        <v>1655</v>
      </c>
      <c r="D455" s="172" t="s">
        <v>1656</v>
      </c>
      <c r="E455" s="216">
        <v>100</v>
      </c>
    </row>
    <row r="456" spans="2:5">
      <c r="B456" s="172" t="s">
        <v>631</v>
      </c>
      <c r="C456" s="172" t="s">
        <v>1657</v>
      </c>
      <c r="D456" s="172" t="s">
        <v>892</v>
      </c>
      <c r="E456" s="216">
        <v>150</v>
      </c>
    </row>
    <row r="457" spans="2:5">
      <c r="B457" s="172" t="s">
        <v>460</v>
      </c>
      <c r="C457" s="172" t="s">
        <v>1658</v>
      </c>
      <c r="D457" s="172" t="s">
        <v>894</v>
      </c>
      <c r="E457" s="216">
        <v>100</v>
      </c>
    </row>
    <row r="458" spans="2:5">
      <c r="B458" s="172" t="s">
        <v>633</v>
      </c>
      <c r="C458" s="172" t="s">
        <v>1659</v>
      </c>
      <c r="D458" s="172" t="s">
        <v>1660</v>
      </c>
      <c r="E458" s="216">
        <v>150</v>
      </c>
    </row>
    <row r="459" spans="2:5">
      <c r="B459" s="172" t="s">
        <v>635</v>
      </c>
      <c r="C459" s="172" t="s">
        <v>1661</v>
      </c>
      <c r="D459" s="172" t="s">
        <v>1662</v>
      </c>
      <c r="E459" s="216">
        <v>50</v>
      </c>
    </row>
    <row r="460" spans="2:5">
      <c r="B460" s="172" t="s">
        <v>636</v>
      </c>
      <c r="C460" s="172" t="s">
        <v>1663</v>
      </c>
      <c r="D460" s="172" t="s">
        <v>899</v>
      </c>
      <c r="E460" s="216">
        <v>150</v>
      </c>
    </row>
    <row r="461" spans="2:5">
      <c r="B461" s="172" t="s">
        <v>638</v>
      </c>
      <c r="C461" s="172" t="s">
        <v>1664</v>
      </c>
      <c r="D461" s="172" t="s">
        <v>1665</v>
      </c>
      <c r="E461" s="216">
        <v>150</v>
      </c>
    </row>
    <row r="462" spans="2:5">
      <c r="B462" s="172" t="s">
        <v>638</v>
      </c>
      <c r="C462" s="172" t="s">
        <v>1666</v>
      </c>
      <c r="D462" s="172" t="s">
        <v>1667</v>
      </c>
      <c r="E462" s="216">
        <v>150</v>
      </c>
    </row>
    <row r="463" spans="2:5">
      <c r="B463" s="172" t="s">
        <v>639</v>
      </c>
      <c r="C463" s="172" t="s">
        <v>1668</v>
      </c>
      <c r="D463" s="172" t="s">
        <v>902</v>
      </c>
      <c r="E463" s="216">
        <v>100</v>
      </c>
    </row>
    <row r="464" spans="2:5">
      <c r="B464" s="172" t="s">
        <v>640</v>
      </c>
      <c r="C464" s="172" t="s">
        <v>1669</v>
      </c>
      <c r="D464" s="172" t="s">
        <v>903</v>
      </c>
      <c r="E464" s="216">
        <v>150</v>
      </c>
    </row>
    <row r="465" spans="2:5">
      <c r="B465" s="172" t="s">
        <v>515</v>
      </c>
      <c r="C465" s="172" t="s">
        <v>1670</v>
      </c>
      <c r="D465" s="172" t="s">
        <v>750</v>
      </c>
      <c r="E465" s="216">
        <v>100</v>
      </c>
    </row>
    <row r="466" spans="2:5">
      <c r="B466" s="172" t="s">
        <v>721</v>
      </c>
      <c r="C466" s="172" t="s">
        <v>1671</v>
      </c>
      <c r="D466" s="172" t="s">
        <v>1672</v>
      </c>
      <c r="E466" s="216">
        <v>150</v>
      </c>
    </row>
    <row r="467" spans="2:5">
      <c r="B467" s="172" t="s">
        <v>525</v>
      </c>
      <c r="C467" s="172" t="s">
        <v>1673</v>
      </c>
      <c r="D467" s="172" t="s">
        <v>1674</v>
      </c>
      <c r="E467" s="216">
        <v>100</v>
      </c>
    </row>
    <row r="468" spans="2:5">
      <c r="B468" s="172" t="s">
        <v>525</v>
      </c>
      <c r="C468" s="172" t="s">
        <v>1675</v>
      </c>
      <c r="D468" s="172" t="s">
        <v>1676</v>
      </c>
      <c r="E468" s="216">
        <v>100</v>
      </c>
    </row>
    <row r="469" spans="2:5">
      <c r="B469" s="172" t="s">
        <v>641</v>
      </c>
      <c r="C469" s="172" t="s">
        <v>1677</v>
      </c>
      <c r="D469" s="172" t="s">
        <v>1678</v>
      </c>
      <c r="E469" s="216">
        <v>100</v>
      </c>
    </row>
    <row r="470" spans="2:5">
      <c r="B470" s="172" t="s">
        <v>641</v>
      </c>
      <c r="C470" s="172" t="s">
        <v>1679</v>
      </c>
      <c r="D470" s="172" t="s">
        <v>1680</v>
      </c>
      <c r="E470" s="216">
        <v>100</v>
      </c>
    </row>
    <row r="471" spans="2:5">
      <c r="B471" s="172" t="s">
        <v>641</v>
      </c>
      <c r="C471" s="172" t="s">
        <v>1681</v>
      </c>
      <c r="D471" s="172" t="s">
        <v>1682</v>
      </c>
      <c r="E471" s="216">
        <v>100</v>
      </c>
    </row>
    <row r="472" spans="2:5">
      <c r="B472" s="172" t="s">
        <v>642</v>
      </c>
      <c r="C472" s="172" t="s">
        <v>1683</v>
      </c>
      <c r="D472" s="172" t="s">
        <v>1684</v>
      </c>
      <c r="E472" s="216">
        <v>100</v>
      </c>
    </row>
    <row r="473" spans="2:5">
      <c r="B473" s="172" t="s">
        <v>644</v>
      </c>
      <c r="C473" s="172" t="s">
        <v>1685</v>
      </c>
      <c r="D473" s="172" t="s">
        <v>1686</v>
      </c>
      <c r="E473" s="216">
        <v>100</v>
      </c>
    </row>
    <row r="474" spans="2:5">
      <c r="B474" s="172" t="s">
        <v>645</v>
      </c>
      <c r="C474" s="172" t="s">
        <v>1687</v>
      </c>
      <c r="D474" s="172" t="s">
        <v>908</v>
      </c>
      <c r="E474" s="216">
        <v>150</v>
      </c>
    </row>
    <row r="475" spans="2:5">
      <c r="B475" s="172" t="s">
        <v>723</v>
      </c>
      <c r="C475" s="172" t="s">
        <v>1688</v>
      </c>
      <c r="D475" s="172" t="s">
        <v>1689</v>
      </c>
      <c r="E475" s="216">
        <v>50</v>
      </c>
    </row>
    <row r="476" spans="2:5">
      <c r="B476" s="172" t="s">
        <v>723</v>
      </c>
      <c r="C476" s="172" t="s">
        <v>1690</v>
      </c>
      <c r="D476" s="172" t="s">
        <v>1691</v>
      </c>
      <c r="E476" s="216">
        <v>100</v>
      </c>
    </row>
    <row r="477" spans="2:5">
      <c r="B477" s="172" t="s">
        <v>723</v>
      </c>
      <c r="C477" s="172" t="s">
        <v>1692</v>
      </c>
      <c r="D477" s="172" t="s">
        <v>1693</v>
      </c>
      <c r="E477" s="216">
        <v>100</v>
      </c>
    </row>
    <row r="478" spans="2:5">
      <c r="B478" s="172" t="s">
        <v>723</v>
      </c>
      <c r="C478" s="172" t="s">
        <v>1694</v>
      </c>
      <c r="D478" s="172" t="s">
        <v>1695</v>
      </c>
      <c r="E478" s="216">
        <v>150</v>
      </c>
    </row>
    <row r="479" spans="2:5">
      <c r="B479" s="172" t="s">
        <v>723</v>
      </c>
      <c r="C479" s="172" t="s">
        <v>1696</v>
      </c>
      <c r="D479" s="172" t="s">
        <v>1697</v>
      </c>
      <c r="E479" s="216">
        <v>100</v>
      </c>
    </row>
    <row r="480" spans="2:5">
      <c r="B480" s="172" t="s">
        <v>668</v>
      </c>
      <c r="C480" s="172" t="s">
        <v>1698</v>
      </c>
      <c r="D480" s="172" t="s">
        <v>1699</v>
      </c>
      <c r="E480" s="216">
        <v>150</v>
      </c>
    </row>
    <row r="481" spans="2:5">
      <c r="B481" s="172" t="s">
        <v>529</v>
      </c>
      <c r="C481" s="172" t="s">
        <v>1700</v>
      </c>
      <c r="D481" s="172" t="s">
        <v>767</v>
      </c>
      <c r="E481" s="216">
        <v>150</v>
      </c>
    </row>
    <row r="482" spans="2:5">
      <c r="B482" s="172" t="s">
        <v>646</v>
      </c>
      <c r="C482" s="172" t="s">
        <v>1701</v>
      </c>
      <c r="D482" s="172" t="s">
        <v>909</v>
      </c>
      <c r="E482" s="216">
        <v>150</v>
      </c>
    </row>
    <row r="483" spans="2:5">
      <c r="B483" s="172" t="s">
        <v>461</v>
      </c>
      <c r="C483" s="172" t="s">
        <v>1702</v>
      </c>
      <c r="D483" s="172" t="s">
        <v>910</v>
      </c>
      <c r="E483" s="216">
        <v>100</v>
      </c>
    </row>
    <row r="484" spans="2:5">
      <c r="B484" s="172" t="s">
        <v>725</v>
      </c>
      <c r="C484" s="172" t="s">
        <v>1703</v>
      </c>
      <c r="D484" s="172" t="s">
        <v>1704</v>
      </c>
      <c r="E484" s="216">
        <v>50</v>
      </c>
    </row>
    <row r="485" spans="2:5">
      <c r="B485" s="172" t="s">
        <v>725</v>
      </c>
      <c r="C485" s="172" t="s">
        <v>1705</v>
      </c>
      <c r="D485" s="172" t="s">
        <v>1706</v>
      </c>
      <c r="E485" s="216">
        <v>50</v>
      </c>
    </row>
    <row r="486" spans="2:5">
      <c r="B486" s="172" t="s">
        <v>725</v>
      </c>
      <c r="C486" s="172" t="s">
        <v>1707</v>
      </c>
      <c r="D486" s="172" t="s">
        <v>1708</v>
      </c>
      <c r="E486" s="216">
        <v>50</v>
      </c>
    </row>
    <row r="487" spans="2:5">
      <c r="B487" s="172" t="s">
        <v>725</v>
      </c>
      <c r="C487" s="172" t="s">
        <v>1709</v>
      </c>
      <c r="D487" s="172" t="s">
        <v>1710</v>
      </c>
      <c r="E487" s="216">
        <v>50</v>
      </c>
    </row>
    <row r="488" spans="2:5">
      <c r="B488" s="172" t="s">
        <v>725</v>
      </c>
      <c r="C488" s="172" t="s">
        <v>1711</v>
      </c>
      <c r="D488" s="172" t="s">
        <v>1712</v>
      </c>
      <c r="E488" s="216">
        <v>50</v>
      </c>
    </row>
    <row r="489" spans="2:5">
      <c r="B489" s="172" t="s">
        <v>725</v>
      </c>
      <c r="C489" s="172" t="s">
        <v>1713</v>
      </c>
      <c r="D489" s="172" t="s">
        <v>1714</v>
      </c>
      <c r="E489" s="216">
        <v>100</v>
      </c>
    </row>
    <row r="490" spans="2:5">
      <c r="B490" s="172" t="s">
        <v>725</v>
      </c>
      <c r="C490" s="172" t="s">
        <v>1715</v>
      </c>
      <c r="D490" s="172" t="s">
        <v>1716</v>
      </c>
      <c r="E490" s="216">
        <v>50</v>
      </c>
    </row>
    <row r="491" spans="2:5">
      <c r="B491" s="172" t="s">
        <v>725</v>
      </c>
      <c r="C491" s="172" t="s">
        <v>1717</v>
      </c>
      <c r="D491" s="172" t="s">
        <v>1718</v>
      </c>
      <c r="E491" s="216">
        <v>50</v>
      </c>
    </row>
    <row r="492" spans="2:5">
      <c r="B492" s="172" t="s">
        <v>725</v>
      </c>
      <c r="C492" s="172" t="s">
        <v>1719</v>
      </c>
      <c r="D492" s="172" t="s">
        <v>1720</v>
      </c>
      <c r="E492" s="216">
        <v>50</v>
      </c>
    </row>
    <row r="493" spans="2:5">
      <c r="B493" s="172" t="s">
        <v>725</v>
      </c>
      <c r="C493" s="172" t="s">
        <v>1721</v>
      </c>
      <c r="D493" s="172" t="s">
        <v>1722</v>
      </c>
      <c r="E493" s="216">
        <v>50</v>
      </c>
    </row>
    <row r="494" spans="2:5">
      <c r="B494" s="172" t="s">
        <v>725</v>
      </c>
      <c r="C494" s="172" t="s">
        <v>1723</v>
      </c>
      <c r="D494" s="172" t="s">
        <v>1724</v>
      </c>
      <c r="E494" s="216">
        <v>50</v>
      </c>
    </row>
    <row r="495" spans="2:5">
      <c r="B495" s="172" t="s">
        <v>725</v>
      </c>
      <c r="C495" s="172" t="s">
        <v>1725</v>
      </c>
      <c r="D495" s="172" t="s">
        <v>1726</v>
      </c>
      <c r="E495" s="216">
        <v>50</v>
      </c>
    </row>
    <row r="496" spans="2:5">
      <c r="B496" s="172" t="s">
        <v>725</v>
      </c>
      <c r="C496" s="172" t="s">
        <v>1727</v>
      </c>
      <c r="D496" s="172" t="s">
        <v>1728</v>
      </c>
      <c r="E496" s="216">
        <v>50</v>
      </c>
    </row>
    <row r="497" spans="2:5">
      <c r="B497" s="172" t="s">
        <v>725</v>
      </c>
      <c r="C497" s="172" t="s">
        <v>1729</v>
      </c>
      <c r="D497" s="172" t="s">
        <v>1730</v>
      </c>
      <c r="E497" s="216">
        <v>50</v>
      </c>
    </row>
    <row r="498" spans="2:5">
      <c r="B498" s="172" t="s">
        <v>725</v>
      </c>
      <c r="C498" s="172" t="s">
        <v>1731</v>
      </c>
      <c r="D498" s="172" t="s">
        <v>1732</v>
      </c>
      <c r="E498" s="216">
        <v>50</v>
      </c>
    </row>
    <row r="499" spans="2:5">
      <c r="B499" s="172" t="s">
        <v>725</v>
      </c>
      <c r="C499" s="172" t="s">
        <v>1733</v>
      </c>
      <c r="D499" s="172" t="s">
        <v>1734</v>
      </c>
      <c r="E499" s="216">
        <v>50</v>
      </c>
    </row>
    <row r="500" spans="2:5">
      <c r="B500" s="172" t="s">
        <v>725</v>
      </c>
      <c r="C500" s="172" t="s">
        <v>1735</v>
      </c>
      <c r="D500" s="172" t="s">
        <v>1736</v>
      </c>
      <c r="E500" s="216">
        <v>50</v>
      </c>
    </row>
    <row r="501" spans="2:5">
      <c r="B501" s="172" t="s">
        <v>725</v>
      </c>
      <c r="C501" s="172" t="s">
        <v>1737</v>
      </c>
      <c r="D501" s="172" t="s">
        <v>1738</v>
      </c>
      <c r="E501" s="216">
        <v>100</v>
      </c>
    </row>
    <row r="502" spans="2:5">
      <c r="B502" s="172" t="s">
        <v>725</v>
      </c>
      <c r="C502" s="172" t="s">
        <v>1739</v>
      </c>
      <c r="D502" s="172" t="s">
        <v>1740</v>
      </c>
      <c r="E502" s="216">
        <v>50</v>
      </c>
    </row>
    <row r="503" spans="2:5">
      <c r="B503" s="172" t="s">
        <v>725</v>
      </c>
      <c r="C503" s="172" t="s">
        <v>1741</v>
      </c>
      <c r="D503" s="172" t="s">
        <v>1742</v>
      </c>
      <c r="E503" s="216">
        <v>50</v>
      </c>
    </row>
    <row r="504" spans="2:5">
      <c r="B504" s="172" t="s">
        <v>725</v>
      </c>
      <c r="C504" s="172" t="s">
        <v>1743</v>
      </c>
      <c r="D504" s="172" t="s">
        <v>1744</v>
      </c>
      <c r="E504" s="216">
        <v>50</v>
      </c>
    </row>
    <row r="505" spans="2:5">
      <c r="B505" s="172" t="s">
        <v>725</v>
      </c>
      <c r="C505" s="172" t="s">
        <v>1745</v>
      </c>
      <c r="D505" s="172" t="s">
        <v>1746</v>
      </c>
      <c r="E505" s="216">
        <v>50</v>
      </c>
    </row>
    <row r="506" spans="2:5">
      <c r="B506" s="172" t="s">
        <v>726</v>
      </c>
      <c r="C506" s="172" t="s">
        <v>1747</v>
      </c>
      <c r="D506" s="172" t="s">
        <v>1748</v>
      </c>
      <c r="E506" s="216">
        <v>150</v>
      </c>
    </row>
    <row r="507" spans="2:5">
      <c r="B507" s="172" t="s">
        <v>726</v>
      </c>
      <c r="C507" s="172" t="s">
        <v>1749</v>
      </c>
      <c r="D507" s="172" t="s">
        <v>1750</v>
      </c>
      <c r="E507" s="216">
        <v>150</v>
      </c>
    </row>
    <row r="508" spans="2:5">
      <c r="B508" s="172" t="s">
        <v>649</v>
      </c>
      <c r="C508" s="172" t="s">
        <v>1751</v>
      </c>
      <c r="D508" s="172" t="s">
        <v>1752</v>
      </c>
      <c r="E508" s="216">
        <v>50</v>
      </c>
    </row>
    <row r="509" spans="2:5">
      <c r="B509" s="172" t="s">
        <v>649</v>
      </c>
      <c r="C509" s="172" t="s">
        <v>1753</v>
      </c>
      <c r="D509" s="172" t="s">
        <v>1754</v>
      </c>
      <c r="E509" s="216">
        <v>50</v>
      </c>
    </row>
    <row r="510" spans="2:5">
      <c r="B510" s="172" t="s">
        <v>649</v>
      </c>
      <c r="C510" s="172" t="s">
        <v>1755</v>
      </c>
      <c r="D510" s="172" t="s">
        <v>1756</v>
      </c>
      <c r="E510" s="216">
        <v>50</v>
      </c>
    </row>
    <row r="511" spans="2:5">
      <c r="B511" s="172" t="s">
        <v>649</v>
      </c>
      <c r="C511" s="172" t="s">
        <v>1757</v>
      </c>
      <c r="D511" s="172" t="s">
        <v>1758</v>
      </c>
      <c r="E511" s="216">
        <v>50</v>
      </c>
    </row>
    <row r="512" spans="2:5">
      <c r="B512" s="172" t="s">
        <v>650</v>
      </c>
      <c r="C512" s="172" t="s">
        <v>1759</v>
      </c>
      <c r="D512" s="172" t="s">
        <v>1760</v>
      </c>
      <c r="E512" s="216">
        <v>150</v>
      </c>
    </row>
    <row r="513" spans="2:5">
      <c r="B513" s="172" t="s">
        <v>650</v>
      </c>
      <c r="C513" s="172" t="s">
        <v>1761</v>
      </c>
      <c r="D513" s="172" t="s">
        <v>1762</v>
      </c>
      <c r="E513" s="216">
        <v>150</v>
      </c>
    </row>
    <row r="514" spans="2:5">
      <c r="B514" s="172" t="s">
        <v>650</v>
      </c>
      <c r="C514" s="172" t="s">
        <v>1763</v>
      </c>
      <c r="D514" s="172" t="s">
        <v>1764</v>
      </c>
      <c r="E514" s="216">
        <v>150</v>
      </c>
    </row>
    <row r="515" spans="2:5">
      <c r="B515" s="172" t="s">
        <v>651</v>
      </c>
      <c r="C515" s="172" t="s">
        <v>1765</v>
      </c>
      <c r="D515" s="172" t="s">
        <v>915</v>
      </c>
      <c r="E515" s="216">
        <v>150</v>
      </c>
    </row>
    <row r="516" spans="2:5">
      <c r="B516" s="172" t="s">
        <v>652</v>
      </c>
      <c r="C516" s="172" t="s">
        <v>1766</v>
      </c>
      <c r="D516" s="172" t="s">
        <v>1767</v>
      </c>
      <c r="E516" s="216">
        <v>100</v>
      </c>
    </row>
    <row r="517" spans="2:5">
      <c r="B517" s="172" t="s">
        <v>727</v>
      </c>
      <c r="C517" s="172" t="s">
        <v>1768</v>
      </c>
      <c r="D517" s="172" t="s">
        <v>1769</v>
      </c>
      <c r="E517" s="216">
        <v>150</v>
      </c>
    </row>
    <row r="518" spans="2:5">
      <c r="B518" s="172" t="s">
        <v>727</v>
      </c>
      <c r="C518" s="172" t="s">
        <v>1770</v>
      </c>
      <c r="D518" s="172" t="s">
        <v>1771</v>
      </c>
      <c r="E518" s="216">
        <v>50</v>
      </c>
    </row>
    <row r="519" spans="2:5">
      <c r="B519" s="172" t="s">
        <v>729</v>
      </c>
      <c r="C519" s="172" t="s">
        <v>1772</v>
      </c>
      <c r="D519" s="172" t="s">
        <v>1773</v>
      </c>
      <c r="E519" s="216">
        <v>50</v>
      </c>
    </row>
    <row r="520" spans="2:5">
      <c r="B520" s="172" t="s">
        <v>653</v>
      </c>
      <c r="C520" s="172" t="s">
        <v>1774</v>
      </c>
      <c r="D520" s="172" t="s">
        <v>917</v>
      </c>
      <c r="E520" s="216">
        <v>150</v>
      </c>
    </row>
    <row r="521" spans="2:5">
      <c r="B521" s="172" t="s">
        <v>730</v>
      </c>
      <c r="C521" s="172" t="s">
        <v>1775</v>
      </c>
      <c r="D521" s="172" t="s">
        <v>1776</v>
      </c>
      <c r="E521" s="216">
        <v>150</v>
      </c>
    </row>
    <row r="522" spans="2:5">
      <c r="B522" s="172" t="s">
        <v>655</v>
      </c>
      <c r="C522" s="172" t="s">
        <v>1777</v>
      </c>
      <c r="D522" s="172" t="s">
        <v>919</v>
      </c>
      <c r="E522" s="216">
        <v>150</v>
      </c>
    </row>
    <row r="523" spans="2:5">
      <c r="B523" s="172" t="s">
        <v>656</v>
      </c>
      <c r="C523" s="172" t="s">
        <v>1778</v>
      </c>
      <c r="D523" s="172" t="s">
        <v>1779</v>
      </c>
      <c r="E523" s="216">
        <v>100</v>
      </c>
    </row>
    <row r="524" spans="2:5">
      <c r="B524" s="172" t="s">
        <v>467</v>
      </c>
      <c r="C524" s="172" t="s">
        <v>1780</v>
      </c>
      <c r="D524" s="172" t="s">
        <v>1771</v>
      </c>
      <c r="E524" s="216">
        <v>50</v>
      </c>
    </row>
    <row r="525" spans="2:5">
      <c r="B525" s="172" t="s">
        <v>658</v>
      </c>
      <c r="C525" s="172" t="s">
        <v>1781</v>
      </c>
      <c r="D525" s="172" t="s">
        <v>1782</v>
      </c>
      <c r="E525" s="216">
        <v>150</v>
      </c>
    </row>
    <row r="526" spans="2:5">
      <c r="B526" s="172" t="s">
        <v>518</v>
      </c>
      <c r="C526" s="172" t="s">
        <v>1783</v>
      </c>
      <c r="D526" s="172" t="s">
        <v>1784</v>
      </c>
      <c r="E526" s="216">
        <v>100</v>
      </c>
    </row>
    <row r="527" spans="2:5">
      <c r="B527" s="172" t="s">
        <v>519</v>
      </c>
      <c r="C527" s="172" t="s">
        <v>1785</v>
      </c>
      <c r="D527" s="172" t="s">
        <v>1786</v>
      </c>
      <c r="E527" s="216">
        <v>50</v>
      </c>
    </row>
    <row r="528" spans="2:5">
      <c r="B528" s="172" t="s">
        <v>519</v>
      </c>
      <c r="C528" s="172" t="s">
        <v>1787</v>
      </c>
      <c r="D528" s="172" t="s">
        <v>1788</v>
      </c>
      <c r="E528" s="216">
        <v>100</v>
      </c>
    </row>
    <row r="529" spans="2:5">
      <c r="B529" s="172" t="s">
        <v>519</v>
      </c>
      <c r="C529" s="172" t="s">
        <v>1789</v>
      </c>
      <c r="D529" s="172" t="s">
        <v>1788</v>
      </c>
      <c r="E529" s="216">
        <v>150</v>
      </c>
    </row>
    <row r="530" spans="2:5">
      <c r="B530" s="172" t="s">
        <v>659</v>
      </c>
      <c r="C530" s="172" t="s">
        <v>1790</v>
      </c>
      <c r="D530" s="172" t="s">
        <v>1791</v>
      </c>
      <c r="E530" s="216">
        <v>100</v>
      </c>
    </row>
    <row r="531" spans="2:5">
      <c r="B531" s="172" t="s">
        <v>733</v>
      </c>
      <c r="C531" s="172" t="s">
        <v>1792</v>
      </c>
      <c r="D531" s="172" t="s">
        <v>1793</v>
      </c>
      <c r="E531" s="216">
        <v>50</v>
      </c>
    </row>
    <row r="532" spans="2:5">
      <c r="B532" s="172" t="s">
        <v>733</v>
      </c>
      <c r="C532" s="172" t="s">
        <v>1794</v>
      </c>
      <c r="D532" s="172" t="s">
        <v>1795</v>
      </c>
      <c r="E532" s="216">
        <v>50</v>
      </c>
    </row>
    <row r="533" spans="2:5">
      <c r="B533" s="172" t="s">
        <v>733</v>
      </c>
      <c r="C533" s="172" t="s">
        <v>1796</v>
      </c>
      <c r="D533" s="172" t="s">
        <v>1797</v>
      </c>
      <c r="E533" s="216">
        <v>50</v>
      </c>
    </row>
    <row r="534" spans="2:5">
      <c r="B534" s="172" t="s">
        <v>733</v>
      </c>
      <c r="C534" s="172" t="s">
        <v>1798</v>
      </c>
      <c r="D534" s="172" t="s">
        <v>1799</v>
      </c>
      <c r="E534" s="216">
        <v>50</v>
      </c>
    </row>
    <row r="535" spans="2:5">
      <c r="B535" s="172" t="s">
        <v>660</v>
      </c>
      <c r="C535" s="172" t="s">
        <v>1800</v>
      </c>
      <c r="D535" s="172" t="s">
        <v>1801</v>
      </c>
      <c r="E535" s="216">
        <v>50</v>
      </c>
    </row>
    <row r="536" spans="2:5">
      <c r="B536" s="172" t="s">
        <v>1802</v>
      </c>
      <c r="C536" s="172" t="s">
        <v>1803</v>
      </c>
      <c r="D536" s="172" t="s">
        <v>1804</v>
      </c>
      <c r="E536" s="216">
        <v>100</v>
      </c>
    </row>
    <row r="537" spans="2:5">
      <c r="B537" s="172" t="s">
        <v>661</v>
      </c>
      <c r="C537" s="172" t="s">
        <v>1805</v>
      </c>
      <c r="D537" s="172" t="s">
        <v>1806</v>
      </c>
      <c r="E537" s="216">
        <v>100</v>
      </c>
    </row>
    <row r="538" spans="2:5">
      <c r="B538" s="172" t="s">
        <v>661</v>
      </c>
      <c r="C538" s="172" t="s">
        <v>1807</v>
      </c>
      <c r="D538" s="172" t="s">
        <v>1808</v>
      </c>
      <c r="E538" s="216">
        <v>100</v>
      </c>
    </row>
    <row r="539" spans="2:5">
      <c r="B539" s="172" t="s">
        <v>1809</v>
      </c>
      <c r="C539" s="172" t="s">
        <v>1810</v>
      </c>
      <c r="D539" s="172" t="s">
        <v>1811</v>
      </c>
      <c r="E539" s="216">
        <v>50</v>
      </c>
    </row>
    <row r="540" spans="2:5">
      <c r="B540" s="172" t="s">
        <v>1809</v>
      </c>
      <c r="C540" s="172" t="s">
        <v>1812</v>
      </c>
      <c r="D540" s="172" t="s">
        <v>1811</v>
      </c>
      <c r="E540" s="216">
        <v>100</v>
      </c>
    </row>
    <row r="541" spans="2:5">
      <c r="B541" s="172" t="s">
        <v>1809</v>
      </c>
      <c r="C541" s="172" t="s">
        <v>1813</v>
      </c>
      <c r="D541" s="172" t="s">
        <v>1811</v>
      </c>
      <c r="E541" s="216">
        <v>150</v>
      </c>
    </row>
  </sheetData>
  <phoneticPr fontId="1" type="noConversion"/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CSP.TR</vt:lpstr>
      <vt:lpstr>CSP.ACH</vt:lpstr>
      <vt:lpstr>RUN.114</vt:lpstr>
      <vt:lpstr>DEP.IO</vt:lpstr>
      <vt:lpstr>DEBT.A</vt:lpstr>
      <vt:lpstr>DEBT.B</vt:lpstr>
      <vt:lpstr>ADV.PAY</vt:lpstr>
      <vt:lpstr>DEBT.A!Print_Area</vt:lpstr>
      <vt:lpstr>DEBT.B!Print_Area</vt:lpstr>
      <vt:lpstr>tableRequest</vt:lpstr>
      <vt:lpstr>tableStage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2022-11-09T18:57:38Z</dcterms:modified>
</cp:coreProperties>
</file>