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eanhsu/Downloads/"/>
    </mc:Choice>
  </mc:AlternateContent>
  <bookViews>
    <workbookView xWindow="0" yWindow="460" windowWidth="28800" windowHeight="16240" tabRatio="500" activeTab="1"/>
  </bookViews>
  <sheets>
    <sheet name="The real one" sheetId="1" r:id="rId1"/>
    <sheet name="The copied one" sheetId="2" r:id="rId2"/>
    <sheet name="Sheet1" sheetId="3" r:id="rId3"/>
  </sheets>
  <definedNames>
    <definedName name="OpenSolver_ChosenSolver" localSheetId="1" hidden="1">CBC</definedName>
    <definedName name="OpenSolver_ChosenSolver" localSheetId="0" hidden="1">CBC</definedName>
    <definedName name="OpenSolver_DualsNewSheet" localSheetId="1" hidden="1">0</definedName>
    <definedName name="OpenSolver_DualsNewSheet" localSheetId="0" hidden="1">0</definedName>
    <definedName name="OpenSolver_LinearityCheck" localSheetId="1" hidden="1">1</definedName>
    <definedName name="OpenSolver_LinearityCheck" localSheetId="0" hidden="1">1</definedName>
    <definedName name="OpenSolver_UpdateSensitivity" localSheetId="1" hidden="1">1</definedName>
    <definedName name="OpenSolver_UpdateSensitivity" localSheetId="0" hidden="1">1</definedName>
    <definedName name="solver_adj" localSheetId="1" hidden="1">'The copied one'!$B$17:$K$26,'The copied one'!$B$62:$L$71,'The copied one'!$B$74:$L$83,'The copied one'!$A$98</definedName>
    <definedName name="solver_adj" localSheetId="0" hidden="1">'The real one'!$B$18:$H$25,'The real one'!$B$56:$J$62,'The real one'!$B$65:$J$71,'The real one'!$J$18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'The copied one'!$B$27:$K$27</definedName>
    <definedName name="solver_lhs1" localSheetId="0" hidden="1">'The real one'!$B$27:$H$27</definedName>
    <definedName name="solver_lhs2" localSheetId="1" hidden="1">'The copied one'!$B$33:$K$33</definedName>
    <definedName name="solver_lhs2" localSheetId="0" hidden="1">'The real one'!$B$33:$H$33</definedName>
    <definedName name="solver_lhs3" localSheetId="1" hidden="1">'The copied one'!$B$74:$L$83</definedName>
    <definedName name="solver_lhs3" localSheetId="0" hidden="1">'The real one'!$B$65:$J$71</definedName>
    <definedName name="solver_lhs4" localSheetId="1" hidden="1">'The copied one'!$B$86:$L$95</definedName>
    <definedName name="solver_lhs4" localSheetId="0" hidden="1">'The real one'!$B$74:$J$80</definedName>
    <definedName name="solver_lin" localSheetId="1" hidden="1">1</definedName>
    <definedName name="solver_lin" localSheetId="0" hidden="1">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4</definedName>
    <definedName name="solver_num" localSheetId="0" hidden="1">4</definedName>
    <definedName name="solver_nwt" localSheetId="1" hidden="1">1</definedName>
    <definedName name="solver_nwt" localSheetId="0" hidden="1">1</definedName>
    <definedName name="solver_opt" localSheetId="1" hidden="1">'The copied one'!$N$54</definedName>
    <definedName name="solver_opt" localSheetId="0" hidden="1">'The real one'!$J$21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1</definedName>
    <definedName name="solver_rel1" localSheetId="1" hidden="1">2</definedName>
    <definedName name="solver_rel1" localSheetId="0" hidden="1">2</definedName>
    <definedName name="solver_rel2" localSheetId="1" hidden="1">1</definedName>
    <definedName name="solver_rel2" localSheetId="0" hidden="1">1</definedName>
    <definedName name="solver_rel3" localSheetId="1" hidden="1">1</definedName>
    <definedName name="solver_rel3" localSheetId="0" hidden="1">1</definedName>
    <definedName name="solver_rel4" localSheetId="1" hidden="1">2</definedName>
    <definedName name="solver_rel4" localSheetId="0" hidden="1">2</definedName>
    <definedName name="solver_rhs1" localSheetId="1" hidden="1">'The copied one'!$B$29:$K$29</definedName>
    <definedName name="solver_rhs1" localSheetId="0" hidden="1">'The real one'!$B$29:$H$29</definedName>
    <definedName name="solver_rhs2" localSheetId="1" hidden="1">'The copied one'!$B$35:$K$35</definedName>
    <definedName name="solver_rhs2" localSheetId="0" hidden="1">'The real one'!$B$35:$H$35</definedName>
    <definedName name="solver_rhs3" localSheetId="1" hidden="1">'The copied one'!$A$98</definedName>
    <definedName name="solver_rhs3" localSheetId="0" hidden="1">'The real one'!$J$18</definedName>
    <definedName name="solver_rhs4" localSheetId="1" hidden="1">'The copied one'!$B$50:$L$59</definedName>
    <definedName name="solver_rhs4" localSheetId="0" hidden="1">'The real one'!$B$47:$J$53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6" i="2" l="1"/>
  <c r="L95" i="2"/>
  <c r="K95" i="2"/>
  <c r="J95" i="2"/>
  <c r="I95" i="2"/>
  <c r="H95" i="2"/>
  <c r="G95" i="2"/>
  <c r="F95" i="2"/>
  <c r="E95" i="2"/>
  <c r="D95" i="2"/>
  <c r="C95" i="2"/>
  <c r="B95" i="2"/>
  <c r="L94" i="2"/>
  <c r="K94" i="2"/>
  <c r="J94" i="2"/>
  <c r="I94" i="2"/>
  <c r="H94" i="2"/>
  <c r="G94" i="2"/>
  <c r="F94" i="2"/>
  <c r="E94" i="2"/>
  <c r="D94" i="2"/>
  <c r="C94" i="2"/>
  <c r="B94" i="2"/>
  <c r="L93" i="2"/>
  <c r="K93" i="2"/>
  <c r="J93" i="2"/>
  <c r="I93" i="2"/>
  <c r="H93" i="2"/>
  <c r="G93" i="2"/>
  <c r="F93" i="2"/>
  <c r="E93" i="2"/>
  <c r="D93" i="2"/>
  <c r="C93" i="2"/>
  <c r="B93" i="2"/>
  <c r="L92" i="2"/>
  <c r="K92" i="2"/>
  <c r="J92" i="2"/>
  <c r="I92" i="2"/>
  <c r="H92" i="2"/>
  <c r="G92" i="2"/>
  <c r="F92" i="2"/>
  <c r="E92" i="2"/>
  <c r="D92" i="2"/>
  <c r="C92" i="2"/>
  <c r="B92" i="2"/>
  <c r="L90" i="2"/>
  <c r="K90" i="2"/>
  <c r="J90" i="2"/>
  <c r="I90" i="2"/>
  <c r="H90" i="2"/>
  <c r="G90" i="2"/>
  <c r="F90" i="2"/>
  <c r="E90" i="2"/>
  <c r="D90" i="2"/>
  <c r="C90" i="2"/>
  <c r="L91" i="2"/>
  <c r="K91" i="2"/>
  <c r="J91" i="2"/>
  <c r="I91" i="2"/>
  <c r="H91" i="2"/>
  <c r="G91" i="2"/>
  <c r="F91" i="2"/>
  <c r="E91" i="2"/>
  <c r="D91" i="2"/>
  <c r="C91" i="2"/>
  <c r="B91" i="2"/>
  <c r="B90" i="2"/>
  <c r="L89" i="2"/>
  <c r="K89" i="2"/>
  <c r="J89" i="2"/>
  <c r="I89" i="2"/>
  <c r="H89" i="2"/>
  <c r="G89" i="2"/>
  <c r="F89" i="2"/>
  <c r="E89" i="2"/>
  <c r="D89" i="2"/>
  <c r="C89" i="2"/>
  <c r="B89" i="2"/>
  <c r="L88" i="2"/>
  <c r="K88" i="2"/>
  <c r="J88" i="2"/>
  <c r="I88" i="2"/>
  <c r="H88" i="2"/>
  <c r="G88" i="2"/>
  <c r="F88" i="2"/>
  <c r="E88" i="2"/>
  <c r="D88" i="2"/>
  <c r="C88" i="2"/>
  <c r="B88" i="2"/>
  <c r="L87" i="2"/>
  <c r="K87" i="2"/>
  <c r="J87" i="2"/>
  <c r="I87" i="2"/>
  <c r="H87" i="2"/>
  <c r="G87" i="2"/>
  <c r="F87" i="2"/>
  <c r="E87" i="2"/>
  <c r="D87" i="2"/>
  <c r="C87" i="2"/>
  <c r="B87" i="2"/>
  <c r="L86" i="2"/>
  <c r="K86" i="2"/>
  <c r="J86" i="2"/>
  <c r="I86" i="2"/>
  <c r="H86" i="2"/>
  <c r="G86" i="2"/>
  <c r="F86" i="2"/>
  <c r="E86" i="2"/>
  <c r="D86" i="2"/>
  <c r="C86" i="2"/>
  <c r="K35" i="2"/>
  <c r="J35" i="2"/>
  <c r="I35" i="2"/>
  <c r="H35" i="2"/>
  <c r="G35" i="2"/>
  <c r="F35" i="2"/>
  <c r="E35" i="2"/>
  <c r="D35" i="2"/>
  <c r="C35" i="2"/>
  <c r="B35" i="2"/>
  <c r="A103" i="2"/>
  <c r="L51" i="2"/>
  <c r="L52" i="2"/>
  <c r="L53" i="2"/>
  <c r="L54" i="2"/>
  <c r="L55" i="2"/>
  <c r="L56" i="2"/>
  <c r="L57" i="2"/>
  <c r="L58" i="2"/>
  <c r="L59" i="2"/>
  <c r="K51" i="2"/>
  <c r="K52" i="2"/>
  <c r="K53" i="2"/>
  <c r="K54" i="2"/>
  <c r="K55" i="2"/>
  <c r="K56" i="2"/>
  <c r="K57" i="2"/>
  <c r="K58" i="2"/>
  <c r="K59" i="2"/>
  <c r="J51" i="2"/>
  <c r="J52" i="2"/>
  <c r="J53" i="2"/>
  <c r="J54" i="2"/>
  <c r="J55" i="2"/>
  <c r="J56" i="2"/>
  <c r="J57" i="2"/>
  <c r="J58" i="2"/>
  <c r="J59" i="2"/>
  <c r="I51" i="2"/>
  <c r="I52" i="2"/>
  <c r="I53" i="2"/>
  <c r="I54" i="2"/>
  <c r="I55" i="2"/>
  <c r="I56" i="2"/>
  <c r="I57" i="2"/>
  <c r="I58" i="2"/>
  <c r="I59" i="2"/>
  <c r="H51" i="2"/>
  <c r="H52" i="2"/>
  <c r="H53" i="2"/>
  <c r="H54" i="2"/>
  <c r="H55" i="2"/>
  <c r="H56" i="2"/>
  <c r="H57" i="2"/>
  <c r="H58" i="2"/>
  <c r="H59" i="2"/>
  <c r="G51" i="2"/>
  <c r="G52" i="2"/>
  <c r="G53" i="2"/>
  <c r="G54" i="2"/>
  <c r="G55" i="2"/>
  <c r="G56" i="2"/>
  <c r="G57" i="2"/>
  <c r="G58" i="2"/>
  <c r="G59" i="2"/>
  <c r="F51" i="2"/>
  <c r="F52" i="2"/>
  <c r="F53" i="2"/>
  <c r="F54" i="2"/>
  <c r="F55" i="2"/>
  <c r="F56" i="2"/>
  <c r="F57" i="2"/>
  <c r="F58" i="2"/>
  <c r="F59" i="2"/>
  <c r="E51" i="2"/>
  <c r="E52" i="2"/>
  <c r="E53" i="2"/>
  <c r="E54" i="2"/>
  <c r="E55" i="2"/>
  <c r="E56" i="2"/>
  <c r="E57" i="2"/>
  <c r="E58" i="2"/>
  <c r="E59" i="2"/>
  <c r="D51" i="2"/>
  <c r="D52" i="2"/>
  <c r="D53" i="2"/>
  <c r="D54" i="2"/>
  <c r="D55" i="2"/>
  <c r="D56" i="2"/>
  <c r="D57" i="2"/>
  <c r="D58" i="2"/>
  <c r="D59" i="2"/>
  <c r="L50" i="2"/>
  <c r="K50" i="2"/>
  <c r="J50" i="2"/>
  <c r="I50" i="2"/>
  <c r="H50" i="2"/>
  <c r="G50" i="2"/>
  <c r="F50" i="2"/>
  <c r="E50" i="2"/>
  <c r="D50" i="2"/>
  <c r="C51" i="2"/>
  <c r="C52" i="2"/>
  <c r="C53" i="2"/>
  <c r="C54" i="2"/>
  <c r="C55" i="2"/>
  <c r="C56" i="2"/>
  <c r="C57" i="2"/>
  <c r="C58" i="2"/>
  <c r="C59" i="2"/>
  <c r="C50" i="2"/>
  <c r="B51" i="2"/>
  <c r="B52" i="2"/>
  <c r="B53" i="2"/>
  <c r="B54" i="2"/>
  <c r="B55" i="2"/>
  <c r="B56" i="2"/>
  <c r="B57" i="2"/>
  <c r="B58" i="2"/>
  <c r="B59" i="2"/>
  <c r="B50" i="2"/>
  <c r="N11" i="1"/>
  <c r="C33" i="2"/>
  <c r="D33" i="2"/>
  <c r="E33" i="2"/>
  <c r="F33" i="2"/>
  <c r="G33" i="2"/>
  <c r="H33" i="2"/>
  <c r="I33" i="2"/>
  <c r="J33" i="2"/>
  <c r="K33" i="2"/>
  <c r="B33" i="2"/>
  <c r="C27" i="2"/>
  <c r="D27" i="2"/>
  <c r="E27" i="2"/>
  <c r="F27" i="2"/>
  <c r="G27" i="2"/>
  <c r="H27" i="2"/>
  <c r="I27" i="2"/>
  <c r="J27" i="2"/>
  <c r="K27" i="2"/>
  <c r="B27" i="2"/>
  <c r="J21" i="1"/>
  <c r="C74" i="1"/>
  <c r="D74" i="1"/>
  <c r="E74" i="1"/>
  <c r="F74" i="1"/>
  <c r="G74" i="1"/>
  <c r="H74" i="1"/>
  <c r="I74" i="1"/>
  <c r="J74" i="1"/>
  <c r="C75" i="1"/>
  <c r="D75" i="1"/>
  <c r="E75" i="1"/>
  <c r="F75" i="1"/>
  <c r="G75" i="1"/>
  <c r="H75" i="1"/>
  <c r="I75" i="1"/>
  <c r="J75" i="1"/>
  <c r="C76" i="1"/>
  <c r="D76" i="1"/>
  <c r="E76" i="1"/>
  <c r="F76" i="1"/>
  <c r="G76" i="1"/>
  <c r="H76" i="1"/>
  <c r="I76" i="1"/>
  <c r="J76" i="1"/>
  <c r="C77" i="1"/>
  <c r="D77" i="1"/>
  <c r="E77" i="1"/>
  <c r="F77" i="1"/>
  <c r="G77" i="1"/>
  <c r="H77" i="1"/>
  <c r="I77" i="1"/>
  <c r="J77" i="1"/>
  <c r="C78" i="1"/>
  <c r="D78" i="1"/>
  <c r="E78" i="1"/>
  <c r="F78" i="1"/>
  <c r="G78" i="1"/>
  <c r="H78" i="1"/>
  <c r="I78" i="1"/>
  <c r="J78" i="1"/>
  <c r="C79" i="1"/>
  <c r="D79" i="1"/>
  <c r="E79" i="1"/>
  <c r="F79" i="1"/>
  <c r="G79" i="1"/>
  <c r="H79" i="1"/>
  <c r="I79" i="1"/>
  <c r="J79" i="1"/>
  <c r="C80" i="1"/>
  <c r="D80" i="1"/>
  <c r="E80" i="1"/>
  <c r="F80" i="1"/>
  <c r="G80" i="1"/>
  <c r="H80" i="1"/>
  <c r="I80" i="1"/>
  <c r="J80" i="1"/>
  <c r="B80" i="1"/>
  <c r="B79" i="1"/>
  <c r="B78" i="1"/>
  <c r="B77" i="1"/>
  <c r="B76" i="1"/>
  <c r="B75" i="1"/>
  <c r="B74" i="1"/>
  <c r="C35" i="1"/>
  <c r="D35" i="1"/>
  <c r="E35" i="1"/>
  <c r="F35" i="1"/>
  <c r="G35" i="1"/>
  <c r="H35" i="1"/>
  <c r="B35" i="1"/>
  <c r="B48" i="1"/>
  <c r="C48" i="1"/>
  <c r="D48" i="1"/>
  <c r="E48" i="1"/>
  <c r="F48" i="1"/>
  <c r="G48" i="1"/>
  <c r="H48" i="1"/>
  <c r="I48" i="1"/>
  <c r="J48" i="1"/>
  <c r="B49" i="1"/>
  <c r="C49" i="1"/>
  <c r="D49" i="1"/>
  <c r="E49" i="1"/>
  <c r="F49" i="1"/>
  <c r="G49" i="1"/>
  <c r="H49" i="1"/>
  <c r="I49" i="1"/>
  <c r="J49" i="1"/>
  <c r="B50" i="1"/>
  <c r="C50" i="1"/>
  <c r="D50" i="1"/>
  <c r="E50" i="1"/>
  <c r="F50" i="1"/>
  <c r="G50" i="1"/>
  <c r="H50" i="1"/>
  <c r="I50" i="1"/>
  <c r="J50" i="1"/>
  <c r="B51" i="1"/>
  <c r="C51" i="1"/>
  <c r="D51" i="1"/>
  <c r="E51" i="1"/>
  <c r="F51" i="1"/>
  <c r="G51" i="1"/>
  <c r="H51" i="1"/>
  <c r="I51" i="1"/>
  <c r="J51" i="1"/>
  <c r="B52" i="1"/>
  <c r="C52" i="1"/>
  <c r="D52" i="1"/>
  <c r="E52" i="1"/>
  <c r="F52" i="1"/>
  <c r="G52" i="1"/>
  <c r="H52" i="1"/>
  <c r="I52" i="1"/>
  <c r="J52" i="1"/>
  <c r="B53" i="1"/>
  <c r="C53" i="1"/>
  <c r="D53" i="1"/>
  <c r="E53" i="1"/>
  <c r="F53" i="1"/>
  <c r="G53" i="1"/>
  <c r="H53" i="1"/>
  <c r="I53" i="1"/>
  <c r="J53" i="1"/>
  <c r="C47" i="1"/>
  <c r="D47" i="1"/>
  <c r="E47" i="1"/>
  <c r="F47" i="1"/>
  <c r="G47" i="1"/>
  <c r="H47" i="1"/>
  <c r="I47" i="1"/>
  <c r="J47" i="1"/>
  <c r="B47" i="1"/>
  <c r="C33" i="1"/>
  <c r="D33" i="1"/>
  <c r="E33" i="1"/>
  <c r="F33" i="1"/>
  <c r="G33" i="1"/>
  <c r="H33" i="1"/>
  <c r="B33" i="1"/>
  <c r="C27" i="1"/>
  <c r="D27" i="1"/>
  <c r="E27" i="1"/>
  <c r="F27" i="1"/>
  <c r="G27" i="1"/>
  <c r="H27" i="1"/>
  <c r="B27" i="1"/>
</calcChain>
</file>

<file path=xl/sharedStrings.xml><?xml version="1.0" encoding="utf-8"?>
<sst xmlns="http://schemas.openxmlformats.org/spreadsheetml/2006/main" count="344" uniqueCount="85">
  <si>
    <t>LeBron</t>
  </si>
  <si>
    <t>Dwade</t>
  </si>
  <si>
    <t>Bosh</t>
  </si>
  <si>
    <t>Chalmers</t>
  </si>
  <si>
    <t>Haslem</t>
  </si>
  <si>
    <t>Allen</t>
  </si>
  <si>
    <t>Battier</t>
  </si>
  <si>
    <t>Cole</t>
  </si>
  <si>
    <t>Andersen</t>
  </si>
  <si>
    <t>Avg min/game</t>
  </si>
  <si>
    <t>Games played</t>
  </si>
  <si>
    <t>Lineup 1</t>
  </si>
  <si>
    <t>Lineup 2</t>
  </si>
  <si>
    <t>Lineup 3</t>
  </si>
  <si>
    <t>Lineup 4</t>
  </si>
  <si>
    <t>Lineup 5</t>
  </si>
  <si>
    <t>Lineup 6</t>
  </si>
  <si>
    <t>Lineup 7</t>
  </si>
  <si>
    <t>Lineup 8</t>
  </si>
  <si>
    <t>(+/-)</t>
  </si>
  <si>
    <t>Bulls</t>
  </si>
  <si>
    <t>76ers</t>
  </si>
  <si>
    <t>Nets</t>
  </si>
  <si>
    <t>Wizards</t>
  </si>
  <si>
    <t>Raptors</t>
  </si>
  <si>
    <t>Clippers</t>
  </si>
  <si>
    <t>Celtics</t>
  </si>
  <si>
    <t>Xik</t>
  </si>
  <si>
    <t>=</t>
  </si>
  <si>
    <t>Opp. plus-minus</t>
  </si>
  <si>
    <t>Req. production</t>
  </si>
  <si>
    <t>Req. difference</t>
  </si>
  <si>
    <t>Expect. Prod.</t>
  </si>
  <si>
    <t>&lt;=</t>
  </si>
  <si>
    <t>Lineup usage %</t>
  </si>
  <si>
    <t>Mjk</t>
  </si>
  <si>
    <t>Play/No Play</t>
  </si>
  <si>
    <t>Ujk</t>
  </si>
  <si>
    <t>Ojk</t>
  </si>
  <si>
    <t>Objective: minimize max minute overages</t>
  </si>
  <si>
    <t>Actual+U-O</t>
  </si>
  <si>
    <t>Objective: minimize total minute overages</t>
  </si>
  <si>
    <t>&lt;-- Data from 2012-2013 season (stats.nba.com)</t>
  </si>
  <si>
    <t>&lt;-- Data from 2012-2013 season (waynewinston.com, plus my guesses)</t>
  </si>
  <si>
    <t>&lt;--</t>
  </si>
  <si>
    <t>&lt;-- Data from 2012-2013 season (espn.com)</t>
  </si>
  <si>
    <t>C. Lee</t>
  </si>
  <si>
    <t>D. Rose</t>
  </si>
  <si>
    <t>K. Porzingis</t>
  </si>
  <si>
    <t>J. Noah</t>
  </si>
  <si>
    <t>C. Anthony</t>
  </si>
  <si>
    <t>W.Hernangomez</t>
  </si>
  <si>
    <t>K.O'Quinn</t>
  </si>
  <si>
    <t>L.Thomas</t>
  </si>
  <si>
    <t>J.Holiday</t>
  </si>
  <si>
    <t>B.Jennings</t>
  </si>
  <si>
    <t>M.Kuzminskas</t>
  </si>
  <si>
    <t>Avg/Min Per Game</t>
  </si>
  <si>
    <t>Based on 2016/2017 Stats</t>
  </si>
  <si>
    <t>Lineup 9</t>
  </si>
  <si>
    <t>Lineup 10</t>
  </si>
  <si>
    <t>Lineup +/-</t>
  </si>
  <si>
    <t>New York Knicks Planning</t>
  </si>
  <si>
    <t>Lineup Distribution</t>
  </si>
  <si>
    <t>Brooklyn</t>
  </si>
  <si>
    <t>Washington</t>
  </si>
  <si>
    <t>Rockets</t>
  </si>
  <si>
    <t>Oklahoma City</t>
  </si>
  <si>
    <t>Detroit Piston</t>
  </si>
  <si>
    <t xml:space="preserve">Boston </t>
  </si>
  <si>
    <t>Cleveland</t>
  </si>
  <si>
    <t>Lineup Sum</t>
  </si>
  <si>
    <t>Constraint Sum</t>
  </si>
  <si>
    <t>Opponent Plus Minus</t>
  </si>
  <si>
    <t>Required Difference</t>
  </si>
  <si>
    <t>Required Production</t>
  </si>
  <si>
    <t>Expected Production</t>
  </si>
  <si>
    <t>Minutes Chart</t>
  </si>
  <si>
    <t xml:space="preserve">Under Minutes </t>
  </si>
  <si>
    <t>Overage Minutes</t>
  </si>
  <si>
    <t>Actual Minutes</t>
  </si>
  <si>
    <t>Dates</t>
  </si>
  <si>
    <t>Detroit</t>
  </si>
  <si>
    <t>Houston</t>
  </si>
  <si>
    <t>Rest (0) or Play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</si>
</sst>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1" applyNumberFormat="0" applyAlignment="0" applyProtection="0"/>
    <xf numFmtId="0" fontId="8" fillId="5" borderId="1" applyNumberFormat="0" applyAlignment="0" applyProtection="0"/>
    <xf numFmtId="0" fontId="5" fillId="6" borderId="2" applyNumberFormat="0" applyFont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Fill="1"/>
    <xf numFmtId="2" fontId="0" fillId="2" borderId="0" xfId="0" applyNumberFormat="1" applyFill="1" applyAlignment="1">
      <alignment horizontal="center"/>
    </xf>
    <xf numFmtId="0" fontId="1" fillId="0" borderId="0" xfId="0" applyFont="1" applyFill="1" applyAlignment="1">
      <alignment horizontal="left"/>
    </xf>
    <xf numFmtId="2" fontId="0" fillId="0" borderId="0" xfId="0" applyNumberFormat="1" applyFill="1" applyAlignment="1">
      <alignment horizontal="center"/>
    </xf>
    <xf numFmtId="0" fontId="4" fillId="0" borderId="0" xfId="0" applyFont="1"/>
    <xf numFmtId="0" fontId="0" fillId="0" borderId="3" xfId="0" applyBorder="1"/>
    <xf numFmtId="0" fontId="0" fillId="6" borderId="2" xfId="36" applyFont="1"/>
    <xf numFmtId="0" fontId="1" fillId="0" borderId="0" xfId="0" applyFont="1" applyBorder="1"/>
    <xf numFmtId="0" fontId="0" fillId="0" borderId="0" xfId="0" applyBorder="1"/>
    <xf numFmtId="0" fontId="7" fillId="4" borderId="1" xfId="34"/>
    <xf numFmtId="0" fontId="6" fillId="3" borderId="0" xfId="33" applyBorder="1"/>
    <xf numFmtId="0" fontId="6" fillId="3" borderId="0" xfId="33"/>
    <xf numFmtId="0" fontId="8" fillId="5" borderId="1" xfId="35"/>
    <xf numFmtId="0" fontId="0" fillId="6" borderId="4" xfId="36" applyFont="1" applyBorder="1"/>
    <xf numFmtId="0" fontId="1" fillId="6" borderId="3" xfId="36" applyFont="1" applyBorder="1"/>
    <xf numFmtId="0" fontId="0" fillId="0" borderId="3" xfId="0" applyBorder="1" applyAlignment="1">
      <alignment horizontal="center"/>
    </xf>
    <xf numFmtId="0" fontId="6" fillId="3" borderId="1" xfId="33" applyBorder="1"/>
    <xf numFmtId="0" fontId="7" fillId="6" borderId="3" xfId="36" applyFont="1" applyBorder="1"/>
    <xf numFmtId="0" fontId="0" fillId="6" borderId="3" xfId="36" applyFont="1" applyBorder="1"/>
    <xf numFmtId="0" fontId="5" fillId="6" borderId="2" xfId="36" applyFont="1" applyAlignment="1">
      <alignment horizontal="left"/>
    </xf>
    <xf numFmtId="0" fontId="7" fillId="6" borderId="2" xfId="36" applyFont="1"/>
    <xf numFmtId="16" fontId="0" fillId="6" borderId="2" xfId="36" applyNumberFormat="1" applyFont="1"/>
    <xf numFmtId="0" fontId="6" fillId="3" borderId="3" xfId="33" applyBorder="1" applyAlignment="1">
      <alignment horizontal="left"/>
    </xf>
    <xf numFmtId="0" fontId="6" fillId="3" borderId="3" xfId="33" applyBorder="1"/>
  </cellXfs>
  <cellStyles count="37">
    <cellStyle name="Calculation" xfId="35" builtinId="2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Good" xfId="3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Input" xfId="34" builtinId="20"/>
    <cellStyle name="Normal" xfId="0" builtinId="0"/>
    <cellStyle name="Note" xfId="36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opLeftCell="A21" workbookViewId="0">
      <selection activeCell="K6" sqref="K6:K13"/>
    </sheetView>
  </sheetViews>
  <sheetFormatPr baseColWidth="10" defaultColWidth="11" defaultRowHeight="16" x14ac:dyDescent="0.2"/>
  <cols>
    <col min="1" max="1" width="14.5" bestFit="1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4" x14ac:dyDescent="0.2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L2" s="2"/>
    </row>
    <row r="3" spans="1:14" x14ac:dyDescent="0.25">
      <c r="A3" s="2" t="s">
        <v>9</v>
      </c>
      <c r="B3" s="1">
        <v>37.9</v>
      </c>
      <c r="C3" s="1">
        <v>34.700000000000003</v>
      </c>
      <c r="D3" s="1">
        <v>33.200000000000003</v>
      </c>
      <c r="E3" s="1">
        <v>26.9</v>
      </c>
      <c r="F3" s="1">
        <v>18.899999999999999</v>
      </c>
      <c r="G3" s="1">
        <v>25.8</v>
      </c>
      <c r="H3" s="1">
        <v>24.8</v>
      </c>
      <c r="I3" s="1">
        <v>19.899999999999999</v>
      </c>
      <c r="J3" s="1">
        <v>14.9</v>
      </c>
      <c r="K3" s="13" t="s">
        <v>45</v>
      </c>
      <c r="L3" s="1"/>
    </row>
    <row r="4" spans="1:14" x14ac:dyDescent="0.25">
      <c r="A4" s="2" t="s">
        <v>10</v>
      </c>
      <c r="B4" s="1">
        <v>76</v>
      </c>
      <c r="C4" s="1">
        <v>69</v>
      </c>
      <c r="D4" s="1">
        <v>74</v>
      </c>
      <c r="E4" s="1">
        <v>77</v>
      </c>
      <c r="F4" s="1">
        <v>75</v>
      </c>
      <c r="G4" s="1">
        <v>79</v>
      </c>
      <c r="H4" s="1">
        <v>72</v>
      </c>
      <c r="I4" s="1">
        <v>80</v>
      </c>
      <c r="J4" s="1">
        <v>42</v>
      </c>
      <c r="K4" s="13" t="s">
        <v>44</v>
      </c>
      <c r="L4" s="1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2" t="s">
        <v>19</v>
      </c>
      <c r="L5" s="13" t="s">
        <v>42</v>
      </c>
    </row>
    <row r="6" spans="1:14" x14ac:dyDescent="0.25">
      <c r="A6" s="2" t="s">
        <v>11</v>
      </c>
      <c r="B6" s="1">
        <v>1</v>
      </c>
      <c r="C6" s="1">
        <v>1</v>
      </c>
      <c r="D6" s="1">
        <v>1</v>
      </c>
      <c r="E6" s="1">
        <v>1</v>
      </c>
      <c r="F6" s="1"/>
      <c r="G6" s="1">
        <v>1</v>
      </c>
      <c r="H6" s="1"/>
      <c r="I6" s="1"/>
      <c r="J6" s="1"/>
      <c r="K6" s="3">
        <v>36.9</v>
      </c>
      <c r="L6" s="1"/>
    </row>
    <row r="7" spans="1:14" x14ac:dyDescent="0.25">
      <c r="A7" s="2" t="s">
        <v>12</v>
      </c>
      <c r="B7" s="1">
        <v>1</v>
      </c>
      <c r="C7" s="1">
        <v>1</v>
      </c>
      <c r="D7" s="1"/>
      <c r="E7" s="1">
        <v>1</v>
      </c>
      <c r="F7" s="1">
        <v>1</v>
      </c>
      <c r="G7" s="1"/>
      <c r="H7" s="1">
        <v>1</v>
      </c>
      <c r="I7" s="1"/>
      <c r="J7" s="1"/>
      <c r="K7" s="3">
        <v>28.2</v>
      </c>
      <c r="L7" s="1"/>
    </row>
    <row r="8" spans="1:14" x14ac:dyDescent="0.25">
      <c r="A8" s="2" t="s">
        <v>13</v>
      </c>
      <c r="B8" s="1">
        <v>1</v>
      </c>
      <c r="C8" s="1">
        <v>1</v>
      </c>
      <c r="D8" s="1">
        <v>1</v>
      </c>
      <c r="E8" s="1">
        <v>1</v>
      </c>
      <c r="F8" s="1"/>
      <c r="G8" s="1"/>
      <c r="H8" s="1">
        <v>1</v>
      </c>
      <c r="I8" s="1"/>
      <c r="J8" s="1"/>
      <c r="K8" s="3">
        <v>18.899999999999999</v>
      </c>
      <c r="L8" s="1"/>
    </row>
    <row r="9" spans="1:14" x14ac:dyDescent="0.25">
      <c r="A9" s="2" t="s">
        <v>14</v>
      </c>
      <c r="B9" s="1">
        <v>1</v>
      </c>
      <c r="C9" s="1"/>
      <c r="D9" s="1"/>
      <c r="E9" s="1"/>
      <c r="F9" s="1"/>
      <c r="G9" s="1">
        <v>1</v>
      </c>
      <c r="H9" s="1">
        <v>1</v>
      </c>
      <c r="I9" s="1">
        <v>1</v>
      </c>
      <c r="J9" s="1">
        <v>1</v>
      </c>
      <c r="K9" s="3">
        <v>13</v>
      </c>
      <c r="L9" s="1"/>
    </row>
    <row r="10" spans="1:14" x14ac:dyDescent="0.25">
      <c r="A10" s="2" t="s">
        <v>15</v>
      </c>
      <c r="B10" s="1">
        <v>1</v>
      </c>
      <c r="C10" s="1"/>
      <c r="D10" s="1">
        <v>1</v>
      </c>
      <c r="E10" s="1">
        <v>1</v>
      </c>
      <c r="F10" s="1"/>
      <c r="G10" s="1">
        <v>1</v>
      </c>
      <c r="H10" s="1">
        <v>1</v>
      </c>
      <c r="I10" s="1"/>
      <c r="J10" s="1"/>
      <c r="K10" s="3">
        <v>11.5</v>
      </c>
      <c r="L10" s="1"/>
    </row>
    <row r="11" spans="1:14" x14ac:dyDescent="0.25">
      <c r="A11" s="2" t="s">
        <v>16</v>
      </c>
      <c r="B11" s="1"/>
      <c r="C11" s="1">
        <v>1</v>
      </c>
      <c r="D11" s="1"/>
      <c r="E11" s="1"/>
      <c r="F11" s="1"/>
      <c r="G11" s="1">
        <v>1</v>
      </c>
      <c r="H11" s="1">
        <v>1</v>
      </c>
      <c r="I11" s="1">
        <v>1</v>
      </c>
      <c r="J11" s="1">
        <v>1</v>
      </c>
      <c r="K11" s="3">
        <v>0.4</v>
      </c>
      <c r="L11" s="1"/>
      <c r="N11">
        <f>6/76</f>
        <v>7.8947368421052627E-2</v>
      </c>
    </row>
    <row r="12" spans="1:14" x14ac:dyDescent="0.25">
      <c r="A12" s="2" t="s">
        <v>17</v>
      </c>
      <c r="B12" s="1"/>
      <c r="C12" s="1">
        <v>1</v>
      </c>
      <c r="D12" s="1">
        <v>1</v>
      </c>
      <c r="E12" s="1"/>
      <c r="F12" s="1"/>
      <c r="G12" s="1">
        <v>1</v>
      </c>
      <c r="H12" s="1">
        <v>1</v>
      </c>
      <c r="I12" s="1">
        <v>1</v>
      </c>
      <c r="J12" s="1"/>
      <c r="K12" s="3">
        <v>-4.8</v>
      </c>
      <c r="L12" s="1"/>
    </row>
    <row r="13" spans="1:14" x14ac:dyDescent="0.25">
      <c r="A13" s="2" t="s">
        <v>18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/>
      <c r="H13" s="1"/>
      <c r="I13" s="1"/>
      <c r="J13" s="1"/>
      <c r="K13" s="3">
        <v>11</v>
      </c>
      <c r="L13" s="1"/>
    </row>
    <row r="14" spans="1:14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3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2" t="s">
        <v>27</v>
      </c>
      <c r="B17" s="2" t="s">
        <v>20</v>
      </c>
      <c r="C17" s="2" t="s">
        <v>21</v>
      </c>
      <c r="D17" s="2" t="s">
        <v>22</v>
      </c>
      <c r="E17" s="2" t="s">
        <v>23</v>
      </c>
      <c r="F17" s="2" t="s">
        <v>24</v>
      </c>
      <c r="G17" s="2" t="s">
        <v>25</v>
      </c>
      <c r="H17" s="2" t="s">
        <v>26</v>
      </c>
      <c r="I17" s="8"/>
      <c r="J17" s="7" t="s">
        <v>39</v>
      </c>
    </row>
    <row r="18" spans="1:12" x14ac:dyDescent="0.25">
      <c r="A18" s="2" t="s">
        <v>11</v>
      </c>
      <c r="B18" s="10">
        <v>0.05</v>
      </c>
      <c r="C18" s="10">
        <v>0</v>
      </c>
      <c r="D18" s="10">
        <v>8.9583333000000001E-2</v>
      </c>
      <c r="E18" s="10">
        <v>0</v>
      </c>
      <c r="F18" s="10">
        <v>0</v>
      </c>
      <c r="G18" s="10">
        <v>0.05</v>
      </c>
      <c r="H18" s="10">
        <v>0.05</v>
      </c>
      <c r="I18" s="4"/>
      <c r="J18" s="10">
        <v>48</v>
      </c>
    </row>
    <row r="19" spans="1:12" x14ac:dyDescent="0.25">
      <c r="A19" s="2" t="s">
        <v>12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4"/>
      <c r="J19" s="4"/>
      <c r="K19" s="4"/>
      <c r="L19" s="1"/>
    </row>
    <row r="20" spans="1:12" x14ac:dyDescent="0.25">
      <c r="A20" s="2" t="s">
        <v>13</v>
      </c>
      <c r="B20" s="10">
        <v>2.9166667E-2</v>
      </c>
      <c r="C20" s="10">
        <v>0</v>
      </c>
      <c r="D20" s="10">
        <v>2.9166667E-2</v>
      </c>
      <c r="E20" s="10">
        <v>2.9166667E-2</v>
      </c>
      <c r="F20" s="10">
        <v>0</v>
      </c>
      <c r="G20" s="10">
        <v>0.46250000000000002</v>
      </c>
      <c r="H20" s="10">
        <v>2.9166667E-2</v>
      </c>
      <c r="I20" s="4"/>
      <c r="J20" s="11" t="s">
        <v>41</v>
      </c>
      <c r="K20" s="4"/>
      <c r="L20" s="1"/>
    </row>
    <row r="21" spans="1:12" x14ac:dyDescent="0.25">
      <c r="A21" s="2" t="s">
        <v>14</v>
      </c>
      <c r="B21" s="10">
        <v>0.20416666999999999</v>
      </c>
      <c r="C21" s="10">
        <v>0.22916666999999999</v>
      </c>
      <c r="D21" s="10">
        <v>0.20416666999999999</v>
      </c>
      <c r="E21" s="10">
        <v>0.20416666999999999</v>
      </c>
      <c r="F21" s="10">
        <v>0</v>
      </c>
      <c r="G21" s="10">
        <v>0.20416666999999999</v>
      </c>
      <c r="H21" s="10">
        <v>9.7916666999999999E-2</v>
      </c>
      <c r="I21" s="4"/>
      <c r="J21" s="12">
        <f>SUM(B65:J71)</f>
        <v>302.20000000000005</v>
      </c>
      <c r="K21" s="4"/>
      <c r="L21" s="1"/>
    </row>
    <row r="22" spans="1:12" x14ac:dyDescent="0.25">
      <c r="A22" s="2" t="s">
        <v>15</v>
      </c>
      <c r="B22" s="10">
        <v>7.2916667000000004E-2</v>
      </c>
      <c r="C22" s="10">
        <v>0.56041666999999995</v>
      </c>
      <c r="D22" s="10">
        <v>7.2916667000000004E-2</v>
      </c>
      <c r="E22" s="10">
        <v>7.2916667000000004E-2</v>
      </c>
      <c r="F22" s="10">
        <v>0</v>
      </c>
      <c r="G22" s="10">
        <v>7.2916667000000004E-2</v>
      </c>
      <c r="H22" s="10">
        <v>0.17916667</v>
      </c>
      <c r="I22" s="4"/>
      <c r="J22" s="4"/>
      <c r="K22" s="4"/>
      <c r="L22" s="1"/>
    </row>
    <row r="23" spans="1:12" x14ac:dyDescent="0.25">
      <c r="A23" s="2" t="s">
        <v>16</v>
      </c>
      <c r="B23" s="10">
        <v>0.10625</v>
      </c>
      <c r="C23" s="10">
        <v>0.21041667</v>
      </c>
      <c r="D23" s="10">
        <v>0.10625</v>
      </c>
      <c r="E23" s="10">
        <v>0.10416667</v>
      </c>
      <c r="F23" s="10">
        <v>0.31041667000000001</v>
      </c>
      <c r="G23" s="10">
        <v>0.10625</v>
      </c>
      <c r="H23" s="10">
        <v>0.21041667</v>
      </c>
      <c r="I23" s="4"/>
      <c r="J23" s="4"/>
      <c r="K23" s="4"/>
      <c r="L23" s="1"/>
    </row>
    <row r="24" spans="1:12" x14ac:dyDescent="0.25">
      <c r="A24" s="2" t="s">
        <v>17</v>
      </c>
      <c r="B24" s="10">
        <v>0.10416667</v>
      </c>
      <c r="C24" s="10">
        <v>0</v>
      </c>
      <c r="D24" s="10">
        <v>0.10416667</v>
      </c>
      <c r="E24" s="10">
        <v>0.10625</v>
      </c>
      <c r="F24" s="10">
        <v>0.29583333000000001</v>
      </c>
      <c r="G24" s="10">
        <v>0.10416667</v>
      </c>
      <c r="H24" s="10">
        <v>0</v>
      </c>
      <c r="I24" s="4"/>
      <c r="J24" s="4"/>
      <c r="K24" s="4"/>
      <c r="L24" s="1"/>
    </row>
    <row r="25" spans="1:12" x14ac:dyDescent="0.2">
      <c r="A25" s="2" t="s">
        <v>18</v>
      </c>
      <c r="B25" s="10">
        <v>0.43333333000000002</v>
      </c>
      <c r="C25" s="10">
        <v>0</v>
      </c>
      <c r="D25" s="10">
        <v>0.39374999999999999</v>
      </c>
      <c r="E25" s="10">
        <v>0.48333333000000001</v>
      </c>
      <c r="F25" s="10">
        <v>0.39374999999999999</v>
      </c>
      <c r="G25" s="10">
        <v>0</v>
      </c>
      <c r="H25" s="10">
        <v>0.43333333000000002</v>
      </c>
      <c r="I25" s="4"/>
      <c r="J25" s="4"/>
      <c r="K25" s="4"/>
      <c r="L25" s="1"/>
    </row>
    <row r="26" spans="1:12" x14ac:dyDescent="0.2">
      <c r="A26" s="2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2" x14ac:dyDescent="0.2">
      <c r="A27" s="6" t="s">
        <v>34</v>
      </c>
      <c r="B27" s="1">
        <f t="shared" ref="B27:H27" si="0">SUM(B18:B25)</f>
        <v>1.0000000039999999</v>
      </c>
      <c r="C27" s="1">
        <f t="shared" si="0"/>
        <v>1.0000000099999999</v>
      </c>
      <c r="D27" s="1">
        <f t="shared" si="0"/>
        <v>1.0000000069999999</v>
      </c>
      <c r="E27" s="1">
        <f t="shared" si="0"/>
        <v>1.0000000039999999</v>
      </c>
      <c r="F27" s="1">
        <f t="shared" si="0"/>
        <v>1</v>
      </c>
      <c r="G27" s="1">
        <f t="shared" si="0"/>
        <v>1.0000000069999999</v>
      </c>
      <c r="H27" s="1">
        <f t="shared" si="0"/>
        <v>1.0000000039999999</v>
      </c>
      <c r="I27" s="4"/>
      <c r="J27" s="4"/>
      <c r="K27" s="4"/>
    </row>
    <row r="28" spans="1:12" x14ac:dyDescent="0.2">
      <c r="B28" s="1" t="s">
        <v>28</v>
      </c>
      <c r="C28" s="1" t="s">
        <v>28</v>
      </c>
      <c r="D28" s="1" t="s">
        <v>28</v>
      </c>
      <c r="E28" s="1" t="s">
        <v>28</v>
      </c>
      <c r="F28" s="1" t="s">
        <v>28</v>
      </c>
      <c r="G28" s="1" t="s">
        <v>28</v>
      </c>
      <c r="H28" s="1" t="s">
        <v>28</v>
      </c>
      <c r="I28" s="4"/>
      <c r="J28" s="4"/>
      <c r="K28" s="4"/>
    </row>
    <row r="29" spans="1:12" x14ac:dyDescent="0.2"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4"/>
      <c r="J29" s="4"/>
      <c r="K29" s="4"/>
    </row>
    <row r="30" spans="1:12" x14ac:dyDescent="0.2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2" x14ac:dyDescent="0.2">
      <c r="A31" t="s">
        <v>29</v>
      </c>
      <c r="B31" s="5">
        <v>7.5</v>
      </c>
      <c r="C31" s="5">
        <v>-3.24</v>
      </c>
      <c r="D31" s="5">
        <v>6.88</v>
      </c>
      <c r="E31" s="5">
        <v>-2.4300000000000002</v>
      </c>
      <c r="F31" s="5">
        <v>-3.52</v>
      </c>
      <c r="G31" s="5">
        <v>6.22</v>
      </c>
      <c r="H31" s="5">
        <v>-0.99</v>
      </c>
      <c r="I31" s="13" t="s">
        <v>43</v>
      </c>
      <c r="J31" s="3"/>
      <c r="K31" s="3"/>
    </row>
    <row r="32" spans="1:12" x14ac:dyDescent="0.2">
      <c r="A32" t="s">
        <v>31</v>
      </c>
      <c r="B32" s="5">
        <v>0.5</v>
      </c>
      <c r="C32" s="5">
        <v>0.5</v>
      </c>
      <c r="D32" s="5">
        <v>0.5</v>
      </c>
      <c r="E32" s="5">
        <v>0.5</v>
      </c>
      <c r="F32" s="5">
        <v>0.5</v>
      </c>
      <c r="G32" s="5">
        <v>0.5</v>
      </c>
      <c r="H32" s="5">
        <v>0.5</v>
      </c>
      <c r="I32" s="3"/>
      <c r="J32" s="3"/>
      <c r="K32" s="3"/>
    </row>
    <row r="33" spans="1:12" x14ac:dyDescent="0.2">
      <c r="A33" t="s">
        <v>30</v>
      </c>
      <c r="B33" s="5">
        <f>B31+B32</f>
        <v>8</v>
      </c>
      <c r="C33" s="5">
        <f t="shared" ref="C33:H33" si="1">C31+C32</f>
        <v>-2.74</v>
      </c>
      <c r="D33" s="5">
        <f t="shared" si="1"/>
        <v>7.38</v>
      </c>
      <c r="E33" s="5">
        <f t="shared" si="1"/>
        <v>-1.9300000000000002</v>
      </c>
      <c r="F33" s="5">
        <f t="shared" si="1"/>
        <v>-3.02</v>
      </c>
      <c r="G33" s="5">
        <f t="shared" si="1"/>
        <v>6.72</v>
      </c>
      <c r="H33" s="5">
        <f t="shared" si="1"/>
        <v>-0.49</v>
      </c>
      <c r="I33" s="5"/>
      <c r="J33" s="5"/>
      <c r="K33" s="5"/>
    </row>
    <row r="34" spans="1:12" x14ac:dyDescent="0.2">
      <c r="B34" s="1" t="s">
        <v>33</v>
      </c>
      <c r="C34" s="1" t="s">
        <v>33</v>
      </c>
      <c r="D34" s="1" t="s">
        <v>33</v>
      </c>
      <c r="E34" s="1" t="s">
        <v>33</v>
      </c>
      <c r="F34" s="1" t="s">
        <v>33</v>
      </c>
      <c r="G34" s="1" t="s">
        <v>33</v>
      </c>
      <c r="H34" s="1" t="s">
        <v>33</v>
      </c>
      <c r="I34" s="1"/>
      <c r="J34" s="1"/>
      <c r="K34" s="1"/>
    </row>
    <row r="35" spans="1:12" x14ac:dyDescent="0.2">
      <c r="A35" t="s">
        <v>32</v>
      </c>
      <c r="B35" s="3">
        <f>SUMPRODUCT(B18:B25,$K$6:$K$13)</f>
        <v>10.198125000800001</v>
      </c>
      <c r="C35" s="3">
        <f t="shared" ref="C35:H35" si="2">SUMPRODUCT(C18:C25,$K$6:$K$13)</f>
        <v>9.5081250829999995</v>
      </c>
      <c r="D35" s="3">
        <f t="shared" si="2"/>
        <v>11.2233333585</v>
      </c>
      <c r="E35" s="3">
        <f t="shared" si="2"/>
        <v>8.8922916848</v>
      </c>
      <c r="F35" s="3">
        <f t="shared" si="2"/>
        <v>3.0354166839999999</v>
      </c>
      <c r="G35" s="3">
        <f t="shared" si="2"/>
        <v>13.6214583645</v>
      </c>
      <c r="H35" s="3">
        <f t="shared" si="2"/>
        <v>10.580416680300001</v>
      </c>
      <c r="I35" s="3"/>
      <c r="J35" s="3"/>
      <c r="K35" s="3"/>
    </row>
    <row r="36" spans="1:12" x14ac:dyDescent="0.2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2" x14ac:dyDescent="0.2">
      <c r="A37" s="2" t="s">
        <v>36</v>
      </c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L37" s="2"/>
    </row>
    <row r="38" spans="1:12" x14ac:dyDescent="0.2">
      <c r="A38" s="2" t="s">
        <v>20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L38" s="1"/>
    </row>
    <row r="39" spans="1:12" x14ac:dyDescent="0.2">
      <c r="A39" s="2" t="s">
        <v>21</v>
      </c>
      <c r="B39" s="1">
        <v>1</v>
      </c>
      <c r="C39" s="1"/>
      <c r="D39" s="1"/>
      <c r="E39" s="1">
        <v>1</v>
      </c>
      <c r="F39" s="1"/>
      <c r="G39" s="1">
        <v>1</v>
      </c>
      <c r="H39" s="1"/>
      <c r="I39" s="1">
        <v>1</v>
      </c>
      <c r="J39" s="1">
        <v>1</v>
      </c>
      <c r="L39" s="1"/>
    </row>
    <row r="40" spans="1:12" x14ac:dyDescent="0.2">
      <c r="A40" s="2" t="s">
        <v>22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L40" s="1"/>
    </row>
    <row r="41" spans="1:12" x14ac:dyDescent="0.2">
      <c r="A41" s="2" t="s">
        <v>23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/>
      <c r="H41" s="1">
        <v>1</v>
      </c>
      <c r="I41" s="1">
        <v>1</v>
      </c>
      <c r="J41" s="1"/>
      <c r="L41" s="1"/>
    </row>
    <row r="42" spans="1:12" x14ac:dyDescent="0.2">
      <c r="A42" s="2" t="s">
        <v>24</v>
      </c>
      <c r="B42" s="1"/>
      <c r="C42" s="1">
        <v>1</v>
      </c>
      <c r="D42" s="1">
        <v>1</v>
      </c>
      <c r="E42" s="1"/>
      <c r="F42" s="1">
        <v>1</v>
      </c>
      <c r="G42" s="1">
        <v>1</v>
      </c>
      <c r="H42" s="1"/>
      <c r="I42" s="1">
        <v>1</v>
      </c>
      <c r="J42" s="1">
        <v>1</v>
      </c>
      <c r="L42" s="1"/>
    </row>
    <row r="43" spans="1:12" x14ac:dyDescent="0.2">
      <c r="A43" s="2" t="s">
        <v>25</v>
      </c>
      <c r="B43" s="1">
        <v>1</v>
      </c>
      <c r="C43" s="1">
        <v>1</v>
      </c>
      <c r="D43" s="1">
        <v>1</v>
      </c>
      <c r="E43" s="1">
        <v>1</v>
      </c>
      <c r="F43" s="1"/>
      <c r="G43" s="1">
        <v>1</v>
      </c>
      <c r="H43" s="1">
        <v>1</v>
      </c>
      <c r="I43" s="1">
        <v>1</v>
      </c>
      <c r="J43" s="1">
        <v>1</v>
      </c>
      <c r="L43" s="1"/>
    </row>
    <row r="44" spans="1:12" x14ac:dyDescent="0.2">
      <c r="A44" s="2" t="s">
        <v>26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/>
      <c r="J44" s="1">
        <v>1</v>
      </c>
      <c r="L44" s="1"/>
    </row>
    <row r="45" spans="1:12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2" t="s">
        <v>35</v>
      </c>
      <c r="B46" s="2" t="s">
        <v>0</v>
      </c>
      <c r="C46" s="2" t="s">
        <v>1</v>
      </c>
      <c r="D46" s="2" t="s">
        <v>2</v>
      </c>
      <c r="E46" s="2" t="s">
        <v>3</v>
      </c>
      <c r="F46" s="2" t="s">
        <v>4</v>
      </c>
      <c r="G46" s="2" t="s">
        <v>5</v>
      </c>
      <c r="H46" s="2" t="s">
        <v>6</v>
      </c>
      <c r="I46" s="2" t="s">
        <v>7</v>
      </c>
      <c r="J46" s="2" t="s">
        <v>8</v>
      </c>
      <c r="L46" s="8"/>
    </row>
    <row r="47" spans="1:12" x14ac:dyDescent="0.2">
      <c r="A47" s="2" t="s">
        <v>20</v>
      </c>
      <c r="B47" s="1">
        <f t="shared" ref="B47:J47" si="3">B$3*B38</f>
        <v>37.9</v>
      </c>
      <c r="C47" s="1">
        <f t="shared" si="3"/>
        <v>34.700000000000003</v>
      </c>
      <c r="D47" s="1">
        <f t="shared" si="3"/>
        <v>33.200000000000003</v>
      </c>
      <c r="E47" s="1">
        <f t="shared" si="3"/>
        <v>26.9</v>
      </c>
      <c r="F47" s="1">
        <f t="shared" si="3"/>
        <v>18.899999999999999</v>
      </c>
      <c r="G47" s="1">
        <f t="shared" si="3"/>
        <v>25.8</v>
      </c>
      <c r="H47" s="1">
        <f t="shared" si="3"/>
        <v>24.8</v>
      </c>
      <c r="I47" s="1">
        <f t="shared" si="3"/>
        <v>19.899999999999999</v>
      </c>
      <c r="J47" s="1">
        <f t="shared" si="3"/>
        <v>14.9</v>
      </c>
      <c r="L47" s="4"/>
    </row>
    <row r="48" spans="1:12" x14ac:dyDescent="0.2">
      <c r="A48" s="2" t="s">
        <v>21</v>
      </c>
      <c r="B48" s="1">
        <f t="shared" ref="B48:J48" si="4">B$3*B39</f>
        <v>37.9</v>
      </c>
      <c r="C48" s="1">
        <f t="shared" si="4"/>
        <v>0</v>
      </c>
      <c r="D48" s="1">
        <f t="shared" si="4"/>
        <v>0</v>
      </c>
      <c r="E48" s="1">
        <f t="shared" si="4"/>
        <v>26.9</v>
      </c>
      <c r="F48" s="1">
        <f t="shared" si="4"/>
        <v>0</v>
      </c>
      <c r="G48" s="1">
        <f t="shared" si="4"/>
        <v>25.8</v>
      </c>
      <c r="H48" s="1">
        <f t="shared" si="4"/>
        <v>0</v>
      </c>
      <c r="I48" s="1">
        <f t="shared" si="4"/>
        <v>19.899999999999999</v>
      </c>
      <c r="J48" s="1">
        <f t="shared" si="4"/>
        <v>14.9</v>
      </c>
      <c r="L48" s="4"/>
    </row>
    <row r="49" spans="1:12" x14ac:dyDescent="0.2">
      <c r="A49" s="2" t="s">
        <v>22</v>
      </c>
      <c r="B49" s="1">
        <f t="shared" ref="B49:J49" si="5">B$3*B40</f>
        <v>37.9</v>
      </c>
      <c r="C49" s="1">
        <f t="shared" si="5"/>
        <v>34.700000000000003</v>
      </c>
      <c r="D49" s="1">
        <f t="shared" si="5"/>
        <v>33.200000000000003</v>
      </c>
      <c r="E49" s="1">
        <f t="shared" si="5"/>
        <v>26.9</v>
      </c>
      <c r="F49" s="1">
        <f t="shared" si="5"/>
        <v>18.899999999999999</v>
      </c>
      <c r="G49" s="1">
        <f t="shared" si="5"/>
        <v>25.8</v>
      </c>
      <c r="H49" s="1">
        <f t="shared" si="5"/>
        <v>24.8</v>
      </c>
      <c r="I49" s="1">
        <f t="shared" si="5"/>
        <v>19.899999999999999</v>
      </c>
      <c r="J49" s="1">
        <f t="shared" si="5"/>
        <v>14.9</v>
      </c>
      <c r="L49" s="4"/>
    </row>
    <row r="50" spans="1:12" x14ac:dyDescent="0.2">
      <c r="A50" s="2" t="s">
        <v>23</v>
      </c>
      <c r="B50" s="1">
        <f t="shared" ref="B50:J50" si="6">B$3*B41</f>
        <v>37.9</v>
      </c>
      <c r="C50" s="1">
        <f t="shared" si="6"/>
        <v>34.700000000000003</v>
      </c>
      <c r="D50" s="1">
        <f t="shared" si="6"/>
        <v>33.200000000000003</v>
      </c>
      <c r="E50" s="1">
        <f t="shared" si="6"/>
        <v>26.9</v>
      </c>
      <c r="F50" s="1">
        <f t="shared" si="6"/>
        <v>18.899999999999999</v>
      </c>
      <c r="G50" s="1">
        <f t="shared" si="6"/>
        <v>0</v>
      </c>
      <c r="H50" s="1">
        <f t="shared" si="6"/>
        <v>24.8</v>
      </c>
      <c r="I50" s="1">
        <f t="shared" si="6"/>
        <v>19.899999999999999</v>
      </c>
      <c r="J50" s="1">
        <f t="shared" si="6"/>
        <v>0</v>
      </c>
      <c r="L50" s="4"/>
    </row>
    <row r="51" spans="1:12" x14ac:dyDescent="0.2">
      <c r="A51" s="2" t="s">
        <v>24</v>
      </c>
      <c r="B51" s="1">
        <f t="shared" ref="B51:J51" si="7">B$3*B42</f>
        <v>0</v>
      </c>
      <c r="C51" s="1">
        <f t="shared" si="7"/>
        <v>34.700000000000003</v>
      </c>
      <c r="D51" s="1">
        <f t="shared" si="7"/>
        <v>33.200000000000003</v>
      </c>
      <c r="E51" s="1">
        <f t="shared" si="7"/>
        <v>0</v>
      </c>
      <c r="F51" s="1">
        <f t="shared" si="7"/>
        <v>18.899999999999999</v>
      </c>
      <c r="G51" s="1">
        <f t="shared" si="7"/>
        <v>25.8</v>
      </c>
      <c r="H51" s="1">
        <f t="shared" si="7"/>
        <v>0</v>
      </c>
      <c r="I51" s="1">
        <f t="shared" si="7"/>
        <v>19.899999999999999</v>
      </c>
      <c r="J51" s="1">
        <f t="shared" si="7"/>
        <v>14.9</v>
      </c>
      <c r="L51" s="4"/>
    </row>
    <row r="52" spans="1:12" x14ac:dyDescent="0.2">
      <c r="A52" s="2" t="s">
        <v>25</v>
      </c>
      <c r="B52" s="1">
        <f t="shared" ref="B52:J52" si="8">B$3*B43</f>
        <v>37.9</v>
      </c>
      <c r="C52" s="1">
        <f t="shared" si="8"/>
        <v>34.700000000000003</v>
      </c>
      <c r="D52" s="1">
        <f t="shared" si="8"/>
        <v>33.200000000000003</v>
      </c>
      <c r="E52" s="1">
        <f t="shared" si="8"/>
        <v>26.9</v>
      </c>
      <c r="F52" s="1">
        <f t="shared" si="8"/>
        <v>0</v>
      </c>
      <c r="G52" s="1">
        <f t="shared" si="8"/>
        <v>25.8</v>
      </c>
      <c r="H52" s="1">
        <f t="shared" si="8"/>
        <v>24.8</v>
      </c>
      <c r="I52" s="1">
        <f t="shared" si="8"/>
        <v>19.899999999999999</v>
      </c>
      <c r="J52" s="1">
        <f t="shared" si="8"/>
        <v>14.9</v>
      </c>
      <c r="L52" s="4"/>
    </row>
    <row r="53" spans="1:12" x14ac:dyDescent="0.2">
      <c r="A53" s="2" t="s">
        <v>26</v>
      </c>
      <c r="B53" s="1">
        <f t="shared" ref="B53:J53" si="9">B$3*B44</f>
        <v>37.9</v>
      </c>
      <c r="C53" s="1">
        <f t="shared" si="9"/>
        <v>34.700000000000003</v>
      </c>
      <c r="D53" s="1">
        <f t="shared" si="9"/>
        <v>33.200000000000003</v>
      </c>
      <c r="E53" s="1">
        <f t="shared" si="9"/>
        <v>26.9</v>
      </c>
      <c r="F53" s="1">
        <f t="shared" si="9"/>
        <v>18.899999999999999</v>
      </c>
      <c r="G53" s="1">
        <f t="shared" si="9"/>
        <v>25.8</v>
      </c>
      <c r="H53" s="1">
        <f t="shared" si="9"/>
        <v>24.8</v>
      </c>
      <c r="I53" s="1">
        <f t="shared" si="9"/>
        <v>0</v>
      </c>
      <c r="J53" s="1">
        <f t="shared" si="9"/>
        <v>14.9</v>
      </c>
      <c r="L53" s="4"/>
    </row>
    <row r="54" spans="1:12" x14ac:dyDescent="0.2">
      <c r="L54" s="9"/>
    </row>
    <row r="55" spans="1:12" x14ac:dyDescent="0.2">
      <c r="A55" s="2" t="s">
        <v>37</v>
      </c>
      <c r="B55" s="2" t="s">
        <v>0</v>
      </c>
      <c r="C55" s="2" t="s">
        <v>1</v>
      </c>
      <c r="D55" s="2" t="s">
        <v>2</v>
      </c>
      <c r="E55" s="2" t="s">
        <v>3</v>
      </c>
      <c r="F55" s="2" t="s">
        <v>4</v>
      </c>
      <c r="G55" s="2" t="s">
        <v>5</v>
      </c>
      <c r="H55" s="2" t="s">
        <v>6</v>
      </c>
      <c r="I55" s="2" t="s">
        <v>7</v>
      </c>
      <c r="J55" s="2" t="s">
        <v>8</v>
      </c>
      <c r="L55" s="8"/>
    </row>
    <row r="56" spans="1:12" x14ac:dyDescent="0.2">
      <c r="A56" s="2" t="s">
        <v>20</v>
      </c>
      <c r="B56" s="10">
        <v>0</v>
      </c>
      <c r="C56" s="10">
        <v>0</v>
      </c>
      <c r="D56" s="10">
        <v>0.1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L56" s="4"/>
    </row>
    <row r="57" spans="1:12" x14ac:dyDescent="0.2">
      <c r="A57" s="2" t="s">
        <v>21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L57" s="4"/>
    </row>
    <row r="58" spans="1:12" x14ac:dyDescent="0.2">
      <c r="A58" s="2" t="s">
        <v>22</v>
      </c>
      <c r="B58" s="10">
        <v>0</v>
      </c>
      <c r="C58" s="10">
        <v>0</v>
      </c>
      <c r="D58" s="10">
        <v>0.1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L58" s="4"/>
    </row>
    <row r="59" spans="1:12" x14ac:dyDescent="0.2">
      <c r="A59" s="2" t="s">
        <v>23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L59" s="4"/>
    </row>
    <row r="60" spans="1:12" x14ac:dyDescent="0.2">
      <c r="A60" s="2" t="s">
        <v>24</v>
      </c>
      <c r="B60" s="10">
        <v>0</v>
      </c>
      <c r="C60" s="10">
        <v>0</v>
      </c>
      <c r="D60" s="10">
        <v>0.1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L60" s="4"/>
    </row>
    <row r="61" spans="1:12" x14ac:dyDescent="0.2">
      <c r="A61" s="2" t="s">
        <v>25</v>
      </c>
      <c r="B61" s="10">
        <v>0</v>
      </c>
      <c r="C61" s="10">
        <v>0</v>
      </c>
      <c r="D61" s="10">
        <v>0.1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L61" s="4"/>
    </row>
    <row r="62" spans="1:12" x14ac:dyDescent="0.2">
      <c r="A62" s="2" t="s">
        <v>26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0.1</v>
      </c>
      <c r="L62" s="4"/>
    </row>
    <row r="63" spans="1:12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L63" s="4"/>
    </row>
    <row r="64" spans="1:12" x14ac:dyDescent="0.2">
      <c r="A64" s="2" t="s">
        <v>38</v>
      </c>
      <c r="B64" s="2" t="s">
        <v>0</v>
      </c>
      <c r="C64" s="2" t="s">
        <v>1</v>
      </c>
      <c r="D64" s="2" t="s">
        <v>2</v>
      </c>
      <c r="E64" s="2" t="s">
        <v>3</v>
      </c>
      <c r="F64" s="2" t="s">
        <v>4</v>
      </c>
      <c r="G64" s="2" t="s">
        <v>5</v>
      </c>
      <c r="H64" s="2" t="s">
        <v>6</v>
      </c>
      <c r="I64" s="2" t="s">
        <v>7</v>
      </c>
      <c r="J64" s="2" t="s">
        <v>8</v>
      </c>
      <c r="L64" s="8"/>
    </row>
    <row r="65" spans="1:12" x14ac:dyDescent="0.2">
      <c r="A65" s="2" t="s">
        <v>20</v>
      </c>
      <c r="B65" s="10">
        <v>0</v>
      </c>
      <c r="C65" s="10">
        <v>0</v>
      </c>
      <c r="D65" s="10">
        <v>0</v>
      </c>
      <c r="E65" s="10">
        <v>1.2</v>
      </c>
      <c r="F65" s="10">
        <v>1.9</v>
      </c>
      <c r="G65" s="10">
        <v>0</v>
      </c>
      <c r="H65" s="10">
        <v>0</v>
      </c>
      <c r="I65" s="10">
        <v>0</v>
      </c>
      <c r="J65" s="10">
        <v>0</v>
      </c>
      <c r="L65" s="4"/>
    </row>
    <row r="66" spans="1:12" x14ac:dyDescent="0.2">
      <c r="A66" s="2" t="s">
        <v>21</v>
      </c>
      <c r="B66" s="10">
        <v>0</v>
      </c>
      <c r="C66" s="10">
        <v>10.1</v>
      </c>
      <c r="D66" s="10">
        <v>26.9</v>
      </c>
      <c r="E66" s="10">
        <v>0</v>
      </c>
      <c r="F66" s="10">
        <v>0</v>
      </c>
      <c r="G66" s="10">
        <v>22.2</v>
      </c>
      <c r="H66" s="10">
        <v>48</v>
      </c>
      <c r="I66" s="10">
        <v>1.2</v>
      </c>
      <c r="J66" s="10">
        <v>6.2</v>
      </c>
      <c r="L66" s="4"/>
    </row>
    <row r="67" spans="1:12" x14ac:dyDescent="0.2">
      <c r="A67" s="2" t="s">
        <v>22</v>
      </c>
      <c r="B67" s="10">
        <v>0</v>
      </c>
      <c r="C67" s="10">
        <v>0</v>
      </c>
      <c r="D67" s="10">
        <v>0</v>
      </c>
      <c r="E67" s="10">
        <v>1.2</v>
      </c>
      <c r="F67" s="10">
        <v>0</v>
      </c>
      <c r="G67" s="10">
        <v>1.9</v>
      </c>
      <c r="H67" s="10">
        <v>0</v>
      </c>
      <c r="I67" s="10">
        <v>0</v>
      </c>
      <c r="J67" s="10">
        <v>0</v>
      </c>
      <c r="L67" s="4"/>
    </row>
    <row r="68" spans="1:12" x14ac:dyDescent="0.2">
      <c r="A68" s="2" t="s">
        <v>23</v>
      </c>
      <c r="B68" s="10">
        <v>0</v>
      </c>
      <c r="C68" s="10">
        <v>0</v>
      </c>
      <c r="D68" s="10">
        <v>0</v>
      </c>
      <c r="E68" s="10">
        <v>1.2</v>
      </c>
      <c r="F68" s="10">
        <v>4.3</v>
      </c>
      <c r="G68" s="10">
        <v>23.4</v>
      </c>
      <c r="H68" s="10">
        <v>0</v>
      </c>
      <c r="I68" s="10">
        <v>0</v>
      </c>
      <c r="J68" s="10">
        <v>14.8</v>
      </c>
      <c r="L68" s="4"/>
    </row>
    <row r="69" spans="1:12" x14ac:dyDescent="0.2">
      <c r="A69" s="2" t="s">
        <v>24</v>
      </c>
      <c r="B69" s="10">
        <v>18.899999999999999</v>
      </c>
      <c r="C69" s="10">
        <v>13.3</v>
      </c>
      <c r="D69" s="10">
        <v>0</v>
      </c>
      <c r="E69" s="10">
        <v>18.899999999999999</v>
      </c>
      <c r="F69" s="10">
        <v>0</v>
      </c>
      <c r="G69" s="10">
        <v>3.3</v>
      </c>
      <c r="H69" s="10">
        <v>29.1</v>
      </c>
      <c r="I69" s="10">
        <v>9.1999999999999993</v>
      </c>
      <c r="J69" s="10">
        <v>0</v>
      </c>
      <c r="L69" s="4"/>
    </row>
    <row r="70" spans="1:12" x14ac:dyDescent="0.2">
      <c r="A70" s="2" t="s">
        <v>25</v>
      </c>
      <c r="B70" s="10">
        <v>0</v>
      </c>
      <c r="C70" s="10">
        <v>0</v>
      </c>
      <c r="D70" s="10">
        <v>0</v>
      </c>
      <c r="E70" s="10">
        <v>1.2</v>
      </c>
      <c r="F70" s="10">
        <v>0</v>
      </c>
      <c r="G70" s="10">
        <v>0</v>
      </c>
      <c r="H70" s="10">
        <v>20.8</v>
      </c>
      <c r="I70" s="10">
        <v>0</v>
      </c>
      <c r="J70" s="10">
        <v>0</v>
      </c>
      <c r="L70" s="4"/>
    </row>
    <row r="71" spans="1:12" x14ac:dyDescent="0.2">
      <c r="A71" s="2" t="s">
        <v>26</v>
      </c>
      <c r="B71" s="10">
        <v>0</v>
      </c>
      <c r="C71" s="10">
        <v>0</v>
      </c>
      <c r="D71" s="10">
        <v>0</v>
      </c>
      <c r="E71" s="10">
        <v>6.3</v>
      </c>
      <c r="F71" s="10">
        <v>1.9</v>
      </c>
      <c r="G71" s="10">
        <v>0</v>
      </c>
      <c r="H71" s="10">
        <v>0</v>
      </c>
      <c r="I71" s="10">
        <v>14.8</v>
      </c>
      <c r="J71" s="10">
        <v>0</v>
      </c>
      <c r="L71" s="4"/>
    </row>
    <row r="72" spans="1:12" x14ac:dyDescent="0.2">
      <c r="L72" s="9"/>
    </row>
    <row r="73" spans="1:12" x14ac:dyDescent="0.2">
      <c r="A73" s="2" t="s">
        <v>40</v>
      </c>
      <c r="B73" s="2" t="s">
        <v>0</v>
      </c>
      <c r="C73" s="2" t="s">
        <v>1</v>
      </c>
      <c r="D73" s="2" t="s">
        <v>2</v>
      </c>
      <c r="E73" s="2" t="s">
        <v>3</v>
      </c>
      <c r="F73" s="2" t="s">
        <v>4</v>
      </c>
      <c r="G73" s="2" t="s">
        <v>5</v>
      </c>
      <c r="H73" s="2" t="s">
        <v>6</v>
      </c>
      <c r="I73" s="2" t="s">
        <v>7</v>
      </c>
      <c r="J73" s="2" t="s">
        <v>8</v>
      </c>
      <c r="L73" s="8"/>
    </row>
    <row r="74" spans="1:12" x14ac:dyDescent="0.2">
      <c r="A74" s="2" t="s">
        <v>20</v>
      </c>
      <c r="B74" s="1">
        <f>48*SUMIF(B6:B13,1,$B$18:$B$25)+B56-B65</f>
        <v>37.900000032000001</v>
      </c>
      <c r="C74" s="1">
        <f t="shared" ref="C74:J74" si="10">48*SUMIF(C6:C13,1,$B$18:$B$25)+C56-C65</f>
        <v>34.700000016000004</v>
      </c>
      <c r="D74" s="1">
        <f t="shared" si="10"/>
        <v>33.200000032000005</v>
      </c>
      <c r="E74" s="1">
        <f t="shared" si="10"/>
        <v>26.899999872000002</v>
      </c>
      <c r="F74" s="1">
        <f t="shared" si="10"/>
        <v>18.899999840000003</v>
      </c>
      <c r="G74" s="1">
        <f t="shared" si="10"/>
        <v>25.800000336</v>
      </c>
      <c r="H74" s="1">
        <f t="shared" si="10"/>
        <v>24.800000351999998</v>
      </c>
      <c r="I74" s="1">
        <f t="shared" si="10"/>
        <v>19.90000032</v>
      </c>
      <c r="J74" s="1">
        <f t="shared" si="10"/>
        <v>14.900000160000001</v>
      </c>
      <c r="L74" s="4"/>
    </row>
    <row r="75" spans="1:12" x14ac:dyDescent="0.2">
      <c r="A75" s="2" t="s">
        <v>21</v>
      </c>
      <c r="B75" s="1">
        <f>48*SUMIF(B6:B13,1,$C$18:$C$25)+B57-B66</f>
        <v>37.900000319999997</v>
      </c>
      <c r="C75" s="1">
        <f t="shared" ref="C75:J75" si="11">48*SUMIF(C6:C13,1,$C$18:$C$25)+C57-C66</f>
        <v>1.6000000080396148E-7</v>
      </c>
      <c r="D75" s="1">
        <f t="shared" si="11"/>
        <v>1.5999999902760464E-7</v>
      </c>
      <c r="E75" s="1">
        <f t="shared" si="11"/>
        <v>26.900000159999998</v>
      </c>
      <c r="F75" s="1">
        <f t="shared" si="11"/>
        <v>0</v>
      </c>
      <c r="G75" s="1">
        <f t="shared" si="11"/>
        <v>25.800000479999998</v>
      </c>
      <c r="H75" s="1">
        <f t="shared" si="11"/>
        <v>4.7999999708281393E-7</v>
      </c>
      <c r="I75" s="1">
        <f t="shared" si="11"/>
        <v>19.90000032</v>
      </c>
      <c r="J75" s="1">
        <f t="shared" si="11"/>
        <v>14.90000032</v>
      </c>
      <c r="L75" s="4"/>
    </row>
    <row r="76" spans="1:12" x14ac:dyDescent="0.2">
      <c r="A76" s="2" t="s">
        <v>22</v>
      </c>
      <c r="B76" s="1">
        <f>48*SUMIF(B6:B13,1,$D$18:$D$25)+B58-B67</f>
        <v>37.900000176000006</v>
      </c>
      <c r="C76" s="1">
        <f t="shared" ref="C76:J76" si="12">48*SUMIF(C6:C13,1,$D$18:$D$25)+C58-C67</f>
        <v>34.700000160000002</v>
      </c>
      <c r="D76" s="1">
        <f t="shared" si="12"/>
        <v>33.200000175999996</v>
      </c>
      <c r="E76" s="1">
        <f t="shared" si="12"/>
        <v>26.900000016000003</v>
      </c>
      <c r="F76" s="1">
        <f t="shared" si="12"/>
        <v>18.899999999999999</v>
      </c>
      <c r="G76" s="1">
        <f t="shared" si="12"/>
        <v>25.800000319999999</v>
      </c>
      <c r="H76" s="1">
        <f t="shared" si="12"/>
        <v>24.800000351999998</v>
      </c>
      <c r="I76" s="1">
        <f t="shared" si="12"/>
        <v>19.90000032</v>
      </c>
      <c r="J76" s="1">
        <f t="shared" si="12"/>
        <v>14.900000160000001</v>
      </c>
      <c r="L76" s="4"/>
    </row>
    <row r="77" spans="1:12" x14ac:dyDescent="0.2">
      <c r="A77" s="2" t="s">
        <v>23</v>
      </c>
      <c r="B77" s="1">
        <f>48*SUMIF(B6:B13,1,$E$18:$E$25)+B59-B68</f>
        <v>37.900000032000001</v>
      </c>
      <c r="C77" s="1">
        <f t="shared" ref="C77:J77" si="13">48*SUMIF(C6:C13,1,$E$18:$E$25)+C59-C68</f>
        <v>34.700000016000004</v>
      </c>
      <c r="D77" s="1">
        <f t="shared" si="13"/>
        <v>33.199999871999999</v>
      </c>
      <c r="E77" s="1">
        <f t="shared" si="13"/>
        <v>26.899999872000002</v>
      </c>
      <c r="F77" s="1">
        <f t="shared" si="13"/>
        <v>18.89999984</v>
      </c>
      <c r="G77" s="1">
        <f t="shared" si="13"/>
        <v>3.360000029317689E-7</v>
      </c>
      <c r="H77" s="1">
        <f t="shared" si="13"/>
        <v>24.800000351999998</v>
      </c>
      <c r="I77" s="1">
        <f t="shared" si="13"/>
        <v>19.90000032</v>
      </c>
      <c r="J77" s="1">
        <f t="shared" si="13"/>
        <v>3.1999999983156613E-7</v>
      </c>
      <c r="L77" s="4"/>
    </row>
    <row r="78" spans="1:12" x14ac:dyDescent="0.2">
      <c r="A78" s="2" t="s">
        <v>24</v>
      </c>
      <c r="B78" s="1">
        <f>48*SUMIF(B6:B13,1,$F$18:$F$25)+B60-B69</f>
        <v>0</v>
      </c>
      <c r="C78" s="1">
        <f t="shared" ref="C78:J78" si="14">48*SUMIF(C6:C13,1,$F$18:$F$25)+C60-C69</f>
        <v>34.700000000000003</v>
      </c>
      <c r="D78" s="1">
        <f t="shared" si="14"/>
        <v>33.199999840000004</v>
      </c>
      <c r="E78" s="1">
        <f t="shared" si="14"/>
        <v>0</v>
      </c>
      <c r="F78" s="1">
        <f t="shared" si="14"/>
        <v>18.899999999999999</v>
      </c>
      <c r="G78" s="1">
        <f t="shared" si="14"/>
        <v>25.799999999999997</v>
      </c>
      <c r="H78" s="1">
        <f t="shared" si="14"/>
        <v>0</v>
      </c>
      <c r="I78" s="1">
        <f t="shared" si="14"/>
        <v>19.899999999999999</v>
      </c>
      <c r="J78" s="1">
        <f t="shared" si="14"/>
        <v>14.900000160000001</v>
      </c>
      <c r="L78" s="4"/>
    </row>
    <row r="79" spans="1:12" x14ac:dyDescent="0.2">
      <c r="A79" s="2" t="s">
        <v>25</v>
      </c>
      <c r="B79" s="1">
        <f>48*SUMIF(B6:B13,1,$G$18:$G$25)+B61-B70</f>
        <v>37.900000176000006</v>
      </c>
      <c r="C79" s="1">
        <f t="shared" ref="C79:J79" si="15">48*SUMIF(C6:C13,1,$G$18:$G$25)+C61-C70</f>
        <v>34.700000160000002</v>
      </c>
      <c r="D79" s="1">
        <f t="shared" si="15"/>
        <v>33.200000176000003</v>
      </c>
      <c r="E79" s="1">
        <f t="shared" si="15"/>
        <v>26.900000016000003</v>
      </c>
      <c r="F79" s="1">
        <f t="shared" si="15"/>
        <v>0</v>
      </c>
      <c r="G79" s="1">
        <f t="shared" si="15"/>
        <v>25.800000336</v>
      </c>
      <c r="H79" s="1">
        <f t="shared" si="15"/>
        <v>24.800000336</v>
      </c>
      <c r="I79" s="1">
        <f t="shared" si="15"/>
        <v>19.90000032</v>
      </c>
      <c r="J79" s="1">
        <f t="shared" si="15"/>
        <v>14.900000160000001</v>
      </c>
      <c r="L79" s="4"/>
    </row>
    <row r="80" spans="1:12" x14ac:dyDescent="0.2">
      <c r="A80" s="2" t="s">
        <v>26</v>
      </c>
      <c r="B80" s="1">
        <f>48*SUMIF(B6:B13,1,$H$18:$H$25)+B62-B71</f>
        <v>37.900000032000001</v>
      </c>
      <c r="C80" s="1">
        <f t="shared" ref="C80:J80" si="16">48*SUMIF(C6:C13,1,$H$18:$H$25)+C62-C71</f>
        <v>34.700000016000004</v>
      </c>
      <c r="D80" s="1">
        <f t="shared" si="16"/>
        <v>33.200000016000004</v>
      </c>
      <c r="E80" s="1">
        <f t="shared" si="16"/>
        <v>26.900000016000003</v>
      </c>
      <c r="F80" s="1">
        <f t="shared" si="16"/>
        <v>18.899999840000003</v>
      </c>
      <c r="G80" s="1">
        <f t="shared" si="16"/>
        <v>25.800000336</v>
      </c>
      <c r="H80" s="1">
        <f t="shared" si="16"/>
        <v>24.800000351999998</v>
      </c>
      <c r="I80" s="1">
        <f t="shared" si="16"/>
        <v>1.7599999857509374E-7</v>
      </c>
      <c r="J80" s="1">
        <f t="shared" si="16"/>
        <v>14.900000175999999</v>
      </c>
      <c r="L80" s="4"/>
    </row>
  </sheetData>
  <pageMargins left="0.75" right="0.75" top="1" bottom="1" header="0.5" footer="0.5"/>
  <pageSetup orientation="portrait" horizontalDpi="4294967292" verticalDpi="4294967292"/>
  <ignoredErrors>
    <ignoredError sqref="B74:J80 B47:J51 F52:I53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abSelected="1" topLeftCell="A71" zoomScale="90" zoomScaleNormal="55" workbookViewId="0">
      <selection activeCell="N88" sqref="N88"/>
    </sheetView>
  </sheetViews>
  <sheetFormatPr baseColWidth="10" defaultColWidth="8.83203125" defaultRowHeight="16" x14ac:dyDescent="0.2"/>
  <cols>
    <col min="1" max="1" width="35.83203125" bestFit="1" customWidth="1"/>
    <col min="2" max="2" width="12.6640625" customWidth="1"/>
    <col min="3" max="3" width="13.6640625" customWidth="1"/>
    <col min="4" max="4" width="14.1640625" customWidth="1"/>
    <col min="5" max="5" width="18.6640625" customWidth="1"/>
    <col min="6" max="6" width="13.1640625" customWidth="1"/>
    <col min="7" max="7" width="20.1640625" customWidth="1"/>
    <col min="8" max="8" width="17.83203125" customWidth="1"/>
    <col min="9" max="9" width="16.1640625" customWidth="1"/>
    <col min="10" max="10" width="17.1640625" customWidth="1"/>
    <col min="11" max="11" width="15.1640625" customWidth="1"/>
    <col min="12" max="12" width="16.6640625" customWidth="1"/>
    <col min="13" max="13" width="11.6640625" customWidth="1"/>
    <col min="14" max="14" width="51" bestFit="1" customWidth="1"/>
  </cols>
  <sheetData>
    <row r="1" spans="1:13" x14ac:dyDescent="0.25">
      <c r="A1" s="16" t="s">
        <v>62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8" t="s">
        <v>58</v>
      </c>
      <c r="B2" s="18" t="s">
        <v>50</v>
      </c>
      <c r="C2" s="18" t="s">
        <v>46</v>
      </c>
      <c r="D2" s="18" t="s">
        <v>49</v>
      </c>
      <c r="E2" s="18" t="s">
        <v>48</v>
      </c>
      <c r="F2" s="18" t="s">
        <v>47</v>
      </c>
      <c r="G2" s="18" t="s">
        <v>51</v>
      </c>
      <c r="H2" s="18" t="s">
        <v>52</v>
      </c>
      <c r="I2" s="18" t="s">
        <v>53</v>
      </c>
      <c r="J2" s="18" t="s">
        <v>54</v>
      </c>
      <c r="K2" s="18" t="s">
        <v>55</v>
      </c>
      <c r="L2" s="18" t="s">
        <v>56</v>
      </c>
    </row>
    <row r="3" spans="1:13" x14ac:dyDescent="0.25">
      <c r="A3" s="18" t="s">
        <v>57</v>
      </c>
      <c r="B3" s="18">
        <v>34.299999999999997</v>
      </c>
      <c r="C3" s="18">
        <v>31.9</v>
      </c>
      <c r="D3" s="18">
        <v>22.1</v>
      </c>
      <c r="E3" s="18">
        <v>32.799999999999997</v>
      </c>
      <c r="F3" s="18">
        <v>32.5</v>
      </c>
      <c r="G3" s="18">
        <v>18.399999999999999</v>
      </c>
      <c r="H3" s="18">
        <v>15.6</v>
      </c>
      <c r="I3" s="18">
        <v>21</v>
      </c>
      <c r="J3" s="18">
        <v>20</v>
      </c>
      <c r="K3" s="18">
        <v>24.6</v>
      </c>
      <c r="L3" s="18">
        <v>14.9</v>
      </c>
      <c r="M3" s="18" t="s">
        <v>61</v>
      </c>
    </row>
    <row r="4" spans="1:13" x14ac:dyDescent="0.25">
      <c r="A4" s="18" t="s">
        <v>11</v>
      </c>
      <c r="B4" s="18">
        <v>1</v>
      </c>
      <c r="C4" s="18">
        <v>1</v>
      </c>
      <c r="D4" s="18">
        <v>1</v>
      </c>
      <c r="E4" s="18">
        <v>1</v>
      </c>
      <c r="F4" s="18">
        <v>1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-1.6</v>
      </c>
    </row>
    <row r="5" spans="1:13" x14ac:dyDescent="0.25">
      <c r="A5" s="18" t="s">
        <v>12</v>
      </c>
      <c r="B5" s="18">
        <v>1</v>
      </c>
      <c r="C5" s="18">
        <v>1</v>
      </c>
      <c r="D5" s="18">
        <v>0</v>
      </c>
      <c r="E5" s="18">
        <v>1</v>
      </c>
      <c r="F5" s="18">
        <v>1</v>
      </c>
      <c r="G5" s="18">
        <v>1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1.3</v>
      </c>
    </row>
    <row r="6" spans="1:13" x14ac:dyDescent="0.25">
      <c r="A6" s="18" t="s">
        <v>13</v>
      </c>
      <c r="B6" s="18">
        <v>1</v>
      </c>
      <c r="C6" s="18">
        <v>1</v>
      </c>
      <c r="D6" s="18">
        <v>0</v>
      </c>
      <c r="E6" s="18">
        <v>0</v>
      </c>
      <c r="F6" s="18">
        <v>1</v>
      </c>
      <c r="G6" s="18">
        <v>0</v>
      </c>
      <c r="H6" s="18">
        <v>1</v>
      </c>
      <c r="I6" s="18">
        <v>1</v>
      </c>
      <c r="J6" s="18">
        <v>0</v>
      </c>
      <c r="K6" s="18">
        <v>0</v>
      </c>
      <c r="L6" s="18">
        <v>0</v>
      </c>
      <c r="M6" s="18">
        <v>-0.8</v>
      </c>
    </row>
    <row r="7" spans="1:13" x14ac:dyDescent="0.25">
      <c r="A7" s="18" t="s">
        <v>14</v>
      </c>
      <c r="B7" s="18">
        <v>1</v>
      </c>
      <c r="C7" s="18">
        <v>1</v>
      </c>
      <c r="D7" s="18">
        <v>0</v>
      </c>
      <c r="E7" s="18">
        <v>1</v>
      </c>
      <c r="F7" s="18">
        <v>1</v>
      </c>
      <c r="G7" s="18">
        <v>0</v>
      </c>
      <c r="H7" s="18">
        <v>0</v>
      </c>
      <c r="I7" s="18">
        <v>0</v>
      </c>
      <c r="J7" s="18">
        <v>1</v>
      </c>
      <c r="K7" s="18">
        <v>0</v>
      </c>
      <c r="L7" s="18">
        <v>0</v>
      </c>
      <c r="M7" s="18">
        <v>1.2</v>
      </c>
    </row>
    <row r="8" spans="1:13" x14ac:dyDescent="0.25">
      <c r="A8" s="18" t="s">
        <v>15</v>
      </c>
      <c r="B8" s="18">
        <v>1</v>
      </c>
      <c r="C8" s="18">
        <v>1</v>
      </c>
      <c r="D8" s="18">
        <v>0</v>
      </c>
      <c r="E8" s="18">
        <v>1</v>
      </c>
      <c r="F8" s="18">
        <v>1</v>
      </c>
      <c r="G8" s="18">
        <v>0</v>
      </c>
      <c r="H8" s="18">
        <v>1</v>
      </c>
      <c r="I8" s="18">
        <v>0</v>
      </c>
      <c r="J8" s="18">
        <v>0</v>
      </c>
      <c r="K8" s="18">
        <v>0</v>
      </c>
      <c r="L8" s="18">
        <v>0</v>
      </c>
      <c r="M8" s="18">
        <v>-0.1</v>
      </c>
    </row>
    <row r="9" spans="1:13" x14ac:dyDescent="0.25">
      <c r="A9" s="18" t="s">
        <v>16</v>
      </c>
      <c r="B9" s="18">
        <v>1</v>
      </c>
      <c r="C9" s="18">
        <v>1</v>
      </c>
      <c r="D9" s="18">
        <v>0</v>
      </c>
      <c r="E9" s="18">
        <v>1</v>
      </c>
      <c r="F9" s="18">
        <v>1</v>
      </c>
      <c r="G9" s="18">
        <v>0</v>
      </c>
      <c r="H9" s="18">
        <v>0</v>
      </c>
      <c r="I9" s="18">
        <v>0</v>
      </c>
      <c r="J9" s="18">
        <v>0</v>
      </c>
      <c r="K9" s="18">
        <v>1</v>
      </c>
      <c r="L9" s="18">
        <v>0</v>
      </c>
      <c r="M9" s="18">
        <v>-0.7</v>
      </c>
    </row>
    <row r="10" spans="1:13" x14ac:dyDescent="0.25">
      <c r="A10" s="18" t="s">
        <v>17</v>
      </c>
      <c r="B10" s="18">
        <v>1</v>
      </c>
      <c r="C10" s="18">
        <v>1</v>
      </c>
      <c r="D10" s="18">
        <v>1</v>
      </c>
      <c r="E10" s="18">
        <v>1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1</v>
      </c>
      <c r="L10" s="18">
        <v>0</v>
      </c>
      <c r="M10" s="18">
        <v>0.1</v>
      </c>
    </row>
    <row r="11" spans="1:13" x14ac:dyDescent="0.25">
      <c r="A11" s="18" t="s">
        <v>18</v>
      </c>
      <c r="B11" s="18">
        <v>0</v>
      </c>
      <c r="C11" s="18">
        <v>0</v>
      </c>
      <c r="D11" s="18">
        <v>0</v>
      </c>
      <c r="E11" s="18">
        <v>1</v>
      </c>
      <c r="F11" s="18">
        <v>0</v>
      </c>
      <c r="G11" s="18">
        <v>1</v>
      </c>
      <c r="H11" s="18">
        <v>0</v>
      </c>
      <c r="I11" s="18">
        <v>0</v>
      </c>
      <c r="J11" s="18">
        <v>1</v>
      </c>
      <c r="K11" s="18">
        <v>1</v>
      </c>
      <c r="L11" s="18">
        <v>1</v>
      </c>
      <c r="M11" s="18">
        <v>-1.4</v>
      </c>
    </row>
    <row r="12" spans="1:13" x14ac:dyDescent="0.25">
      <c r="A12" s="18" t="s">
        <v>59</v>
      </c>
      <c r="B12" s="18">
        <v>1</v>
      </c>
      <c r="C12" s="18">
        <v>1</v>
      </c>
      <c r="D12" s="18">
        <v>0</v>
      </c>
      <c r="E12" s="18">
        <v>1</v>
      </c>
      <c r="F12" s="18">
        <v>1</v>
      </c>
      <c r="G12" s="18">
        <v>0</v>
      </c>
      <c r="H12" s="18">
        <v>0</v>
      </c>
      <c r="I12" s="18">
        <v>1</v>
      </c>
      <c r="J12" s="18">
        <v>0</v>
      </c>
      <c r="K12" s="18">
        <v>0</v>
      </c>
      <c r="L12" s="18">
        <v>0</v>
      </c>
      <c r="M12" s="18">
        <v>2.2000000000000002</v>
      </c>
    </row>
    <row r="13" spans="1:13" x14ac:dyDescent="0.25">
      <c r="A13" s="18" t="s">
        <v>60</v>
      </c>
      <c r="B13" s="18">
        <v>0</v>
      </c>
      <c r="C13" s="18">
        <v>0</v>
      </c>
      <c r="D13" s="18">
        <v>0</v>
      </c>
      <c r="E13" s="18">
        <v>1</v>
      </c>
      <c r="F13" s="18">
        <v>0</v>
      </c>
      <c r="G13" s="18">
        <v>0</v>
      </c>
      <c r="H13" s="18">
        <v>1</v>
      </c>
      <c r="I13" s="18">
        <v>1</v>
      </c>
      <c r="J13" s="18">
        <v>1</v>
      </c>
      <c r="K13" s="18">
        <v>1</v>
      </c>
      <c r="L13" s="18">
        <v>0</v>
      </c>
      <c r="M13" s="18">
        <v>1.3</v>
      </c>
    </row>
    <row r="15" spans="1:13" x14ac:dyDescent="0.25">
      <c r="A15" s="29" t="s">
        <v>81</v>
      </c>
      <c r="B15" s="30">
        <v>43011</v>
      </c>
      <c r="C15" s="30">
        <v>43014</v>
      </c>
      <c r="D15" s="30">
        <v>43016</v>
      </c>
      <c r="E15" s="30">
        <v>43017</v>
      </c>
      <c r="F15" s="30">
        <v>43021</v>
      </c>
      <c r="G15" s="30">
        <v>43027</v>
      </c>
      <c r="H15" s="30">
        <v>43029</v>
      </c>
      <c r="I15" s="30">
        <v>43032</v>
      </c>
      <c r="J15" s="30">
        <v>43035</v>
      </c>
      <c r="K15" s="30">
        <v>43037</v>
      </c>
    </row>
    <row r="16" spans="1:13" x14ac:dyDescent="0.25">
      <c r="A16" s="15" t="s">
        <v>63</v>
      </c>
      <c r="B16" s="15" t="s">
        <v>64</v>
      </c>
      <c r="C16" s="15" t="s">
        <v>65</v>
      </c>
      <c r="D16" s="15" t="s">
        <v>64</v>
      </c>
      <c r="E16" s="15" t="s">
        <v>66</v>
      </c>
      <c r="F16" s="15" t="s">
        <v>65</v>
      </c>
      <c r="G16" s="15" t="s">
        <v>67</v>
      </c>
      <c r="H16" s="15" t="s">
        <v>68</v>
      </c>
      <c r="I16" s="15" t="s">
        <v>69</v>
      </c>
      <c r="J16" s="15" t="s">
        <v>64</v>
      </c>
      <c r="K16" s="15" t="s">
        <v>70</v>
      </c>
    </row>
    <row r="17" spans="1:11" x14ac:dyDescent="0.25">
      <c r="A17" s="15" t="s">
        <v>11</v>
      </c>
      <c r="B17" s="15">
        <v>0.36458332999999998</v>
      </c>
      <c r="C17" s="15">
        <v>0.17083333000000001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0.18958332999999999</v>
      </c>
      <c r="K17" s="15">
        <v>0</v>
      </c>
    </row>
    <row r="18" spans="1:11" x14ac:dyDescent="0.2">
      <c r="A18" s="15" t="s">
        <v>12</v>
      </c>
      <c r="B18" s="15">
        <v>0</v>
      </c>
      <c r="C18" s="15">
        <v>0</v>
      </c>
      <c r="D18" s="15">
        <v>7.2916667000000004E-2</v>
      </c>
      <c r="E18" s="15">
        <v>0</v>
      </c>
      <c r="F18" s="15">
        <v>7.2916667000000004E-2</v>
      </c>
      <c r="G18" s="15">
        <v>7.2916667000000004E-2</v>
      </c>
      <c r="H18" s="15">
        <v>7.2916667000000004E-2</v>
      </c>
      <c r="I18" s="15">
        <v>7.2916667000000004E-2</v>
      </c>
      <c r="J18" s="15">
        <v>7.2916667000000004E-2</v>
      </c>
      <c r="K18" s="15">
        <v>7.2916667000000004E-2</v>
      </c>
    </row>
    <row r="19" spans="1:11" x14ac:dyDescent="0.2">
      <c r="A19" s="15" t="s">
        <v>13</v>
      </c>
      <c r="B19" s="15">
        <v>0.3</v>
      </c>
      <c r="C19" s="15">
        <v>0.31666666999999998</v>
      </c>
      <c r="D19" s="15">
        <v>0.20208333000000001</v>
      </c>
      <c r="E19" s="15">
        <v>0</v>
      </c>
      <c r="F19" s="15">
        <v>0.31666666999999998</v>
      </c>
      <c r="G19" s="15">
        <v>0.31666666999999998</v>
      </c>
      <c r="H19" s="15">
        <v>0.26041667000000002</v>
      </c>
      <c r="I19" s="15">
        <v>0.31666666999999998</v>
      </c>
      <c r="J19" s="15">
        <v>0.31666666999999998</v>
      </c>
      <c r="K19" s="15">
        <v>0.30793269000000001</v>
      </c>
    </row>
    <row r="20" spans="1:11" x14ac:dyDescent="0.2">
      <c r="A20" s="15" t="s">
        <v>14</v>
      </c>
      <c r="B20" s="15">
        <v>0</v>
      </c>
      <c r="C20" s="15">
        <v>0</v>
      </c>
      <c r="D20" s="15">
        <v>8.1250000000000003E-2</v>
      </c>
      <c r="E20" s="15">
        <v>0</v>
      </c>
      <c r="F20" s="15">
        <v>9.7916666999999999E-2</v>
      </c>
      <c r="G20" s="15">
        <v>9.7916666999999999E-2</v>
      </c>
      <c r="H20" s="15">
        <v>4.1666666999999998E-2</v>
      </c>
      <c r="I20" s="15">
        <v>9.7916666999999999E-2</v>
      </c>
      <c r="J20" s="15">
        <v>9.7916666999999999E-2</v>
      </c>
      <c r="K20" s="15">
        <v>8.9182691999999994E-2</v>
      </c>
    </row>
    <row r="21" spans="1:11" x14ac:dyDescent="0.2">
      <c r="A21" s="15" t="s">
        <v>15</v>
      </c>
      <c r="B21" s="15">
        <v>0</v>
      </c>
      <c r="C21" s="15">
        <v>0</v>
      </c>
      <c r="D21" s="15">
        <v>9.7916666999999999E-2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</row>
    <row r="22" spans="1:11" x14ac:dyDescent="0.2">
      <c r="A22" s="15" t="s">
        <v>16</v>
      </c>
      <c r="B22" s="15">
        <v>0</v>
      </c>
      <c r="C22" s="15">
        <v>0.18958332999999999</v>
      </c>
      <c r="D22" s="15">
        <v>0</v>
      </c>
      <c r="E22" s="15">
        <v>0</v>
      </c>
      <c r="F22" s="15">
        <v>0.18958332999999999</v>
      </c>
      <c r="G22" s="15">
        <v>0.18958332999999999</v>
      </c>
      <c r="H22" s="15">
        <v>0.13750000000000001</v>
      </c>
      <c r="I22" s="15">
        <v>0.18958332999999999</v>
      </c>
      <c r="J22" s="15">
        <v>0</v>
      </c>
      <c r="K22" s="15">
        <v>0</v>
      </c>
    </row>
    <row r="23" spans="1:11" x14ac:dyDescent="0.2">
      <c r="A23" s="15" t="s">
        <v>17</v>
      </c>
      <c r="B23" s="15">
        <v>0</v>
      </c>
      <c r="C23" s="15">
        <v>4.1666667000000001E-3</v>
      </c>
      <c r="D23" s="15">
        <v>0</v>
      </c>
      <c r="E23" s="15">
        <v>0</v>
      </c>
      <c r="F23" s="15">
        <v>4.1666667000000001E-3</v>
      </c>
      <c r="G23" s="15">
        <v>4.1666667000000001E-3</v>
      </c>
      <c r="H23" s="15">
        <v>0</v>
      </c>
      <c r="I23" s="15">
        <v>4.1666667000000001E-3</v>
      </c>
      <c r="J23" s="15">
        <v>4.1666667000000001E-3</v>
      </c>
      <c r="K23" s="15">
        <v>0.18501603</v>
      </c>
    </row>
    <row r="24" spans="1:11" x14ac:dyDescent="0.2">
      <c r="A24" s="15" t="s">
        <v>18</v>
      </c>
      <c r="B24" s="15">
        <v>0.31041667000000001</v>
      </c>
      <c r="C24" s="15">
        <v>0.31041667000000001</v>
      </c>
      <c r="D24" s="15">
        <v>0.31041667000000001</v>
      </c>
      <c r="E24" s="15">
        <v>0</v>
      </c>
      <c r="F24" s="15">
        <v>0.31041667000000001</v>
      </c>
      <c r="G24" s="15">
        <v>0.31041667000000001</v>
      </c>
      <c r="H24" s="15">
        <v>0.31041667000000001</v>
      </c>
      <c r="I24" s="15">
        <v>0.31041667000000001</v>
      </c>
      <c r="J24" s="15">
        <v>0.31041667000000001</v>
      </c>
      <c r="K24" s="15">
        <v>0.31041667000000001</v>
      </c>
    </row>
    <row r="25" spans="1:11" x14ac:dyDescent="0.25">
      <c r="A25" s="15" t="s">
        <v>59</v>
      </c>
      <c r="B25" s="15">
        <v>0</v>
      </c>
      <c r="C25" s="15">
        <v>0</v>
      </c>
      <c r="D25" s="15">
        <v>0.21041667</v>
      </c>
      <c r="E25" s="15">
        <v>1</v>
      </c>
      <c r="F25" s="15">
        <v>0</v>
      </c>
      <c r="G25" s="15">
        <v>0</v>
      </c>
      <c r="H25" s="15">
        <v>0.1125</v>
      </c>
      <c r="I25" s="15">
        <v>0</v>
      </c>
      <c r="J25" s="15">
        <v>0</v>
      </c>
      <c r="K25" s="15">
        <v>1.7467949E-2</v>
      </c>
    </row>
    <row r="26" spans="1:11" x14ac:dyDescent="0.25">
      <c r="A26" s="22" t="s">
        <v>60</v>
      </c>
      <c r="B26" s="15">
        <v>2.5000000000000001E-2</v>
      </c>
      <c r="C26" s="15">
        <v>8.3333333000000006E-3</v>
      </c>
      <c r="D26" s="15">
        <v>2.5000000000000001E-2</v>
      </c>
      <c r="E26" s="15">
        <v>0</v>
      </c>
      <c r="F26" s="15">
        <v>8.3333333000000006E-3</v>
      </c>
      <c r="G26" s="15">
        <v>8.3333333000000006E-3</v>
      </c>
      <c r="H26" s="15">
        <v>6.4583333000000007E-2</v>
      </c>
      <c r="I26" s="15">
        <v>8.3333333000000006E-3</v>
      </c>
      <c r="J26" s="15">
        <v>8.3333333000000006E-3</v>
      </c>
      <c r="K26" s="15">
        <v>1.7067308E-2</v>
      </c>
    </row>
    <row r="27" spans="1:11" x14ac:dyDescent="0.25">
      <c r="A27" s="23" t="s">
        <v>71</v>
      </c>
      <c r="B27" s="23">
        <f>SUM(B17:B26)</f>
        <v>0.99999999999999989</v>
      </c>
      <c r="C27" s="23">
        <f t="shared" ref="C27:K27" si="0">SUM(C17:C26)</f>
        <v>1</v>
      </c>
      <c r="D27" s="23">
        <f t="shared" si="0"/>
        <v>1.0000000039999999</v>
      </c>
      <c r="E27" s="23">
        <f t="shared" si="0"/>
        <v>1</v>
      </c>
      <c r="F27" s="23">
        <f t="shared" si="0"/>
        <v>1.0000000039999999</v>
      </c>
      <c r="G27" s="23">
        <f t="shared" si="0"/>
        <v>1.0000000039999999</v>
      </c>
      <c r="H27" s="23">
        <f t="shared" si="0"/>
        <v>1.0000000070000001</v>
      </c>
      <c r="I27" s="23">
        <f t="shared" si="0"/>
        <v>1.0000000039999999</v>
      </c>
      <c r="J27" s="23">
        <f t="shared" si="0"/>
        <v>1.0000000039999999</v>
      </c>
      <c r="K27" s="23">
        <f t="shared" si="0"/>
        <v>1.0000000059999998</v>
      </c>
    </row>
    <row r="28" spans="1:11" x14ac:dyDescent="0.25">
      <c r="A28" s="14"/>
      <c r="B28" s="24" t="s">
        <v>28</v>
      </c>
      <c r="C28" s="24" t="s">
        <v>28</v>
      </c>
      <c r="D28" s="24" t="s">
        <v>28</v>
      </c>
      <c r="E28" s="24" t="s">
        <v>28</v>
      </c>
      <c r="F28" s="24" t="s">
        <v>28</v>
      </c>
      <c r="G28" s="24" t="s">
        <v>28</v>
      </c>
      <c r="H28" s="24" t="s">
        <v>28</v>
      </c>
      <c r="I28" s="24" t="s">
        <v>28</v>
      </c>
      <c r="J28" s="24" t="s">
        <v>28</v>
      </c>
      <c r="K28" s="24" t="s">
        <v>28</v>
      </c>
    </row>
    <row r="29" spans="1:11" x14ac:dyDescent="0.25">
      <c r="A29" s="25" t="s">
        <v>72</v>
      </c>
      <c r="B29" s="25">
        <v>1</v>
      </c>
      <c r="C29" s="25">
        <v>1</v>
      </c>
      <c r="D29" s="25">
        <v>1</v>
      </c>
      <c r="E29" s="25">
        <v>1</v>
      </c>
      <c r="F29" s="25">
        <v>1</v>
      </c>
      <c r="G29" s="25">
        <v>1</v>
      </c>
      <c r="H29" s="25">
        <v>1</v>
      </c>
      <c r="I29" s="25">
        <v>1</v>
      </c>
      <c r="J29" s="25">
        <v>1</v>
      </c>
      <c r="K29" s="25">
        <v>1</v>
      </c>
    </row>
    <row r="31" spans="1:11" x14ac:dyDescent="0.25">
      <c r="A31" s="18" t="s">
        <v>73</v>
      </c>
      <c r="B31" s="18">
        <v>-6.7</v>
      </c>
      <c r="C31" s="18">
        <v>1.8</v>
      </c>
      <c r="D31" s="18">
        <v>-6.7</v>
      </c>
      <c r="E31" s="18">
        <v>5.8</v>
      </c>
      <c r="F31" s="18">
        <v>1.8</v>
      </c>
      <c r="G31" s="18">
        <v>0.8</v>
      </c>
      <c r="H31" s="18">
        <v>-1.1000000000000001</v>
      </c>
      <c r="I31" s="18">
        <v>2.6</v>
      </c>
      <c r="J31" s="18">
        <v>1.8</v>
      </c>
      <c r="K31" s="18">
        <v>3.2</v>
      </c>
    </row>
    <row r="32" spans="1:11" x14ac:dyDescent="0.25">
      <c r="A32" s="18" t="s">
        <v>74</v>
      </c>
      <c r="B32" s="18">
        <v>-3.6</v>
      </c>
      <c r="C32" s="18">
        <v>-3.6</v>
      </c>
      <c r="D32" s="18">
        <v>-3.6</v>
      </c>
      <c r="E32" s="18">
        <v>-3.6</v>
      </c>
      <c r="F32" s="18">
        <v>-3.6</v>
      </c>
      <c r="G32" s="18">
        <v>-3.6</v>
      </c>
      <c r="H32" s="18">
        <v>-3.6</v>
      </c>
      <c r="I32" s="18">
        <v>-3.6</v>
      </c>
      <c r="J32" s="18">
        <v>-3.6</v>
      </c>
      <c r="K32" s="18">
        <v>-3.6</v>
      </c>
    </row>
    <row r="33" spans="1:12" x14ac:dyDescent="0.25">
      <c r="A33" s="18" t="s">
        <v>75</v>
      </c>
      <c r="B33" s="18">
        <f>B32+B31</f>
        <v>-10.3</v>
      </c>
      <c r="C33" s="18">
        <f t="shared" ref="C33:K33" si="1">C32+C31</f>
        <v>-1.8</v>
      </c>
      <c r="D33" s="18">
        <f t="shared" si="1"/>
        <v>-10.3</v>
      </c>
      <c r="E33" s="18">
        <f t="shared" si="1"/>
        <v>2.1999999999999997</v>
      </c>
      <c r="F33" s="18">
        <f t="shared" si="1"/>
        <v>-1.8</v>
      </c>
      <c r="G33" s="18">
        <f t="shared" si="1"/>
        <v>-2.8</v>
      </c>
      <c r="H33" s="18">
        <f t="shared" si="1"/>
        <v>-4.7</v>
      </c>
      <c r="I33" s="18">
        <f t="shared" si="1"/>
        <v>-1</v>
      </c>
      <c r="J33" s="18">
        <f t="shared" si="1"/>
        <v>-1.8</v>
      </c>
      <c r="K33" s="18">
        <f t="shared" si="1"/>
        <v>-0.39999999999999991</v>
      </c>
    </row>
    <row r="34" spans="1:12" x14ac:dyDescent="0.25">
      <c r="B34" s="1" t="s">
        <v>33</v>
      </c>
      <c r="C34" s="1" t="s">
        <v>33</v>
      </c>
      <c r="D34" s="1" t="s">
        <v>33</v>
      </c>
      <c r="E34" s="1" t="s">
        <v>33</v>
      </c>
      <c r="F34" s="1" t="s">
        <v>33</v>
      </c>
      <c r="G34" s="1" t="s">
        <v>33</v>
      </c>
      <c r="H34" s="1" t="s">
        <v>33</v>
      </c>
      <c r="I34" s="1" t="s">
        <v>33</v>
      </c>
      <c r="J34" s="1" t="s">
        <v>33</v>
      </c>
      <c r="K34" s="1" t="s">
        <v>33</v>
      </c>
    </row>
    <row r="35" spans="1:12" x14ac:dyDescent="0.25">
      <c r="A35" s="19" t="s">
        <v>76</v>
      </c>
      <c r="B35" s="20">
        <f>SUMPRODUCT(B17:B26,$M$4:$M$13)</f>
        <v>-1.2254166660000001</v>
      </c>
      <c r="C35" s="20">
        <f t="shared" ref="C35:K35" si="2">SUMPRODUCT(C17:C26,$M$4:$M$13)</f>
        <v>-1.0827083330400002</v>
      </c>
      <c r="D35" s="20">
        <f t="shared" si="2"/>
        <v>8.1666672400000057E-2</v>
      </c>
      <c r="E35" s="20">
        <f t="shared" si="2"/>
        <v>2.2000000000000002</v>
      </c>
      <c r="F35" s="20">
        <f t="shared" si="2"/>
        <v>-0.59708333753999998</v>
      </c>
      <c r="G35" s="20">
        <f t="shared" si="2"/>
        <v>-0.59708333753999998</v>
      </c>
      <c r="H35" s="20">
        <f t="shared" si="2"/>
        <v>-0.26291667359999993</v>
      </c>
      <c r="I35" s="20">
        <f t="shared" si="2"/>
        <v>-0.59708333753999998</v>
      </c>
      <c r="J35" s="20">
        <f t="shared" si="2"/>
        <v>-0.76770833453999998</v>
      </c>
      <c r="K35" s="20">
        <f t="shared" si="2"/>
        <v>-0.40000000130000002</v>
      </c>
    </row>
    <row r="37" spans="1:12" x14ac:dyDescent="0.25">
      <c r="A37" s="15" t="s">
        <v>84</v>
      </c>
      <c r="B37" s="15" t="s">
        <v>50</v>
      </c>
      <c r="C37" s="15" t="s">
        <v>46</v>
      </c>
      <c r="D37" s="15" t="s">
        <v>49</v>
      </c>
      <c r="E37" s="15" t="s">
        <v>48</v>
      </c>
      <c r="F37" s="15" t="s">
        <v>47</v>
      </c>
      <c r="G37" s="15" t="s">
        <v>51</v>
      </c>
      <c r="H37" s="15" t="s">
        <v>52</v>
      </c>
      <c r="I37" s="15" t="s">
        <v>53</v>
      </c>
      <c r="J37" s="15" t="s">
        <v>54</v>
      </c>
      <c r="K37" s="15" t="s">
        <v>55</v>
      </c>
      <c r="L37" s="15" t="s">
        <v>56</v>
      </c>
    </row>
    <row r="38" spans="1:12" x14ac:dyDescent="0.25">
      <c r="A38" s="15" t="s">
        <v>64</v>
      </c>
      <c r="B38" s="15">
        <v>1</v>
      </c>
      <c r="C38" s="15">
        <v>1</v>
      </c>
      <c r="D38" s="15">
        <v>1</v>
      </c>
      <c r="E38" s="15">
        <v>1</v>
      </c>
      <c r="F38" s="15">
        <v>1</v>
      </c>
      <c r="G38" s="15">
        <v>1</v>
      </c>
      <c r="H38" s="15">
        <v>1</v>
      </c>
      <c r="I38" s="15">
        <v>1</v>
      </c>
      <c r="J38" s="15">
        <v>1</v>
      </c>
      <c r="K38" s="15">
        <v>1</v>
      </c>
      <c r="L38" s="15">
        <v>1</v>
      </c>
    </row>
    <row r="39" spans="1:12" x14ac:dyDescent="0.25">
      <c r="A39" s="15" t="s">
        <v>65</v>
      </c>
      <c r="B39" s="15">
        <v>1</v>
      </c>
      <c r="C39" s="15">
        <v>1</v>
      </c>
      <c r="D39" s="15">
        <v>1</v>
      </c>
      <c r="E39" s="15">
        <v>1</v>
      </c>
      <c r="F39" s="15">
        <v>1</v>
      </c>
      <c r="G39" s="15">
        <v>1</v>
      </c>
      <c r="H39" s="15">
        <v>1</v>
      </c>
      <c r="I39" s="15">
        <v>1</v>
      </c>
      <c r="J39" s="15">
        <v>1</v>
      </c>
      <c r="K39" s="15">
        <v>1</v>
      </c>
      <c r="L39" s="15">
        <v>1</v>
      </c>
    </row>
    <row r="40" spans="1:12" x14ac:dyDescent="0.25">
      <c r="A40" s="15" t="s">
        <v>64</v>
      </c>
      <c r="B40" s="15">
        <v>0</v>
      </c>
      <c r="C40" s="15">
        <v>1</v>
      </c>
      <c r="D40" s="15">
        <v>0</v>
      </c>
      <c r="E40" s="15">
        <v>1</v>
      </c>
      <c r="F40" s="15">
        <v>0</v>
      </c>
      <c r="G40" s="15">
        <v>1</v>
      </c>
      <c r="H40" s="15">
        <v>1</v>
      </c>
      <c r="I40" s="15">
        <v>1</v>
      </c>
      <c r="J40" s="15">
        <v>1</v>
      </c>
      <c r="K40" s="15">
        <v>0</v>
      </c>
      <c r="L40" s="15">
        <v>1</v>
      </c>
    </row>
    <row r="41" spans="1:12" x14ac:dyDescent="0.25">
      <c r="A41" s="15" t="s">
        <v>66</v>
      </c>
      <c r="B41" s="15">
        <v>1</v>
      </c>
      <c r="C41" s="15">
        <v>1</v>
      </c>
      <c r="D41" s="15">
        <v>1</v>
      </c>
      <c r="E41" s="15">
        <v>1</v>
      </c>
      <c r="F41" s="15">
        <v>1</v>
      </c>
      <c r="G41" s="15">
        <v>1</v>
      </c>
      <c r="H41" s="15">
        <v>1</v>
      </c>
      <c r="I41" s="15">
        <v>1</v>
      </c>
      <c r="J41" s="15">
        <v>1</v>
      </c>
      <c r="K41" s="15">
        <v>1</v>
      </c>
      <c r="L41" s="15">
        <v>1</v>
      </c>
    </row>
    <row r="42" spans="1:12" x14ac:dyDescent="0.25">
      <c r="A42" s="15" t="s">
        <v>65</v>
      </c>
      <c r="B42" s="15">
        <v>1</v>
      </c>
      <c r="C42" s="15">
        <v>1</v>
      </c>
      <c r="D42" s="15">
        <v>1</v>
      </c>
      <c r="E42" s="15">
        <v>1</v>
      </c>
      <c r="F42" s="15">
        <v>1</v>
      </c>
      <c r="G42" s="15">
        <v>1</v>
      </c>
      <c r="H42" s="15">
        <v>1</v>
      </c>
      <c r="I42" s="15">
        <v>1</v>
      </c>
      <c r="J42" s="15">
        <v>1</v>
      </c>
      <c r="K42" s="15">
        <v>1</v>
      </c>
      <c r="L42" s="15">
        <v>1</v>
      </c>
    </row>
    <row r="43" spans="1:12" x14ac:dyDescent="0.25">
      <c r="A43" s="15" t="s">
        <v>67</v>
      </c>
      <c r="B43" s="15">
        <v>1</v>
      </c>
      <c r="C43" s="15">
        <v>1</v>
      </c>
      <c r="D43" s="15">
        <v>1</v>
      </c>
      <c r="E43" s="15">
        <v>1</v>
      </c>
      <c r="F43" s="15">
        <v>1</v>
      </c>
      <c r="G43" s="15">
        <v>1</v>
      </c>
      <c r="H43" s="15">
        <v>1</v>
      </c>
      <c r="I43" s="15">
        <v>1</v>
      </c>
      <c r="J43" s="15">
        <v>1</v>
      </c>
      <c r="K43" s="15">
        <v>1</v>
      </c>
      <c r="L43" s="15">
        <v>1</v>
      </c>
    </row>
    <row r="44" spans="1:12" x14ac:dyDescent="0.25">
      <c r="A44" s="15" t="s">
        <v>68</v>
      </c>
      <c r="B44" s="15">
        <v>0</v>
      </c>
      <c r="C44" s="15">
        <v>1</v>
      </c>
      <c r="D44" s="15">
        <v>0</v>
      </c>
      <c r="E44" s="15">
        <v>1</v>
      </c>
      <c r="F44" s="15">
        <v>0</v>
      </c>
      <c r="G44" s="15">
        <v>1</v>
      </c>
      <c r="H44" s="15">
        <v>1</v>
      </c>
      <c r="I44" s="15">
        <v>1</v>
      </c>
      <c r="J44" s="15">
        <v>1</v>
      </c>
      <c r="K44" s="15">
        <v>1</v>
      </c>
      <c r="L44" s="15">
        <v>1</v>
      </c>
    </row>
    <row r="45" spans="1:12" x14ac:dyDescent="0.25">
      <c r="A45" s="15" t="s">
        <v>69</v>
      </c>
      <c r="B45" s="15">
        <v>1</v>
      </c>
      <c r="C45" s="15">
        <v>1</v>
      </c>
      <c r="D45" s="15">
        <v>1</v>
      </c>
      <c r="E45" s="15">
        <v>1</v>
      </c>
      <c r="F45" s="15">
        <v>1</v>
      </c>
      <c r="G45" s="15">
        <v>1</v>
      </c>
      <c r="H45" s="15">
        <v>1</v>
      </c>
      <c r="I45" s="15">
        <v>1</v>
      </c>
      <c r="J45" s="15">
        <v>1</v>
      </c>
      <c r="K45" s="15">
        <v>1</v>
      </c>
      <c r="L45" s="15">
        <v>1</v>
      </c>
    </row>
    <row r="46" spans="1:12" x14ac:dyDescent="0.25">
      <c r="A46" s="15" t="s">
        <v>64</v>
      </c>
      <c r="B46" s="15">
        <v>1</v>
      </c>
      <c r="C46" s="15">
        <v>1</v>
      </c>
      <c r="D46" s="15">
        <v>1</v>
      </c>
      <c r="E46" s="15">
        <v>1</v>
      </c>
      <c r="F46" s="15">
        <v>1</v>
      </c>
      <c r="G46" s="15">
        <v>1</v>
      </c>
      <c r="H46" s="15">
        <v>1</v>
      </c>
      <c r="I46" s="15">
        <v>1</v>
      </c>
      <c r="J46" s="15">
        <v>1</v>
      </c>
      <c r="K46" s="15">
        <v>0</v>
      </c>
      <c r="L46" s="15">
        <v>1</v>
      </c>
    </row>
    <row r="47" spans="1:12" x14ac:dyDescent="0.25">
      <c r="A47" s="15" t="s">
        <v>70</v>
      </c>
      <c r="B47" s="15">
        <v>1</v>
      </c>
      <c r="C47" s="15">
        <v>1</v>
      </c>
      <c r="D47" s="15">
        <v>1</v>
      </c>
      <c r="E47" s="15">
        <v>1</v>
      </c>
      <c r="F47" s="15">
        <v>1</v>
      </c>
      <c r="G47" s="15">
        <v>1</v>
      </c>
      <c r="H47" s="15">
        <v>1</v>
      </c>
      <c r="I47" s="15">
        <v>1</v>
      </c>
      <c r="J47" s="15">
        <v>1</v>
      </c>
      <c r="K47" s="15">
        <v>1</v>
      </c>
      <c r="L47" s="15">
        <v>1</v>
      </c>
    </row>
    <row r="49" spans="1:12" x14ac:dyDescent="0.2">
      <c r="A49" s="18" t="s">
        <v>77</v>
      </c>
      <c r="B49" s="18" t="s">
        <v>50</v>
      </c>
      <c r="C49" s="18" t="s">
        <v>46</v>
      </c>
      <c r="D49" s="18" t="s">
        <v>49</v>
      </c>
      <c r="E49" s="18" t="s">
        <v>48</v>
      </c>
      <c r="F49" s="18" t="s">
        <v>47</v>
      </c>
      <c r="G49" s="18" t="s">
        <v>51</v>
      </c>
      <c r="H49" s="18" t="s">
        <v>52</v>
      </c>
      <c r="I49" s="18" t="s">
        <v>53</v>
      </c>
      <c r="J49" s="18" t="s">
        <v>54</v>
      </c>
      <c r="K49" s="18" t="s">
        <v>55</v>
      </c>
      <c r="L49" s="18" t="s">
        <v>56</v>
      </c>
    </row>
    <row r="50" spans="1:12" x14ac:dyDescent="0.2">
      <c r="A50" s="18" t="s">
        <v>64</v>
      </c>
      <c r="B50" s="18">
        <f>B38*$B$3</f>
        <v>34.299999999999997</v>
      </c>
      <c r="C50" s="18">
        <f>C38*$C$3</f>
        <v>31.9</v>
      </c>
      <c r="D50" s="18">
        <f>D38*$D$3</f>
        <v>22.1</v>
      </c>
      <c r="E50" s="18">
        <f>E38*$E$3</f>
        <v>32.799999999999997</v>
      </c>
      <c r="F50" s="18">
        <f>F38*$F$3</f>
        <v>32.5</v>
      </c>
      <c r="G50" s="18">
        <f>G38*$G$3</f>
        <v>18.399999999999999</v>
      </c>
      <c r="H50" s="18">
        <f>H38*$H$3</f>
        <v>15.6</v>
      </c>
      <c r="I50" s="18">
        <f>I38*$I$3</f>
        <v>21</v>
      </c>
      <c r="J50" s="18">
        <f>J38*$J$3</f>
        <v>20</v>
      </c>
      <c r="K50" s="18">
        <f>K38*$K$3</f>
        <v>24.6</v>
      </c>
      <c r="L50" s="18">
        <f>L38*$L$3</f>
        <v>14.9</v>
      </c>
    </row>
    <row r="51" spans="1:12" x14ac:dyDescent="0.2">
      <c r="A51" s="18" t="s">
        <v>65</v>
      </c>
      <c r="B51" s="18">
        <f t="shared" ref="B51:B59" si="3">B39*$B$3</f>
        <v>34.299999999999997</v>
      </c>
      <c r="C51" s="18">
        <f t="shared" ref="C51:C59" si="4">C39*$C$3</f>
        <v>31.9</v>
      </c>
      <c r="D51" s="18">
        <f t="shared" ref="D51:D59" si="5">D39*$D$3</f>
        <v>22.1</v>
      </c>
      <c r="E51" s="18">
        <f t="shared" ref="E51:E59" si="6">E39*$E$3</f>
        <v>32.799999999999997</v>
      </c>
      <c r="F51" s="18">
        <f t="shared" ref="F51:F59" si="7">F39*$F$3</f>
        <v>32.5</v>
      </c>
      <c r="G51" s="18">
        <f t="shared" ref="G51:G59" si="8">G39*$G$3</f>
        <v>18.399999999999999</v>
      </c>
      <c r="H51" s="18">
        <f t="shared" ref="H51:H59" si="9">H39*$H$3</f>
        <v>15.6</v>
      </c>
      <c r="I51" s="18">
        <f t="shared" ref="I51:I59" si="10">I39*$I$3</f>
        <v>21</v>
      </c>
      <c r="J51" s="18">
        <f t="shared" ref="J51:J59" si="11">J39*$J$3</f>
        <v>20</v>
      </c>
      <c r="K51" s="18">
        <f t="shared" ref="K51:K59" si="12">K39*$K$3</f>
        <v>24.6</v>
      </c>
      <c r="L51" s="18">
        <f t="shared" ref="L51:L59" si="13">L39*$L$3</f>
        <v>14.9</v>
      </c>
    </row>
    <row r="52" spans="1:12" x14ac:dyDescent="0.2">
      <c r="A52" s="18" t="s">
        <v>64</v>
      </c>
      <c r="B52" s="18">
        <f t="shared" si="3"/>
        <v>0</v>
      </c>
      <c r="C52" s="18">
        <f t="shared" si="4"/>
        <v>31.9</v>
      </c>
      <c r="D52" s="18">
        <f t="shared" si="5"/>
        <v>0</v>
      </c>
      <c r="E52" s="18">
        <f t="shared" si="6"/>
        <v>32.799999999999997</v>
      </c>
      <c r="F52" s="18">
        <f t="shared" si="7"/>
        <v>0</v>
      </c>
      <c r="G52" s="18">
        <f t="shared" si="8"/>
        <v>18.399999999999999</v>
      </c>
      <c r="H52" s="18">
        <f t="shared" si="9"/>
        <v>15.6</v>
      </c>
      <c r="I52" s="18">
        <f t="shared" si="10"/>
        <v>21</v>
      </c>
      <c r="J52" s="18">
        <f t="shared" si="11"/>
        <v>20</v>
      </c>
      <c r="K52" s="18">
        <f t="shared" si="12"/>
        <v>0</v>
      </c>
      <c r="L52" s="18">
        <f t="shared" si="13"/>
        <v>14.9</v>
      </c>
    </row>
    <row r="53" spans="1:12" x14ac:dyDescent="0.2">
      <c r="A53" s="18" t="s">
        <v>66</v>
      </c>
      <c r="B53" s="18">
        <f t="shared" si="3"/>
        <v>34.299999999999997</v>
      </c>
      <c r="C53" s="18">
        <f t="shared" si="4"/>
        <v>31.9</v>
      </c>
      <c r="D53" s="18">
        <f t="shared" si="5"/>
        <v>22.1</v>
      </c>
      <c r="E53" s="18">
        <f t="shared" si="6"/>
        <v>32.799999999999997</v>
      </c>
      <c r="F53" s="18">
        <f t="shared" si="7"/>
        <v>32.5</v>
      </c>
      <c r="G53" s="18">
        <f t="shared" si="8"/>
        <v>18.399999999999999</v>
      </c>
      <c r="H53" s="18">
        <f t="shared" si="9"/>
        <v>15.6</v>
      </c>
      <c r="I53" s="18">
        <f t="shared" si="10"/>
        <v>21</v>
      </c>
      <c r="J53" s="18">
        <f t="shared" si="11"/>
        <v>20</v>
      </c>
      <c r="K53" s="18">
        <f t="shared" si="12"/>
        <v>24.6</v>
      </c>
      <c r="L53" s="18">
        <f t="shared" si="13"/>
        <v>14.9</v>
      </c>
    </row>
    <row r="54" spans="1:12" x14ac:dyDescent="0.2">
      <c r="A54" s="18" t="s">
        <v>65</v>
      </c>
      <c r="B54" s="18">
        <f t="shared" si="3"/>
        <v>34.299999999999997</v>
      </c>
      <c r="C54" s="18">
        <f t="shared" si="4"/>
        <v>31.9</v>
      </c>
      <c r="D54" s="18">
        <f t="shared" si="5"/>
        <v>22.1</v>
      </c>
      <c r="E54" s="18">
        <f t="shared" si="6"/>
        <v>32.799999999999997</v>
      </c>
      <c r="F54" s="18">
        <f t="shared" si="7"/>
        <v>32.5</v>
      </c>
      <c r="G54" s="18">
        <f t="shared" si="8"/>
        <v>18.399999999999999</v>
      </c>
      <c r="H54" s="18">
        <f t="shared" si="9"/>
        <v>15.6</v>
      </c>
      <c r="I54" s="18">
        <f t="shared" si="10"/>
        <v>21</v>
      </c>
      <c r="J54" s="18">
        <f t="shared" si="11"/>
        <v>20</v>
      </c>
      <c r="K54" s="18">
        <f t="shared" si="12"/>
        <v>24.6</v>
      </c>
      <c r="L54" s="18">
        <f t="shared" si="13"/>
        <v>14.9</v>
      </c>
    </row>
    <row r="55" spans="1:12" x14ac:dyDescent="0.2">
      <c r="A55" s="18" t="s">
        <v>67</v>
      </c>
      <c r="B55" s="18">
        <f t="shared" si="3"/>
        <v>34.299999999999997</v>
      </c>
      <c r="C55" s="18">
        <f t="shared" si="4"/>
        <v>31.9</v>
      </c>
      <c r="D55" s="18">
        <f t="shared" si="5"/>
        <v>22.1</v>
      </c>
      <c r="E55" s="18">
        <f t="shared" si="6"/>
        <v>32.799999999999997</v>
      </c>
      <c r="F55" s="18">
        <f t="shared" si="7"/>
        <v>32.5</v>
      </c>
      <c r="G55" s="18">
        <f t="shared" si="8"/>
        <v>18.399999999999999</v>
      </c>
      <c r="H55" s="18">
        <f t="shared" si="9"/>
        <v>15.6</v>
      </c>
      <c r="I55" s="18">
        <f t="shared" si="10"/>
        <v>21</v>
      </c>
      <c r="J55" s="18">
        <f t="shared" si="11"/>
        <v>20</v>
      </c>
      <c r="K55" s="18">
        <f t="shared" si="12"/>
        <v>24.6</v>
      </c>
      <c r="L55" s="18">
        <f t="shared" si="13"/>
        <v>14.9</v>
      </c>
    </row>
    <row r="56" spans="1:12" x14ac:dyDescent="0.2">
      <c r="A56" s="18" t="s">
        <v>68</v>
      </c>
      <c r="B56" s="18">
        <f t="shared" si="3"/>
        <v>0</v>
      </c>
      <c r="C56" s="18">
        <f t="shared" si="4"/>
        <v>31.9</v>
      </c>
      <c r="D56" s="18">
        <f t="shared" si="5"/>
        <v>0</v>
      </c>
      <c r="E56" s="18">
        <f t="shared" si="6"/>
        <v>32.799999999999997</v>
      </c>
      <c r="F56" s="18">
        <f t="shared" si="7"/>
        <v>0</v>
      </c>
      <c r="G56" s="18">
        <f t="shared" si="8"/>
        <v>18.399999999999999</v>
      </c>
      <c r="H56" s="18">
        <f t="shared" si="9"/>
        <v>15.6</v>
      </c>
      <c r="I56" s="18">
        <f t="shared" si="10"/>
        <v>21</v>
      </c>
      <c r="J56" s="18">
        <f t="shared" si="11"/>
        <v>20</v>
      </c>
      <c r="K56" s="18">
        <f t="shared" si="12"/>
        <v>24.6</v>
      </c>
      <c r="L56" s="18">
        <f t="shared" si="13"/>
        <v>14.9</v>
      </c>
    </row>
    <row r="57" spans="1:12" x14ac:dyDescent="0.2">
      <c r="A57" s="18" t="s">
        <v>69</v>
      </c>
      <c r="B57" s="18">
        <f t="shared" si="3"/>
        <v>34.299999999999997</v>
      </c>
      <c r="C57" s="18">
        <f t="shared" si="4"/>
        <v>31.9</v>
      </c>
      <c r="D57" s="18">
        <f t="shared" si="5"/>
        <v>22.1</v>
      </c>
      <c r="E57" s="18">
        <f t="shared" si="6"/>
        <v>32.799999999999997</v>
      </c>
      <c r="F57" s="18">
        <f t="shared" si="7"/>
        <v>32.5</v>
      </c>
      <c r="G57" s="18">
        <f t="shared" si="8"/>
        <v>18.399999999999999</v>
      </c>
      <c r="H57" s="18">
        <f t="shared" si="9"/>
        <v>15.6</v>
      </c>
      <c r="I57" s="18">
        <f t="shared" si="10"/>
        <v>21</v>
      </c>
      <c r="J57" s="18">
        <f t="shared" si="11"/>
        <v>20</v>
      </c>
      <c r="K57" s="18">
        <f t="shared" si="12"/>
        <v>24.6</v>
      </c>
      <c r="L57" s="18">
        <f t="shared" si="13"/>
        <v>14.9</v>
      </c>
    </row>
    <row r="58" spans="1:12" x14ac:dyDescent="0.2">
      <c r="A58" s="18" t="s">
        <v>64</v>
      </c>
      <c r="B58" s="18">
        <f t="shared" si="3"/>
        <v>34.299999999999997</v>
      </c>
      <c r="C58" s="18">
        <f t="shared" si="4"/>
        <v>31.9</v>
      </c>
      <c r="D58" s="18">
        <f t="shared" si="5"/>
        <v>22.1</v>
      </c>
      <c r="E58" s="18">
        <f t="shared" si="6"/>
        <v>32.799999999999997</v>
      </c>
      <c r="F58" s="18">
        <f t="shared" si="7"/>
        <v>32.5</v>
      </c>
      <c r="G58" s="18">
        <f t="shared" si="8"/>
        <v>18.399999999999999</v>
      </c>
      <c r="H58" s="18">
        <f t="shared" si="9"/>
        <v>15.6</v>
      </c>
      <c r="I58" s="18">
        <f t="shared" si="10"/>
        <v>21</v>
      </c>
      <c r="J58" s="18">
        <f t="shared" si="11"/>
        <v>20</v>
      </c>
      <c r="K58" s="18">
        <f t="shared" si="12"/>
        <v>0</v>
      </c>
      <c r="L58" s="18">
        <f t="shared" si="13"/>
        <v>14.9</v>
      </c>
    </row>
    <row r="59" spans="1:12" x14ac:dyDescent="0.2">
      <c r="A59" s="18" t="s">
        <v>70</v>
      </c>
      <c r="B59" s="18">
        <f t="shared" si="3"/>
        <v>34.299999999999997</v>
      </c>
      <c r="C59" s="18">
        <f t="shared" si="4"/>
        <v>31.9</v>
      </c>
      <c r="D59" s="18">
        <f t="shared" si="5"/>
        <v>22.1</v>
      </c>
      <c r="E59" s="18">
        <f t="shared" si="6"/>
        <v>32.799999999999997</v>
      </c>
      <c r="F59" s="18">
        <f t="shared" si="7"/>
        <v>32.5</v>
      </c>
      <c r="G59" s="18">
        <f t="shared" si="8"/>
        <v>18.399999999999999</v>
      </c>
      <c r="H59" s="18">
        <f t="shared" si="9"/>
        <v>15.6</v>
      </c>
      <c r="I59" s="18">
        <f t="shared" si="10"/>
        <v>21</v>
      </c>
      <c r="J59" s="18">
        <f t="shared" si="11"/>
        <v>20</v>
      </c>
      <c r="K59" s="18">
        <f t="shared" si="12"/>
        <v>24.6</v>
      </c>
      <c r="L59" s="18">
        <f t="shared" si="13"/>
        <v>14.9</v>
      </c>
    </row>
    <row r="61" spans="1:12" x14ac:dyDescent="0.2">
      <c r="A61" s="26" t="s">
        <v>78</v>
      </c>
      <c r="B61" s="26" t="s">
        <v>50</v>
      </c>
      <c r="C61" s="26" t="s">
        <v>46</v>
      </c>
      <c r="D61" s="26" t="s">
        <v>49</v>
      </c>
      <c r="E61" s="26" t="s">
        <v>48</v>
      </c>
      <c r="F61" s="26" t="s">
        <v>47</v>
      </c>
      <c r="G61" s="26" t="s">
        <v>51</v>
      </c>
      <c r="H61" s="26" t="s">
        <v>52</v>
      </c>
      <c r="I61" s="26" t="s">
        <v>53</v>
      </c>
      <c r="J61" s="26" t="s">
        <v>54</v>
      </c>
      <c r="K61" s="26" t="s">
        <v>55</v>
      </c>
      <c r="L61" s="26" t="s">
        <v>56</v>
      </c>
    </row>
    <row r="62" spans="1:12" x14ac:dyDescent="0.2">
      <c r="A62" s="26" t="s">
        <v>64</v>
      </c>
      <c r="B62" s="27">
        <v>2.4</v>
      </c>
      <c r="C62" s="27">
        <v>0</v>
      </c>
      <c r="D62" s="27">
        <v>4.5999999999999996</v>
      </c>
      <c r="E62" s="27">
        <v>0</v>
      </c>
      <c r="F62" s="27">
        <v>0.6</v>
      </c>
      <c r="G62" s="27">
        <v>3.5</v>
      </c>
      <c r="H62" s="27">
        <v>0</v>
      </c>
      <c r="I62" s="27">
        <v>5.4</v>
      </c>
      <c r="J62" s="27">
        <v>3.9</v>
      </c>
      <c r="K62" s="27">
        <v>8.5</v>
      </c>
      <c r="L62" s="27">
        <v>0</v>
      </c>
    </row>
    <row r="63" spans="1:12" x14ac:dyDescent="0.2">
      <c r="A63" s="26" t="s">
        <v>65</v>
      </c>
      <c r="B63" s="27">
        <v>1.6</v>
      </c>
      <c r="C63" s="27">
        <v>0</v>
      </c>
      <c r="D63" s="27">
        <v>13.7</v>
      </c>
      <c r="E63" s="27">
        <v>0</v>
      </c>
      <c r="F63" s="27">
        <v>0</v>
      </c>
      <c r="G63" s="27">
        <v>3.5</v>
      </c>
      <c r="H63" s="27">
        <v>0</v>
      </c>
      <c r="I63" s="27">
        <v>5.4</v>
      </c>
      <c r="J63" s="27">
        <v>4.7</v>
      </c>
      <c r="K63" s="27">
        <v>0</v>
      </c>
      <c r="L63" s="27">
        <v>0</v>
      </c>
    </row>
    <row r="64" spans="1:12" x14ac:dyDescent="0.2">
      <c r="A64" s="26" t="s">
        <v>64</v>
      </c>
      <c r="B64" s="27">
        <v>0</v>
      </c>
      <c r="C64" s="27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</row>
    <row r="65" spans="1:12" x14ac:dyDescent="0.2">
      <c r="A65" s="26" t="s">
        <v>66</v>
      </c>
      <c r="B65" s="27">
        <v>0</v>
      </c>
      <c r="C65" s="27">
        <v>0</v>
      </c>
      <c r="D65" s="27">
        <v>22.1</v>
      </c>
      <c r="E65" s="27">
        <v>0</v>
      </c>
      <c r="F65" s="27">
        <v>0</v>
      </c>
      <c r="G65" s="27">
        <v>18.399999999999999</v>
      </c>
      <c r="H65" s="27">
        <v>15.6</v>
      </c>
      <c r="I65" s="27">
        <v>0</v>
      </c>
      <c r="J65" s="27">
        <v>20</v>
      </c>
      <c r="K65" s="27">
        <v>24.6</v>
      </c>
      <c r="L65" s="27">
        <v>14.9</v>
      </c>
    </row>
    <row r="66" spans="1:12" x14ac:dyDescent="0.2">
      <c r="A66" s="26" t="s">
        <v>65</v>
      </c>
      <c r="B66" s="27">
        <v>1.6</v>
      </c>
      <c r="C66" s="27">
        <v>0</v>
      </c>
      <c r="D66" s="27">
        <v>21.9</v>
      </c>
      <c r="E66" s="27">
        <v>0</v>
      </c>
      <c r="F66" s="27">
        <v>0</v>
      </c>
      <c r="G66" s="27">
        <v>0</v>
      </c>
      <c r="H66" s="27">
        <v>0</v>
      </c>
      <c r="I66" s="27">
        <v>5.4</v>
      </c>
      <c r="J66" s="27">
        <v>0</v>
      </c>
      <c r="K66" s="27">
        <v>0</v>
      </c>
      <c r="L66" s="27">
        <v>0</v>
      </c>
    </row>
    <row r="67" spans="1:12" x14ac:dyDescent="0.2">
      <c r="A67" s="26" t="s">
        <v>67</v>
      </c>
      <c r="B67" s="27">
        <v>1.6</v>
      </c>
      <c r="C67" s="27">
        <v>0</v>
      </c>
      <c r="D67" s="27">
        <v>21.9</v>
      </c>
      <c r="E67" s="27">
        <v>0</v>
      </c>
      <c r="F67" s="27">
        <v>0</v>
      </c>
      <c r="G67" s="27">
        <v>0</v>
      </c>
      <c r="H67" s="27">
        <v>0</v>
      </c>
      <c r="I67" s="27">
        <v>5.4</v>
      </c>
      <c r="J67" s="27">
        <v>0</v>
      </c>
      <c r="K67" s="27">
        <v>0</v>
      </c>
      <c r="L67" s="27">
        <v>0</v>
      </c>
    </row>
    <row r="68" spans="1:12" x14ac:dyDescent="0.2">
      <c r="A68" s="26" t="s">
        <v>68</v>
      </c>
      <c r="B68" s="27">
        <v>0</v>
      </c>
      <c r="C68" s="27">
        <v>1.9</v>
      </c>
      <c r="D68" s="27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</row>
    <row r="69" spans="1:12" x14ac:dyDescent="0.2">
      <c r="A69" s="26" t="s">
        <v>69</v>
      </c>
      <c r="B69" s="27">
        <v>1.6</v>
      </c>
      <c r="C69" s="27">
        <v>0</v>
      </c>
      <c r="D69" s="27">
        <v>21.9</v>
      </c>
      <c r="E69" s="27">
        <v>0</v>
      </c>
      <c r="F69" s="27">
        <v>0</v>
      </c>
      <c r="G69" s="27">
        <v>0</v>
      </c>
      <c r="H69" s="27">
        <v>0</v>
      </c>
      <c r="I69" s="27">
        <v>5.4</v>
      </c>
      <c r="J69" s="27">
        <v>0</v>
      </c>
      <c r="K69" s="27">
        <v>0</v>
      </c>
      <c r="L69" s="27">
        <v>0</v>
      </c>
    </row>
    <row r="70" spans="1:12" x14ac:dyDescent="0.2">
      <c r="A70" s="26" t="s">
        <v>64</v>
      </c>
      <c r="B70" s="27">
        <v>1.6</v>
      </c>
      <c r="C70" s="27">
        <v>0</v>
      </c>
      <c r="D70" s="27">
        <v>12.8</v>
      </c>
      <c r="E70" s="27">
        <v>0</v>
      </c>
      <c r="F70" s="27">
        <v>0</v>
      </c>
      <c r="G70" s="27">
        <v>0</v>
      </c>
      <c r="H70" s="27">
        <v>0</v>
      </c>
      <c r="I70" s="27">
        <v>5.4</v>
      </c>
      <c r="J70" s="27">
        <v>0</v>
      </c>
      <c r="K70" s="27">
        <v>0</v>
      </c>
      <c r="L70" s="27">
        <v>0</v>
      </c>
    </row>
    <row r="71" spans="1:12" x14ac:dyDescent="0.2">
      <c r="A71" s="26" t="s">
        <v>70</v>
      </c>
      <c r="B71" s="27">
        <v>2.0192307999999999</v>
      </c>
      <c r="C71" s="27">
        <v>0</v>
      </c>
      <c r="D71" s="27">
        <v>13.219231000000001</v>
      </c>
      <c r="E71" s="27">
        <v>0</v>
      </c>
      <c r="F71" s="27">
        <v>9.1</v>
      </c>
      <c r="G71" s="27">
        <v>0</v>
      </c>
      <c r="H71" s="27">
        <v>0</v>
      </c>
      <c r="I71" s="27">
        <v>4.5615385000000002</v>
      </c>
      <c r="J71" s="27">
        <v>0</v>
      </c>
      <c r="K71" s="27">
        <v>0</v>
      </c>
      <c r="L71" s="27">
        <v>0</v>
      </c>
    </row>
    <row r="73" spans="1:12" x14ac:dyDescent="0.2">
      <c r="A73" s="26" t="s">
        <v>79</v>
      </c>
      <c r="B73" s="26" t="s">
        <v>50</v>
      </c>
      <c r="C73" s="26" t="s">
        <v>46</v>
      </c>
      <c r="D73" s="26" t="s">
        <v>49</v>
      </c>
      <c r="E73" s="26" t="s">
        <v>48</v>
      </c>
      <c r="F73" s="26" t="s">
        <v>47</v>
      </c>
      <c r="G73" s="26" t="s">
        <v>51</v>
      </c>
      <c r="H73" s="26" t="s">
        <v>52</v>
      </c>
      <c r="I73" s="26" t="s">
        <v>53</v>
      </c>
      <c r="J73" s="26" t="s">
        <v>54</v>
      </c>
      <c r="K73" s="26" t="s">
        <v>55</v>
      </c>
      <c r="L73" s="26" t="s">
        <v>56</v>
      </c>
    </row>
    <row r="74" spans="1:12" x14ac:dyDescent="0.2">
      <c r="A74" s="26" t="s">
        <v>64</v>
      </c>
      <c r="B74" s="27">
        <v>0</v>
      </c>
      <c r="C74" s="27">
        <v>0</v>
      </c>
      <c r="D74" s="27">
        <v>0</v>
      </c>
      <c r="E74" s="27">
        <v>0.8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</row>
    <row r="75" spans="1:12" x14ac:dyDescent="0.2">
      <c r="A75" s="26" t="s">
        <v>65</v>
      </c>
      <c r="B75" s="27">
        <v>0</v>
      </c>
      <c r="C75" s="27">
        <v>0.8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</row>
    <row r="76" spans="1:12" x14ac:dyDescent="0.2">
      <c r="A76" s="26" t="s">
        <v>64</v>
      </c>
      <c r="B76" s="27">
        <v>31.9</v>
      </c>
      <c r="C76" s="27">
        <v>0</v>
      </c>
      <c r="D76" s="27">
        <v>0</v>
      </c>
      <c r="E76" s="27">
        <v>5.5</v>
      </c>
      <c r="F76" s="27">
        <v>31.9</v>
      </c>
      <c r="G76" s="27">
        <v>0</v>
      </c>
      <c r="H76" s="27">
        <v>0</v>
      </c>
      <c r="I76" s="27">
        <v>0</v>
      </c>
      <c r="J76" s="27">
        <v>0</v>
      </c>
      <c r="K76" s="27">
        <v>16.100000000000001</v>
      </c>
      <c r="L76" s="27">
        <v>0</v>
      </c>
    </row>
    <row r="77" spans="1:12" x14ac:dyDescent="0.2">
      <c r="A77" s="26" t="s">
        <v>66</v>
      </c>
      <c r="B77" s="27">
        <v>13.7</v>
      </c>
      <c r="C77" s="27">
        <v>16.100000000000001</v>
      </c>
      <c r="D77" s="27">
        <v>0</v>
      </c>
      <c r="E77" s="27">
        <v>15.2</v>
      </c>
      <c r="F77" s="27">
        <v>15.5</v>
      </c>
      <c r="G77" s="27">
        <v>0</v>
      </c>
      <c r="H77" s="27">
        <v>0</v>
      </c>
      <c r="I77" s="27">
        <v>27</v>
      </c>
      <c r="J77" s="27">
        <v>0</v>
      </c>
      <c r="K77" s="27">
        <v>0</v>
      </c>
      <c r="L77" s="27">
        <v>0</v>
      </c>
    </row>
    <row r="78" spans="1:12" x14ac:dyDescent="0.2">
      <c r="A78" s="26" t="s">
        <v>65</v>
      </c>
      <c r="B78" s="27">
        <v>0</v>
      </c>
      <c r="C78" s="27">
        <v>0.8</v>
      </c>
      <c r="D78" s="27">
        <v>0</v>
      </c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</row>
    <row r="79" spans="1:12" x14ac:dyDescent="0.2">
      <c r="A79" s="26" t="s">
        <v>67</v>
      </c>
      <c r="B79" s="27">
        <v>0</v>
      </c>
      <c r="C79" s="27">
        <v>0.8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</row>
    <row r="80" spans="1:12" x14ac:dyDescent="0.2">
      <c r="A80" s="26" t="s">
        <v>68</v>
      </c>
      <c r="B80" s="27">
        <v>30</v>
      </c>
      <c r="C80" s="27">
        <v>0</v>
      </c>
      <c r="D80" s="27">
        <v>0</v>
      </c>
      <c r="E80" s="27">
        <v>2.7</v>
      </c>
      <c r="F80" s="27">
        <v>30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</row>
    <row r="81" spans="1:12" x14ac:dyDescent="0.2">
      <c r="A81" s="26" t="s">
        <v>69</v>
      </c>
      <c r="B81" s="27">
        <v>0</v>
      </c>
      <c r="C81" s="27">
        <v>0.8</v>
      </c>
      <c r="D81" s="27">
        <v>0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</row>
    <row r="82" spans="1:12" x14ac:dyDescent="0.2">
      <c r="A82" s="26" t="s">
        <v>64</v>
      </c>
      <c r="B82" s="27">
        <v>0</v>
      </c>
      <c r="C82" s="27">
        <v>0.8</v>
      </c>
      <c r="D82" s="27">
        <v>0</v>
      </c>
      <c r="E82" s="27">
        <v>0</v>
      </c>
      <c r="F82" s="27">
        <v>0</v>
      </c>
      <c r="G82" s="27">
        <v>0</v>
      </c>
      <c r="H82" s="27">
        <v>0</v>
      </c>
      <c r="I82" s="27">
        <v>0</v>
      </c>
      <c r="J82" s="27">
        <v>0</v>
      </c>
      <c r="K82" s="27">
        <v>15.5</v>
      </c>
      <c r="L82" s="27">
        <v>0</v>
      </c>
    </row>
    <row r="83" spans="1:12" x14ac:dyDescent="0.2">
      <c r="A83" s="26" t="s">
        <v>70</v>
      </c>
      <c r="B83" s="27">
        <v>0</v>
      </c>
      <c r="C83" s="27">
        <v>0.38076923000000001</v>
      </c>
      <c r="D83" s="27">
        <v>0</v>
      </c>
      <c r="E83" s="27">
        <v>0.41923076999999997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</row>
    <row r="85" spans="1:12" x14ac:dyDescent="0.2">
      <c r="A85" s="21" t="s">
        <v>80</v>
      </c>
      <c r="B85" s="21" t="s">
        <v>50</v>
      </c>
      <c r="C85" s="21" t="s">
        <v>46</v>
      </c>
      <c r="D85" s="21" t="s">
        <v>49</v>
      </c>
      <c r="E85" s="21" t="s">
        <v>48</v>
      </c>
      <c r="F85" s="21" t="s">
        <v>47</v>
      </c>
      <c r="G85" s="21" t="s">
        <v>51</v>
      </c>
      <c r="H85" s="21" t="s">
        <v>52</v>
      </c>
      <c r="I85" s="21" t="s">
        <v>53</v>
      </c>
      <c r="J85" s="21" t="s">
        <v>54</v>
      </c>
      <c r="K85" s="21" t="s">
        <v>55</v>
      </c>
      <c r="L85" s="21" t="s">
        <v>56</v>
      </c>
    </row>
    <row r="86" spans="1:12" x14ac:dyDescent="0.2">
      <c r="A86" s="21" t="s">
        <v>64</v>
      </c>
      <c r="B86" s="21">
        <f>48*SUMIF(B$4:B$13,1,$B$17:$B$26)+B62-B74</f>
        <v>34.299999839999998</v>
      </c>
      <c r="C86" s="21">
        <f t="shared" ref="C86:L86" si="14">48*SUMIF(C$4:C$13,1,$B$17:$B$26)+C62-C74</f>
        <v>31.899999839999996</v>
      </c>
      <c r="D86" s="21">
        <f t="shared" si="14"/>
        <v>22.099999840000002</v>
      </c>
      <c r="E86" s="21">
        <f t="shared" si="14"/>
        <v>32.800000000000004</v>
      </c>
      <c r="F86" s="21">
        <f t="shared" si="14"/>
        <v>32.499999839999994</v>
      </c>
      <c r="G86" s="21">
        <f t="shared" si="14"/>
        <v>18.400000160000001</v>
      </c>
      <c r="H86" s="21">
        <f t="shared" si="14"/>
        <v>15.600000000000001</v>
      </c>
      <c r="I86" s="21">
        <f t="shared" si="14"/>
        <v>21</v>
      </c>
      <c r="J86" s="21">
        <f t="shared" si="14"/>
        <v>20.000000159999999</v>
      </c>
      <c r="K86" s="21">
        <f t="shared" si="14"/>
        <v>24.60000016</v>
      </c>
      <c r="L86" s="21">
        <f t="shared" si="14"/>
        <v>14.900000160000001</v>
      </c>
    </row>
    <row r="87" spans="1:12" x14ac:dyDescent="0.2">
      <c r="A87" s="21" t="s">
        <v>65</v>
      </c>
      <c r="B87" s="21">
        <f>48*SUMIF(B$4:B$13,1,$C$17:$C$26)+B63-B75</f>
        <v>34.299999841599998</v>
      </c>
      <c r="C87" s="21">
        <f t="shared" ref="C87:L87" si="15">48*SUMIF(C$4:C$13,1,$C$17:$C$26)+C63-C75</f>
        <v>31.899999841599996</v>
      </c>
      <c r="D87" s="21">
        <f t="shared" si="15"/>
        <v>22.099999841599999</v>
      </c>
      <c r="E87" s="21">
        <f t="shared" si="15"/>
        <v>32.799999839999998</v>
      </c>
      <c r="F87" s="21">
        <f t="shared" si="15"/>
        <v>32.499999840000001</v>
      </c>
      <c r="G87" s="21">
        <f t="shared" si="15"/>
        <v>18.400000160000001</v>
      </c>
      <c r="H87" s="21">
        <f t="shared" si="15"/>
        <v>15.6000001584</v>
      </c>
      <c r="I87" s="21">
        <f t="shared" si="15"/>
        <v>21.000000158399999</v>
      </c>
      <c r="J87" s="21">
        <f t="shared" si="15"/>
        <v>20.000000158400002</v>
      </c>
      <c r="K87" s="21">
        <f t="shared" si="15"/>
        <v>24.599999999999998</v>
      </c>
      <c r="L87" s="21">
        <f t="shared" si="15"/>
        <v>14.900000160000001</v>
      </c>
    </row>
    <row r="88" spans="1:12" x14ac:dyDescent="0.2">
      <c r="A88" s="21" t="s">
        <v>64</v>
      </c>
      <c r="B88" s="21">
        <f>48*SUMIF(B$4:B$13,1,$D$17:$D$26)+B64-B76</f>
        <v>3.2000002647691872E-8</v>
      </c>
      <c r="C88" s="21">
        <f t="shared" ref="C88:L88" si="16">48*SUMIF(C$4:C$13,1,$D$17:$D$26)+C64-C76</f>
        <v>31.900000032000001</v>
      </c>
      <c r="D88" s="21">
        <f t="shared" si="16"/>
        <v>0</v>
      </c>
      <c r="E88" s="21">
        <f t="shared" si="16"/>
        <v>32.800000351999998</v>
      </c>
      <c r="F88" s="21">
        <f t="shared" si="16"/>
        <v>3.2000002647691872E-8</v>
      </c>
      <c r="G88" s="21">
        <f t="shared" si="16"/>
        <v>18.400000175999999</v>
      </c>
      <c r="H88" s="21">
        <f t="shared" si="16"/>
        <v>15.599999856000002</v>
      </c>
      <c r="I88" s="21">
        <f t="shared" si="16"/>
        <v>21</v>
      </c>
      <c r="J88" s="21">
        <f t="shared" si="16"/>
        <v>20.000000159999999</v>
      </c>
      <c r="K88" s="21">
        <f t="shared" si="16"/>
        <v>1.5999999902760464E-7</v>
      </c>
      <c r="L88" s="21">
        <f t="shared" si="16"/>
        <v>14.900000160000001</v>
      </c>
    </row>
    <row r="89" spans="1:12" x14ac:dyDescent="0.2">
      <c r="A89" s="21" t="s">
        <v>66</v>
      </c>
      <c r="B89" s="21">
        <f>48*SUMIF(B$4:B$13,1,$E$17:$E$26)+B65-B77</f>
        <v>34.299999999999997</v>
      </c>
      <c r="C89" s="21">
        <f t="shared" ref="C89:L89" si="17">48*SUMIF(C$4:C$13,1,$E$17:$E$26)+C65-C77</f>
        <v>31.9</v>
      </c>
      <c r="D89" s="21">
        <f t="shared" si="17"/>
        <v>22.1</v>
      </c>
      <c r="E89" s="21">
        <f t="shared" si="17"/>
        <v>32.799999999999997</v>
      </c>
      <c r="F89" s="21">
        <f t="shared" si="17"/>
        <v>32.5</v>
      </c>
      <c r="G89" s="21">
        <f t="shared" si="17"/>
        <v>18.399999999999999</v>
      </c>
      <c r="H89" s="21">
        <f t="shared" si="17"/>
        <v>15.6</v>
      </c>
      <c r="I89" s="21">
        <f t="shared" si="17"/>
        <v>21</v>
      </c>
      <c r="J89" s="21">
        <f t="shared" si="17"/>
        <v>20</v>
      </c>
      <c r="K89" s="21">
        <f t="shared" si="17"/>
        <v>24.6</v>
      </c>
      <c r="L89" s="21">
        <f t="shared" si="17"/>
        <v>14.9</v>
      </c>
    </row>
    <row r="90" spans="1:12" x14ac:dyDescent="0.2">
      <c r="A90" s="21" t="s">
        <v>65</v>
      </c>
      <c r="B90" s="21">
        <f>48*SUMIF(B$4:B$13,1,$F$17:$F$26)+B66-B78</f>
        <v>34.3000000336</v>
      </c>
      <c r="C90" s="21">
        <f t="shared" ref="C90:L90" si="18">48*SUMIF(C$4:C$13,1,$F$17:$F$26)+C66-C78</f>
        <v>31.900000033599998</v>
      </c>
      <c r="D90" s="21">
        <f t="shared" si="18"/>
        <v>22.100000001599998</v>
      </c>
      <c r="E90" s="21">
        <f t="shared" si="18"/>
        <v>32.800000032</v>
      </c>
      <c r="F90" s="21">
        <f t="shared" si="18"/>
        <v>32.500000032000003</v>
      </c>
      <c r="G90" s="21">
        <f t="shared" si="18"/>
        <v>18.400000175999999</v>
      </c>
      <c r="H90" s="21">
        <f t="shared" si="18"/>
        <v>15.6000001584</v>
      </c>
      <c r="I90" s="21">
        <f t="shared" si="18"/>
        <v>21.000000158399999</v>
      </c>
      <c r="J90" s="21">
        <f t="shared" si="18"/>
        <v>20.0000001744</v>
      </c>
      <c r="K90" s="21">
        <f t="shared" si="18"/>
        <v>24.599999999999998</v>
      </c>
      <c r="L90" s="21">
        <f t="shared" si="18"/>
        <v>14.900000160000001</v>
      </c>
    </row>
    <row r="91" spans="1:12" x14ac:dyDescent="0.2">
      <c r="A91" s="21" t="s">
        <v>67</v>
      </c>
      <c r="B91" s="21">
        <f>48*SUMIF(B$4:B$13,1,$G$17:$G$26)+B67-B79</f>
        <v>34.3000000336</v>
      </c>
      <c r="C91" s="21">
        <f t="shared" ref="C91:L91" si="19">48*SUMIF(C$4:C$13,1,$G$17:$G$26)+C67-C79</f>
        <v>31.900000033599998</v>
      </c>
      <c r="D91" s="21">
        <f t="shared" si="19"/>
        <v>22.100000001599998</v>
      </c>
      <c r="E91" s="21">
        <f t="shared" si="19"/>
        <v>32.800000032</v>
      </c>
      <c r="F91" s="21">
        <f t="shared" si="19"/>
        <v>32.500000032000003</v>
      </c>
      <c r="G91" s="21">
        <f t="shared" si="19"/>
        <v>18.400000175999999</v>
      </c>
      <c r="H91" s="21">
        <f t="shared" si="19"/>
        <v>15.6000001584</v>
      </c>
      <c r="I91" s="21">
        <f t="shared" si="19"/>
        <v>21.000000158399999</v>
      </c>
      <c r="J91" s="21">
        <f t="shared" si="19"/>
        <v>20.0000001744</v>
      </c>
      <c r="K91" s="21">
        <f t="shared" si="19"/>
        <v>24.599999999999998</v>
      </c>
      <c r="L91" s="21">
        <f t="shared" si="19"/>
        <v>14.900000160000001</v>
      </c>
    </row>
    <row r="92" spans="1:12" x14ac:dyDescent="0.2">
      <c r="A92" s="21" t="s">
        <v>68</v>
      </c>
      <c r="B92" s="21">
        <f>48*SUMIF(B$4:B$13,1,$H$17:$H$26)+B68-B80</f>
        <v>1.920000052280102E-7</v>
      </c>
      <c r="C92" s="21">
        <f t="shared" ref="C92:L92" si="20">48*SUMIF(C$4:C$13,1,$H$17:$H$26)+C68-C80</f>
        <v>31.900000192000004</v>
      </c>
      <c r="D92" s="21">
        <f t="shared" si="20"/>
        <v>0</v>
      </c>
      <c r="E92" s="21">
        <f t="shared" si="20"/>
        <v>32.800000176000005</v>
      </c>
      <c r="F92" s="21">
        <f t="shared" si="20"/>
        <v>1.920000052280102E-7</v>
      </c>
      <c r="G92" s="21">
        <f t="shared" si="20"/>
        <v>18.400000175999999</v>
      </c>
      <c r="H92" s="21">
        <f t="shared" si="20"/>
        <v>15.600000144000003</v>
      </c>
      <c r="I92" s="21">
        <f t="shared" si="20"/>
        <v>21.000000144000001</v>
      </c>
      <c r="J92" s="21">
        <f t="shared" si="20"/>
        <v>20.000000159999999</v>
      </c>
      <c r="K92" s="21">
        <f t="shared" si="20"/>
        <v>24.600000143999999</v>
      </c>
      <c r="L92" s="21">
        <f t="shared" si="20"/>
        <v>14.900000160000001</v>
      </c>
    </row>
    <row r="93" spans="1:12" x14ac:dyDescent="0.2">
      <c r="A93" s="21" t="s">
        <v>69</v>
      </c>
      <c r="B93" s="21">
        <f>48*SUMIF(B$4:B$13,1,$I$17:$I$26)+B69-B81</f>
        <v>34.3000000336</v>
      </c>
      <c r="C93" s="21">
        <f t="shared" ref="C93:L93" si="21">48*SUMIF(C$4:C$13,1,$I$17:$I$26)+C69-C81</f>
        <v>31.900000033599998</v>
      </c>
      <c r="D93" s="21">
        <f t="shared" si="21"/>
        <v>22.100000001599998</v>
      </c>
      <c r="E93" s="21">
        <f t="shared" si="21"/>
        <v>32.800000032</v>
      </c>
      <c r="F93" s="21">
        <f t="shared" si="21"/>
        <v>32.500000032000003</v>
      </c>
      <c r="G93" s="21">
        <f t="shared" si="21"/>
        <v>18.400000175999999</v>
      </c>
      <c r="H93" s="21">
        <f t="shared" si="21"/>
        <v>15.6000001584</v>
      </c>
      <c r="I93" s="21">
        <f t="shared" si="21"/>
        <v>21.000000158399999</v>
      </c>
      <c r="J93" s="21">
        <f t="shared" si="21"/>
        <v>20.0000001744</v>
      </c>
      <c r="K93" s="21">
        <f t="shared" si="21"/>
        <v>24.599999999999998</v>
      </c>
      <c r="L93" s="21">
        <f t="shared" si="21"/>
        <v>14.900000160000001</v>
      </c>
    </row>
    <row r="94" spans="1:12" x14ac:dyDescent="0.2">
      <c r="A94" s="21" t="s">
        <v>64</v>
      </c>
      <c r="B94" s="21">
        <f>48*SUMIF(B$4:B$13,1,$J$17:$J$26)+B70-B82</f>
        <v>34.3000000336</v>
      </c>
      <c r="C94" s="21">
        <f t="shared" ref="C94:L94" si="22">48*SUMIF(C$4:C$13,1,$J$17:$J$26)+C70-C82</f>
        <v>31.900000033599998</v>
      </c>
      <c r="D94" s="21">
        <f t="shared" si="22"/>
        <v>22.099999841599999</v>
      </c>
      <c r="E94" s="21">
        <f t="shared" si="22"/>
        <v>32.800000032</v>
      </c>
      <c r="F94" s="21">
        <f t="shared" si="22"/>
        <v>32.500000032000003</v>
      </c>
      <c r="G94" s="21">
        <f t="shared" si="22"/>
        <v>18.400000175999999</v>
      </c>
      <c r="H94" s="21">
        <f t="shared" si="22"/>
        <v>15.6000001584</v>
      </c>
      <c r="I94" s="21">
        <f t="shared" si="22"/>
        <v>21.000000158399999</v>
      </c>
      <c r="J94" s="21">
        <f t="shared" si="22"/>
        <v>20.0000001744</v>
      </c>
      <c r="K94" s="21">
        <f t="shared" si="22"/>
        <v>1.6000000080396148E-7</v>
      </c>
      <c r="L94" s="21">
        <f t="shared" si="22"/>
        <v>14.900000160000001</v>
      </c>
    </row>
    <row r="95" spans="1:12" x14ac:dyDescent="0.2">
      <c r="A95" s="21" t="s">
        <v>70</v>
      </c>
      <c r="B95" s="21">
        <f>48*SUMIF(B$4:B$13,1,$K$17:$K$26)+B71-B83</f>
        <v>34.300000144000002</v>
      </c>
      <c r="C95" s="21">
        <f t="shared" ref="C95:L95" si="23">48*SUMIF(C$4:C$13,1,$K$17:$K$26)+C71-C83</f>
        <v>31.900000114000001</v>
      </c>
      <c r="D95" s="21">
        <f t="shared" si="23"/>
        <v>22.100000440000002</v>
      </c>
      <c r="E95" s="21">
        <f t="shared" si="23"/>
        <v>32.800000398000002</v>
      </c>
      <c r="F95" s="21">
        <f t="shared" si="23"/>
        <v>32.499999903999999</v>
      </c>
      <c r="G95" s="21">
        <f t="shared" si="23"/>
        <v>18.400000175999999</v>
      </c>
      <c r="H95" s="21">
        <f t="shared" si="23"/>
        <v>15.599999904000001</v>
      </c>
      <c r="I95" s="21">
        <f t="shared" si="23"/>
        <v>20.999999956</v>
      </c>
      <c r="J95" s="21">
        <f t="shared" si="23"/>
        <v>20.000000159999999</v>
      </c>
      <c r="K95" s="21">
        <f t="shared" si="23"/>
        <v>24.600000383999998</v>
      </c>
      <c r="L95" s="21">
        <f t="shared" si="23"/>
        <v>14.900000160000001</v>
      </c>
    </row>
    <row r="97" spans="1:1" x14ac:dyDescent="0.2">
      <c r="A97" s="28" t="s">
        <v>39</v>
      </c>
    </row>
    <row r="98" spans="1:1" x14ac:dyDescent="0.2">
      <c r="A98" s="15">
        <v>31.9</v>
      </c>
    </row>
    <row r="102" spans="1:1" x14ac:dyDescent="0.2">
      <c r="A102" s="31" t="s">
        <v>41</v>
      </c>
    </row>
    <row r="103" spans="1:1" x14ac:dyDescent="0.2">
      <c r="A103" s="32">
        <f>SUM($B$74:$L$83)</f>
        <v>256.70000000000005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P8" sqref="P8:Q8"/>
    </sheetView>
  </sheetViews>
  <sheetFormatPr baseColWidth="10" defaultColWidth="8.83203125" defaultRowHeight="16" x14ac:dyDescent="0.2"/>
  <cols>
    <col min="1" max="1" width="17.6640625" bestFit="1" customWidth="1"/>
    <col min="2" max="2" width="7.83203125" bestFit="1" customWidth="1"/>
    <col min="3" max="3" width="10.6640625" bestFit="1" customWidth="1"/>
    <col min="6" max="6" width="10.6640625" bestFit="1" customWidth="1"/>
    <col min="8" max="8" width="6.5" bestFit="1" customWidth="1"/>
    <col min="9" max="9" width="7" bestFit="1" customWidth="1"/>
    <col min="10" max="10" width="7.83203125" bestFit="1" customWidth="1"/>
    <col min="11" max="11" width="8.83203125" bestFit="1" customWidth="1"/>
  </cols>
  <sheetData>
    <row r="1" spans="1:11" x14ac:dyDescent="0.25">
      <c r="A1" s="29" t="s">
        <v>81</v>
      </c>
      <c r="B1" s="30">
        <v>43011</v>
      </c>
      <c r="C1" s="30">
        <v>43014</v>
      </c>
      <c r="D1" s="30">
        <v>43016</v>
      </c>
      <c r="E1" s="30">
        <v>43017</v>
      </c>
      <c r="F1" s="30">
        <v>43021</v>
      </c>
      <c r="G1" s="30">
        <v>43027</v>
      </c>
      <c r="H1" s="30">
        <v>43029</v>
      </c>
      <c r="I1" s="30">
        <v>43032</v>
      </c>
      <c r="J1" s="30">
        <v>43035</v>
      </c>
      <c r="K1" s="30">
        <v>43037</v>
      </c>
    </row>
    <row r="2" spans="1:11" x14ac:dyDescent="0.25">
      <c r="A2" s="15" t="s">
        <v>63</v>
      </c>
      <c r="B2" s="15" t="s">
        <v>64</v>
      </c>
      <c r="C2" s="15" t="s">
        <v>65</v>
      </c>
      <c r="D2" s="15" t="s">
        <v>64</v>
      </c>
      <c r="E2" s="15" t="s">
        <v>83</v>
      </c>
      <c r="F2" s="15" t="s">
        <v>65</v>
      </c>
      <c r="G2" s="15" t="s">
        <v>67</v>
      </c>
      <c r="H2" s="15" t="s">
        <v>82</v>
      </c>
      <c r="I2" s="15" t="s">
        <v>69</v>
      </c>
      <c r="J2" s="15" t="s">
        <v>64</v>
      </c>
      <c r="K2" s="15" t="s">
        <v>70</v>
      </c>
    </row>
    <row r="3" spans="1:11" x14ac:dyDescent="0.25">
      <c r="A3" s="18" t="s">
        <v>73</v>
      </c>
      <c r="B3" s="18">
        <v>-6.7</v>
      </c>
      <c r="C3" s="18">
        <v>1.8</v>
      </c>
      <c r="D3" s="18">
        <v>-6.7</v>
      </c>
      <c r="E3" s="18">
        <v>5.8</v>
      </c>
      <c r="F3" s="18">
        <v>1.8</v>
      </c>
      <c r="G3" s="18">
        <v>0.8</v>
      </c>
      <c r="H3" s="18">
        <v>-1.1000000000000001</v>
      </c>
      <c r="I3" s="18">
        <v>2.6</v>
      </c>
      <c r="J3" s="18">
        <v>1.8</v>
      </c>
      <c r="K3" s="18">
        <v>3.2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 real one</vt:lpstr>
      <vt:lpstr>The copied one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Tallys Yunes</dc:creator>
  <cp:lastModifiedBy>Microsoft Office User</cp:lastModifiedBy>
  <dcterms:created xsi:type="dcterms:W3CDTF">2013-10-30T01:24:44Z</dcterms:created>
  <dcterms:modified xsi:type="dcterms:W3CDTF">2017-10-02T16:15:41Z</dcterms:modified>
</cp:coreProperties>
</file>