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.sharepoint.com/sites/IntermediariesforScaleEvaluation/Shared Documents/Data Collection and Analysis/Social Network Analysis/2021/NIC SNA/2. Data Analysis/"/>
    </mc:Choice>
  </mc:AlternateContent>
  <xr:revisionPtr revIDLastSave="0" documentId="8_{E40D6482-7A52-4308-A26A-3E49AD247739}" xr6:coauthVersionLast="47" xr6:coauthVersionMax="47" xr10:uidLastSave="{00000000-0000-0000-0000-000000000000}"/>
  <bookViews>
    <workbookView xWindow="-28920" yWindow="-1920" windowWidth="29040" windowHeight="15840" firstSheet="1" activeTab="1" xr2:uid="{00000000-000D-0000-FFFF-FFFF00000000}"/>
  </bookViews>
  <sheets>
    <sheet name="attributes" sheetId="1" r:id="rId1"/>
    <sheet name="interaction" sheetId="2" r:id="rId2"/>
    <sheet name="interaction_chart" sheetId="18" r:id="rId3"/>
    <sheet name="expertise" sheetId="3" r:id="rId4"/>
    <sheet name="expertise_chart" sheetId="19" r:id="rId5"/>
    <sheet name="advising" sheetId="4" r:id="rId6"/>
    <sheet name="digital" sheetId="5" r:id="rId7"/>
    <sheet name="devedu" sheetId="6" r:id="rId8"/>
    <sheet name="equity" sheetId="7" r:id="rId9"/>
    <sheet name="leadership" sheetId="8" r:id="rId10"/>
    <sheet name="finance" sheetId="9" r:id="rId11"/>
    <sheet name="ir" sheetId="10" r:id="rId12"/>
    <sheet name="it" sheetId="11" r:id="rId13"/>
    <sheet name="policy" sheetId="12" r:id="rId14"/>
    <sheet name="network_health" sheetId="13" r:id="rId15"/>
    <sheet name="network_purpose" sheetId="14" r:id="rId16"/>
    <sheet name="network_performance" sheetId="15" r:id="rId17"/>
    <sheet name="network_objectives" sheetId="16" r:id="rId18"/>
    <sheet name="network_capacity" sheetId="17" r:id="rId19"/>
    <sheet name="network_purpose (2)" sheetId="20" r:id="rId20"/>
    <sheet name="network_performance (2)" sheetId="21" r:id="rId21"/>
    <sheet name="network_objectives (2)" sheetId="22" r:id="rId22"/>
    <sheet name="network_capacity (2)" sheetId="23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2" l="1"/>
  <c r="I18" i="2"/>
  <c r="B34" i="2"/>
  <c r="B30" i="2"/>
  <c r="B26" i="2"/>
  <c r="B22" i="2"/>
  <c r="B18" i="2"/>
  <c r="L35" i="2"/>
  <c r="K35" i="2"/>
  <c r="I35" i="2"/>
  <c r="J35" i="2"/>
  <c r="E35" i="2"/>
  <c r="D35" i="2"/>
  <c r="C35" i="2"/>
  <c r="B35" i="2"/>
  <c r="L27" i="2"/>
  <c r="M31" i="2"/>
  <c r="L31" i="2"/>
  <c r="K31" i="2"/>
  <c r="J31" i="2"/>
  <c r="I31" i="2"/>
  <c r="E31" i="2"/>
  <c r="D31" i="2"/>
  <c r="C31" i="2"/>
  <c r="B31" i="2"/>
  <c r="P27" i="2"/>
  <c r="S27" i="2"/>
  <c r="R27" i="2"/>
  <c r="Q27" i="2"/>
  <c r="K27" i="2"/>
  <c r="J27" i="2"/>
  <c r="I27" i="2"/>
  <c r="E27" i="2"/>
  <c r="D27" i="2"/>
  <c r="C27" i="2"/>
  <c r="B27" i="2"/>
  <c r="S23" i="2"/>
  <c r="R23" i="2"/>
  <c r="Q23" i="2"/>
  <c r="P23" i="2"/>
  <c r="L23" i="2"/>
  <c r="K23" i="2"/>
  <c r="J23" i="2"/>
  <c r="I23" i="2"/>
  <c r="E23" i="2"/>
  <c r="D23" i="2"/>
  <c r="C23" i="2"/>
  <c r="B23" i="2"/>
  <c r="S19" i="2"/>
  <c r="R19" i="2"/>
  <c r="Q19" i="2"/>
  <c r="P19" i="2"/>
  <c r="L19" i="2"/>
  <c r="K19" i="2"/>
  <c r="J19" i="2"/>
  <c r="I19" i="2"/>
  <c r="E19" i="2"/>
  <c r="D19" i="2"/>
  <c r="C19" i="2"/>
  <c r="B19" i="2"/>
  <c r="L34" i="2"/>
  <c r="K34" i="2"/>
  <c r="J34" i="2"/>
  <c r="I34" i="2"/>
  <c r="E34" i="2"/>
  <c r="D34" i="2"/>
  <c r="C34" i="2"/>
  <c r="L30" i="2"/>
  <c r="K30" i="2"/>
  <c r="J30" i="2"/>
  <c r="I30" i="2"/>
  <c r="E30" i="2"/>
  <c r="D30" i="2"/>
  <c r="C30" i="2"/>
  <c r="S26" i="2"/>
  <c r="R26" i="2"/>
  <c r="Q26" i="2"/>
  <c r="P26" i="2"/>
  <c r="M26" i="2"/>
  <c r="L26" i="2"/>
  <c r="K26" i="2"/>
  <c r="J26" i="2"/>
  <c r="I26" i="2"/>
  <c r="E26" i="2"/>
  <c r="D26" i="2"/>
  <c r="C26" i="2"/>
  <c r="S22" i="2"/>
  <c r="R22" i="2"/>
  <c r="Q22" i="2"/>
  <c r="P22" i="2"/>
  <c r="L22" i="2"/>
  <c r="K22" i="2"/>
  <c r="J22" i="2"/>
  <c r="E22" i="2"/>
  <c r="D22" i="2"/>
  <c r="C22" i="2"/>
  <c r="S18" i="2"/>
  <c r="R18" i="2"/>
  <c r="Q18" i="2"/>
  <c r="P18" i="2"/>
  <c r="L18" i="2"/>
  <c r="K18" i="2"/>
  <c r="J18" i="2"/>
  <c r="E18" i="2"/>
  <c r="D18" i="2"/>
  <c r="C18" i="2"/>
  <c r="H18" i="23"/>
  <c r="H17" i="23"/>
  <c r="G18" i="23"/>
  <c r="G17" i="23"/>
  <c r="C33" i="23"/>
  <c r="B33" i="23"/>
  <c r="C31" i="23"/>
  <c r="B31" i="23"/>
  <c r="C30" i="23"/>
  <c r="B30" i="23"/>
  <c r="C29" i="23"/>
  <c r="B29" i="23"/>
  <c r="C28" i="23"/>
  <c r="B28" i="23"/>
  <c r="C27" i="23"/>
  <c r="B27" i="23"/>
  <c r="C24" i="23"/>
  <c r="B24" i="23"/>
  <c r="C22" i="23"/>
  <c r="B22" i="23"/>
  <c r="C21" i="23"/>
  <c r="B21" i="23"/>
  <c r="C20" i="23"/>
  <c r="B20" i="23"/>
  <c r="C19" i="23"/>
  <c r="B19" i="23"/>
  <c r="C18" i="23"/>
  <c r="B18" i="23"/>
  <c r="L21" i="22"/>
  <c r="L20" i="22"/>
  <c r="L19" i="22"/>
  <c r="L18" i="22"/>
  <c r="L17" i="22"/>
  <c r="L16" i="22"/>
  <c r="K21" i="22"/>
  <c r="K20" i="22"/>
  <c r="K19" i="22"/>
  <c r="K18" i="22"/>
  <c r="K17" i="22"/>
  <c r="K16" i="22"/>
  <c r="B18" i="22"/>
  <c r="G33" i="22"/>
  <c r="F33" i="22"/>
  <c r="E33" i="22"/>
  <c r="D33" i="22"/>
  <c r="C33" i="22"/>
  <c r="B33" i="22"/>
  <c r="G31" i="22"/>
  <c r="F31" i="22"/>
  <c r="E31" i="22"/>
  <c r="D31" i="22"/>
  <c r="C31" i="22"/>
  <c r="B31" i="22"/>
  <c r="G30" i="22"/>
  <c r="F30" i="22"/>
  <c r="E30" i="22"/>
  <c r="D30" i="22"/>
  <c r="C30" i="22"/>
  <c r="B30" i="22"/>
  <c r="G29" i="22"/>
  <c r="F29" i="22"/>
  <c r="E29" i="22"/>
  <c r="D29" i="22"/>
  <c r="C29" i="22"/>
  <c r="B29" i="22"/>
  <c r="G28" i="22"/>
  <c r="F28" i="22"/>
  <c r="E28" i="22"/>
  <c r="D28" i="22"/>
  <c r="C28" i="22"/>
  <c r="B28" i="22"/>
  <c r="G27" i="22"/>
  <c r="F27" i="22"/>
  <c r="E27" i="22"/>
  <c r="D27" i="22"/>
  <c r="C27" i="22"/>
  <c r="B27" i="22"/>
  <c r="G24" i="22"/>
  <c r="F24" i="22"/>
  <c r="E24" i="22"/>
  <c r="D24" i="22"/>
  <c r="C24" i="22"/>
  <c r="B24" i="22"/>
  <c r="G22" i="22"/>
  <c r="F22" i="22"/>
  <c r="E22" i="22"/>
  <c r="D22" i="22"/>
  <c r="C22" i="22"/>
  <c r="B22" i="22"/>
  <c r="G21" i="22"/>
  <c r="F21" i="22"/>
  <c r="E21" i="22"/>
  <c r="D21" i="22"/>
  <c r="C21" i="22"/>
  <c r="B21" i="22"/>
  <c r="G20" i="22"/>
  <c r="F20" i="22"/>
  <c r="E20" i="22"/>
  <c r="D20" i="22"/>
  <c r="C20" i="22"/>
  <c r="B20" i="22"/>
  <c r="G19" i="22"/>
  <c r="F19" i="22"/>
  <c r="E19" i="22"/>
  <c r="D19" i="22"/>
  <c r="C19" i="22"/>
  <c r="B19" i="22"/>
  <c r="G18" i="22"/>
  <c r="F18" i="22"/>
  <c r="E18" i="22"/>
  <c r="D18" i="22"/>
  <c r="C18" i="22"/>
  <c r="L24" i="21"/>
  <c r="L23" i="21"/>
  <c r="L22" i="21"/>
  <c r="L21" i="21"/>
  <c r="L20" i="21"/>
  <c r="L19" i="21"/>
  <c r="L18" i="21"/>
  <c r="K24" i="21"/>
  <c r="K23" i="21"/>
  <c r="K22" i="21"/>
  <c r="K21" i="21"/>
  <c r="K20" i="21"/>
  <c r="K19" i="21"/>
  <c r="K18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4" i="21"/>
  <c r="F24" i="21"/>
  <c r="G24" i="21"/>
  <c r="H24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E31" i="21"/>
  <c r="F31" i="21"/>
  <c r="G31" i="21"/>
  <c r="H31" i="21"/>
  <c r="E33" i="21"/>
  <c r="F33" i="21"/>
  <c r="G33" i="21"/>
  <c r="H33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B24" i="21"/>
  <c r="C24" i="21"/>
  <c r="D24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D33" i="21"/>
  <c r="C33" i="21"/>
  <c r="B33" i="21"/>
  <c r="I29" i="20"/>
  <c r="I28" i="20"/>
  <c r="I27" i="20"/>
  <c r="H29" i="20"/>
  <c r="H28" i="20"/>
  <c r="H27" i="20"/>
  <c r="C33" i="20"/>
  <c r="D33" i="20"/>
  <c r="B33" i="20"/>
  <c r="C31" i="20"/>
  <c r="D31" i="20"/>
  <c r="B31" i="20"/>
  <c r="C30" i="20"/>
  <c r="D30" i="20"/>
  <c r="B30" i="20"/>
  <c r="C29" i="20"/>
  <c r="D29" i="20"/>
  <c r="B29" i="20"/>
  <c r="B28" i="20"/>
  <c r="C28" i="20"/>
  <c r="D28" i="20"/>
  <c r="C27" i="20"/>
  <c r="D27" i="20"/>
  <c r="B27" i="20"/>
  <c r="C24" i="20"/>
  <c r="D24" i="20"/>
  <c r="B24" i="20"/>
  <c r="C22" i="20"/>
  <c r="D22" i="20"/>
  <c r="B22" i="20"/>
  <c r="C21" i="20"/>
  <c r="D21" i="20"/>
  <c r="B21" i="20"/>
  <c r="C20" i="20"/>
  <c r="D20" i="20"/>
  <c r="B20" i="20"/>
  <c r="C19" i="20"/>
  <c r="D19" i="20"/>
  <c r="B19" i="20"/>
  <c r="C18" i="20"/>
  <c r="D18" i="20"/>
  <c r="B18" i="20"/>
  <c r="D20" i="14"/>
  <c r="B21" i="19"/>
  <c r="C21" i="19" s="1"/>
  <c r="B20" i="19"/>
  <c r="C20" i="19" s="1"/>
  <c r="B19" i="19"/>
  <c r="C19" i="19" s="1"/>
  <c r="B18" i="19"/>
  <c r="C18" i="19" s="1"/>
  <c r="B22" i="18"/>
  <c r="C22" i="18" s="1"/>
  <c r="B21" i="18"/>
  <c r="C21" i="18" s="1"/>
  <c r="B20" i="18"/>
  <c r="C20" i="18" s="1"/>
  <c r="B19" i="18"/>
  <c r="C19" i="18" s="1"/>
  <c r="B18" i="18"/>
  <c r="C18" i="18" s="1"/>
  <c r="C22" i="17"/>
  <c r="B22" i="17"/>
  <c r="C20" i="17"/>
  <c r="B20" i="17"/>
  <c r="C19" i="17"/>
  <c r="B19" i="17"/>
  <c r="C18" i="17"/>
  <c r="B18" i="17"/>
  <c r="C17" i="17"/>
  <c r="B17" i="17"/>
  <c r="C16" i="17"/>
  <c r="B16" i="17"/>
  <c r="G23" i="16"/>
  <c r="F23" i="16"/>
  <c r="E23" i="16"/>
  <c r="D23" i="16"/>
  <c r="C23" i="16"/>
  <c r="B23" i="16"/>
  <c r="G21" i="16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3" i="15"/>
  <c r="F23" i="15"/>
  <c r="G23" i="15"/>
  <c r="H23" i="15"/>
  <c r="D18" i="15"/>
  <c r="C18" i="15"/>
  <c r="D23" i="15"/>
  <c r="C23" i="15"/>
  <c r="B23" i="15"/>
  <c r="D21" i="15"/>
  <c r="C21" i="15"/>
  <c r="B21" i="15"/>
  <c r="D20" i="15"/>
  <c r="C20" i="15"/>
  <c r="B20" i="15"/>
  <c r="D19" i="15"/>
  <c r="C19" i="15"/>
  <c r="B19" i="15"/>
  <c r="B18" i="15"/>
  <c r="D17" i="15"/>
  <c r="C17" i="15"/>
  <c r="B17" i="15"/>
  <c r="D18" i="14"/>
  <c r="D19" i="14"/>
  <c r="D21" i="14"/>
  <c r="D22" i="14"/>
  <c r="D24" i="14"/>
  <c r="C18" i="14"/>
  <c r="C19" i="14"/>
  <c r="C20" i="14"/>
  <c r="C21" i="14"/>
  <c r="C22" i="14"/>
  <c r="C24" i="14"/>
  <c r="B24" i="14"/>
  <c r="B22" i="14"/>
  <c r="B21" i="14"/>
  <c r="B20" i="14"/>
  <c r="B19" i="14"/>
  <c r="B18" i="14"/>
  <c r="T23" i="2" l="1"/>
  <c r="F19" i="2"/>
  <c r="F22" i="2"/>
  <c r="F18" i="2"/>
  <c r="T27" i="2"/>
  <c r="T26" i="2"/>
  <c r="T22" i="2"/>
  <c r="T19" i="2"/>
  <c r="T18" i="2"/>
  <c r="M35" i="2"/>
  <c r="M34" i="2"/>
  <c r="M30" i="2"/>
  <c r="M27" i="2"/>
  <c r="M23" i="2"/>
  <c r="M22" i="2"/>
  <c r="M19" i="2"/>
  <c r="M18" i="2"/>
  <c r="F35" i="2"/>
  <c r="F34" i="2"/>
  <c r="F31" i="2"/>
  <c r="F30" i="2"/>
  <c r="F27" i="2"/>
  <c r="F26" i="2"/>
  <c r="F23" i="2"/>
  <c r="C22" i="19"/>
  <c r="C23" i="18"/>
</calcChain>
</file>

<file path=xl/sharedStrings.xml><?xml version="1.0" encoding="utf-8"?>
<sst xmlns="http://schemas.openxmlformats.org/spreadsheetml/2006/main" count="1078" uniqueCount="89">
  <si>
    <t>ids</t>
  </si>
  <si>
    <t>label</t>
  </si>
  <si>
    <t>organization</t>
  </si>
  <si>
    <t>AASCU</t>
  </si>
  <si>
    <t>American Association of State Colleges and Universities</t>
  </si>
  <si>
    <t>ATD</t>
  </si>
  <si>
    <t>Achieving the Dream</t>
  </si>
  <si>
    <t>AIHEC</t>
  </si>
  <si>
    <t>American Indian Higher Education Consortium</t>
  </si>
  <si>
    <t>APLU</t>
  </si>
  <si>
    <t>Association of Public and Land-grant Universities</t>
  </si>
  <si>
    <t>CCA</t>
  </si>
  <si>
    <t>Complete College America</t>
  </si>
  <si>
    <t>E3</t>
  </si>
  <si>
    <t>E3 Alliance</t>
  </si>
  <si>
    <t>EXA</t>
  </si>
  <si>
    <t>Excelencia in Education</t>
  </si>
  <si>
    <t>GI</t>
  </si>
  <si>
    <t>Gardner Institute</t>
  </si>
  <si>
    <t>GIA</t>
  </si>
  <si>
    <t>Growing Inland Achievement</t>
  </si>
  <si>
    <t>JFF</t>
  </si>
  <si>
    <t>Jobs for the Future</t>
  </si>
  <si>
    <t>MDRC</t>
  </si>
  <si>
    <t>NWCCU</t>
  </si>
  <si>
    <t>Northwest Consortium of Colleges and Universities</t>
  </si>
  <si>
    <t>UNCF</t>
  </si>
  <si>
    <t>United Negro College Fund</t>
  </si>
  <si>
    <t>Networking</t>
  </si>
  <si>
    <t>Communicating</t>
  </si>
  <si>
    <t>Coordinating</t>
  </si>
  <si>
    <t>Collaborating</t>
  </si>
  <si>
    <t>Incoming</t>
  </si>
  <si>
    <t>Outgoing</t>
  </si>
  <si>
    <t>#</t>
  </si>
  <si>
    <t>%</t>
  </si>
  <si>
    <t>No interaction</t>
  </si>
  <si>
    <t>Total Possible</t>
  </si>
  <si>
    <t>Not well at all</t>
  </si>
  <si>
    <t>Somewhat well</t>
  </si>
  <si>
    <t>Moderately well</t>
  </si>
  <si>
    <t>Very well</t>
  </si>
  <si>
    <t>alter</t>
  </si>
  <si>
    <t>ego</t>
  </si>
  <si>
    <t>Q17_1</t>
  </si>
  <si>
    <t>Q17_2</t>
  </si>
  <si>
    <t>Q17_3</t>
  </si>
  <si>
    <t>Q18_1</t>
  </si>
  <si>
    <t>Q18_2</t>
  </si>
  <si>
    <t>Q18_3</t>
  </si>
  <si>
    <t>Q18_4</t>
  </si>
  <si>
    <t>Q18_5</t>
  </si>
  <si>
    <t>Q18_6</t>
  </si>
  <si>
    <t>Q18_7</t>
  </si>
  <si>
    <t>Q19_1</t>
  </si>
  <si>
    <t>Q19_2</t>
  </si>
  <si>
    <t>Q19_3</t>
  </si>
  <si>
    <t>Q19_4</t>
  </si>
  <si>
    <t>Q19_5</t>
  </si>
  <si>
    <t>Q19_6</t>
  </si>
  <si>
    <t>Q20_1</t>
  </si>
  <si>
    <t>Q20_2</t>
  </si>
  <si>
    <t>Strongly disagree (1)</t>
  </si>
  <si>
    <t>Somewhat disagree (2)</t>
  </si>
  <si>
    <t>Neither agree nor disaggree (3)</t>
  </si>
  <si>
    <t>Somewhat agree (4)</t>
  </si>
  <si>
    <t>Strongly agree (5)</t>
  </si>
  <si>
    <t>Average</t>
  </si>
  <si>
    <t>Item</t>
  </si>
  <si>
    <t>VL</t>
  </si>
  <si>
    <t>BL</t>
  </si>
  <si>
    <t>All members share a common purpose for the network.</t>
  </si>
  <si>
    <t>Together, members have identified strategic goals and objectives for the network.</t>
  </si>
  <si>
    <t>Network plans reflect network goals.</t>
  </si>
  <si>
    <t>Members are adding value to each other’s work.</t>
  </si>
  <si>
    <t>Members are creating new knowledge or insights together.</t>
  </si>
  <si>
    <t>The way the network communicates with members builds support for the network.</t>
  </si>
  <si>
    <t>The network is creating value for the members it serves.</t>
  </si>
  <si>
    <t>Members honor their commitments to the network.</t>
  </si>
  <si>
    <t>The network is meeting its strategic goals and objectives.</t>
  </si>
  <si>
    <t>Members are achieving more together than they could alone.</t>
  </si>
  <si>
    <t>Decision making processes encourage members to contribute and collaborate.</t>
  </si>
  <si>
    <t>The network anticipates, surfaces, and addresses conflict (e.g., challenges) when it arises.</t>
  </si>
  <si>
    <t>The network’s internal communications systems are serving it well.</t>
  </si>
  <si>
    <t>All members are contributing time and resources to the network.</t>
  </si>
  <si>
    <t>The work of the network is attuned to the comfort and energy levels of members.</t>
  </si>
  <si>
    <t>Members reflect on network experience and adjust network practice accordingly.</t>
  </si>
  <si>
    <t>As a network, members have the skills they need to advance network goals.</t>
  </si>
  <si>
    <t>As a network, members have the connections they need to advance network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</si>
</sst>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57C"/>
      <color rgb="FF00B288"/>
      <color rgb="FF37CBFB"/>
      <color rgb="FF008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interaction_chart!$A$18:$A$22</c:f>
              <c:strCache>
                <c:ptCount val="5"/>
                <c:pt idx="0">
                  <c:v>No interaction</c:v>
                </c:pt>
                <c:pt idx="1">
                  <c:v>Networking</c:v>
                </c:pt>
                <c:pt idx="2">
                  <c:v>Communicating</c:v>
                </c:pt>
                <c:pt idx="3">
                  <c:v>Coordinating</c:v>
                </c:pt>
                <c:pt idx="4">
                  <c:v>Collaborating</c:v>
                </c:pt>
              </c:strCache>
            </c:strRef>
          </c:cat>
          <c:val>
            <c:numRef>
              <c:f>interaction_chart!$B$18:$B$22</c:f>
              <c:numCache>
                <c:formatCode>General</c:formatCode>
                <c:ptCount val="5"/>
                <c:pt idx="0">
                  <c:v>27</c:v>
                </c:pt>
                <c:pt idx="1">
                  <c:v>37</c:v>
                </c:pt>
                <c:pt idx="2">
                  <c:v>48</c:v>
                </c:pt>
                <c:pt idx="3">
                  <c:v>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DE4-A60A-9DB887025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3795288"/>
        <c:axId val="823791680"/>
      </c:barChart>
      <c:catAx>
        <c:axId val="8237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91680"/>
        <c:crosses val="autoZero"/>
        <c:auto val="1"/>
        <c:lblAlgn val="ctr"/>
        <c:lblOffset val="100"/>
        <c:noMultiLvlLbl val="0"/>
      </c:catAx>
      <c:valAx>
        <c:axId val="823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expertise_chart!$A$18:$A$21</c:f>
              <c:strCache>
                <c:ptCount val="4"/>
                <c:pt idx="0">
                  <c:v>Not well at all</c:v>
                </c:pt>
                <c:pt idx="1">
                  <c:v>Somewhat well</c:v>
                </c:pt>
                <c:pt idx="2">
                  <c:v>Moderately well</c:v>
                </c:pt>
                <c:pt idx="3">
                  <c:v>Very well</c:v>
                </c:pt>
              </c:strCache>
            </c:strRef>
          </c:cat>
          <c:val>
            <c:numRef>
              <c:f>expertise_chart!$B$18:$B$21</c:f>
              <c:numCache>
                <c:formatCode>General</c:formatCode>
                <c:ptCount val="4"/>
                <c:pt idx="0">
                  <c:v>6</c:v>
                </c:pt>
                <c:pt idx="1">
                  <c:v>33</c:v>
                </c:pt>
                <c:pt idx="2">
                  <c:v>56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B-417A-BC22-81EC11E816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437720"/>
        <c:axId val="836802880"/>
      </c:barChart>
      <c:catAx>
        <c:axId val="50643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02880"/>
        <c:crosses val="autoZero"/>
        <c:auto val="1"/>
        <c:lblAlgn val="ctr"/>
        <c:lblOffset val="100"/>
        <c:noMultiLvlLbl val="0"/>
      </c:catAx>
      <c:valAx>
        <c:axId val="8368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'network_purpose (2)'!$H$26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'network_purpose (2)'!$G$27:$G$29</c:f>
              <c:strCache>
                <c:ptCount val="3"/>
                <c:pt idx="0">
                  <c:v>All members share a common purpose for the network.</c:v>
                </c:pt>
                <c:pt idx="1">
                  <c:v>Together, members have identified strategic goals and objectives for the network.</c:v>
                </c:pt>
                <c:pt idx="2">
                  <c:v>Network plans reflect network goals.</c:v>
                </c:pt>
              </c:strCache>
            </c:strRef>
          </c:cat>
          <c:val>
            <c:numRef>
              <c:f>'network_purpose (2)'!$H$27:$H$29</c:f>
              <c:numCache>
                <c:formatCode>0.0</c:formatCode>
                <c:ptCount val="3"/>
                <c:pt idx="0">
                  <c:v>2.6666666666666665</c:v>
                </c:pt>
                <c:pt idx="1">
                  <c:v>4</c:v>
                </c:pt>
                <c:pt idx="2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2-4093-A02B-C62805839986}"/>
            </c:ext>
          </c:extLst>
        </c:ser>
        <c:ser>
          <c:idx val="1"/>
          <c:order val="1"/>
          <c:tx>
            <c:strRef>
              <c:f>'network_purpose (2)'!$I$26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'network_purpose (2)'!$G$27:$G$29</c:f>
              <c:strCache>
                <c:ptCount val="3"/>
                <c:pt idx="0">
                  <c:v>All members share a common purpose for the network.</c:v>
                </c:pt>
                <c:pt idx="1">
                  <c:v>Together, members have identified strategic goals and objectives for the network.</c:v>
                </c:pt>
                <c:pt idx="2">
                  <c:v>Network plans reflect network goals.</c:v>
                </c:pt>
              </c:strCache>
            </c:strRef>
          </c:cat>
          <c:val>
            <c:numRef>
              <c:f>'network_purpose (2)'!$I$27:$I$29</c:f>
              <c:numCache>
                <c:formatCode>0.0</c:formatCode>
                <c:ptCount val="3"/>
                <c:pt idx="0">
                  <c:v>3.9</c:v>
                </c:pt>
                <c:pt idx="1">
                  <c:v>4.3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2-4093-A02B-C6280583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77535"/>
        <c:axId val="1581176703"/>
      </c:barChart>
      <c:catAx>
        <c:axId val="15811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6703"/>
        <c:crosses val="autoZero"/>
        <c:auto val="1"/>
        <c:lblAlgn val="ctr"/>
        <c:lblOffset val="100"/>
        <c:noMultiLvlLbl val="0"/>
      </c:catAx>
      <c:valAx>
        <c:axId val="15811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'network_performance (2)'!$K$17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'network_performance (2)'!$J$18:$J$24</c:f>
              <c:strCache>
                <c:ptCount val="7"/>
                <c:pt idx="0">
                  <c:v>Members are adding value to each other’s work.</c:v>
                </c:pt>
                <c:pt idx="1">
                  <c:v>Members are creating new knowledge or insights together.</c:v>
                </c:pt>
                <c:pt idx="2">
                  <c:v>The way the network communicates with members builds support for the network.</c:v>
                </c:pt>
                <c:pt idx="3">
                  <c:v>The network is creating value for the members it serves.</c:v>
                </c:pt>
                <c:pt idx="4">
                  <c:v>Members honor their commitments to the network.</c:v>
                </c:pt>
                <c:pt idx="5">
                  <c:v>The network is meeting its strategic goals and objectives.</c:v>
                </c:pt>
                <c:pt idx="6">
                  <c:v>Members are achieving more together than they could alone.</c:v>
                </c:pt>
              </c:strCache>
            </c:strRef>
          </c:cat>
          <c:val>
            <c:numRef>
              <c:f>'network_performance (2)'!$K$18:$K$24</c:f>
              <c:numCache>
                <c:formatCode>0.0</c:formatCode>
                <c:ptCount val="7"/>
                <c:pt idx="0">
                  <c:v>3</c:v>
                </c:pt>
                <c:pt idx="1">
                  <c:v>3.3333333333333335</c:v>
                </c:pt>
                <c:pt idx="2">
                  <c:v>3.6666666666666665</c:v>
                </c:pt>
                <c:pt idx="3">
                  <c:v>4</c:v>
                </c:pt>
                <c:pt idx="4">
                  <c:v>4.333333333333333</c:v>
                </c:pt>
                <c:pt idx="5">
                  <c:v>3.6666666666666665</c:v>
                </c:pt>
                <c:pt idx="6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4-4C57-9956-FFD63F8B45D1}"/>
            </c:ext>
          </c:extLst>
        </c:ser>
        <c:ser>
          <c:idx val="1"/>
          <c:order val="1"/>
          <c:tx>
            <c:strRef>
              <c:f>'network_performance (2)'!$L$17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'network_performance (2)'!$J$18:$J$24</c:f>
              <c:strCache>
                <c:ptCount val="7"/>
                <c:pt idx="0">
                  <c:v>Members are adding value to each other’s work.</c:v>
                </c:pt>
                <c:pt idx="1">
                  <c:v>Members are creating new knowledge or insights together.</c:v>
                </c:pt>
                <c:pt idx="2">
                  <c:v>The way the network communicates with members builds support for the network.</c:v>
                </c:pt>
                <c:pt idx="3">
                  <c:v>The network is creating value for the members it serves.</c:v>
                </c:pt>
                <c:pt idx="4">
                  <c:v>Members honor their commitments to the network.</c:v>
                </c:pt>
                <c:pt idx="5">
                  <c:v>The network is meeting its strategic goals and objectives.</c:v>
                </c:pt>
                <c:pt idx="6">
                  <c:v>Members are achieving more together than they could alone.</c:v>
                </c:pt>
              </c:strCache>
            </c:strRef>
          </c:cat>
          <c:val>
            <c:numRef>
              <c:f>'network_performance (2)'!$L$18:$L$24</c:f>
              <c:numCache>
                <c:formatCode>0.0</c:formatCode>
                <c:ptCount val="7"/>
                <c:pt idx="0">
                  <c:v>4.0999999999999996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4-4C57-9956-FFD63F8B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178783"/>
        <c:axId val="1581176287"/>
      </c:barChart>
      <c:catAx>
        <c:axId val="15811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6287"/>
        <c:crosses val="autoZero"/>
        <c:auto val="1"/>
        <c:lblAlgn val="ctr"/>
        <c:lblOffset val="100"/>
        <c:noMultiLvlLbl val="0"/>
      </c:catAx>
      <c:valAx>
        <c:axId val="15811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'network_objectives (2)'!$K$15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'network_objectives (2)'!$J$16:$J$21</c:f>
              <c:strCache>
                <c:ptCount val="6"/>
                <c:pt idx="0">
                  <c:v>Decision making processes encourage members to contribute and collaborate.</c:v>
                </c:pt>
                <c:pt idx="1">
                  <c:v>The network anticipates, surfaces, and addresses conflict (e.g., challenges) when it arises.</c:v>
                </c:pt>
                <c:pt idx="2">
                  <c:v>The network’s internal communications systems are serving it well.</c:v>
                </c:pt>
                <c:pt idx="3">
                  <c:v>All members are contributing time and resources to the network.</c:v>
                </c:pt>
                <c:pt idx="4">
                  <c:v>The work of the network is attuned to the comfort and energy levels of members.</c:v>
                </c:pt>
                <c:pt idx="5">
                  <c:v>Members reflect on network experience and adjust network practice accordingly.</c:v>
                </c:pt>
              </c:strCache>
            </c:strRef>
          </c:cat>
          <c:val>
            <c:numRef>
              <c:f>'network_objectives (2)'!$K$16:$K$21</c:f>
              <c:numCache>
                <c:formatCode>0.0</c:formatCode>
                <c:ptCount val="6"/>
                <c:pt idx="0">
                  <c:v>4.666666666666667</c:v>
                </c:pt>
                <c:pt idx="1">
                  <c:v>4</c:v>
                </c:pt>
                <c:pt idx="2">
                  <c:v>4.333333333333333</c:v>
                </c:pt>
                <c:pt idx="3">
                  <c:v>4</c:v>
                </c:pt>
                <c:pt idx="4">
                  <c:v>4</c:v>
                </c:pt>
                <c:pt idx="5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A-4707-925F-4DE594C6EE70}"/>
            </c:ext>
          </c:extLst>
        </c:ser>
        <c:ser>
          <c:idx val="1"/>
          <c:order val="1"/>
          <c:tx>
            <c:strRef>
              <c:f>'network_objectives (2)'!$L$15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'network_objectives (2)'!$J$16:$J$21</c:f>
              <c:strCache>
                <c:ptCount val="6"/>
                <c:pt idx="0">
                  <c:v>Decision making processes encourage members to contribute and collaborate.</c:v>
                </c:pt>
                <c:pt idx="1">
                  <c:v>The network anticipates, surfaces, and addresses conflict (e.g., challenges) when it arises.</c:v>
                </c:pt>
                <c:pt idx="2">
                  <c:v>The network’s internal communications systems are serving it well.</c:v>
                </c:pt>
                <c:pt idx="3">
                  <c:v>All members are contributing time and resources to the network.</c:v>
                </c:pt>
                <c:pt idx="4">
                  <c:v>The work of the network is attuned to the comfort and energy levels of members.</c:v>
                </c:pt>
                <c:pt idx="5">
                  <c:v>Members reflect on network experience and adjust network practice accordingly.</c:v>
                </c:pt>
              </c:strCache>
            </c:strRef>
          </c:cat>
          <c:val>
            <c:numRef>
              <c:f>'network_objectives (2)'!$L$16:$L$21</c:f>
              <c:numCache>
                <c:formatCode>0.0</c:formatCode>
                <c:ptCount val="6"/>
                <c:pt idx="0">
                  <c:v>4.2</c:v>
                </c:pt>
                <c:pt idx="1">
                  <c:v>3.6</c:v>
                </c:pt>
                <c:pt idx="2">
                  <c:v>3.6</c:v>
                </c:pt>
                <c:pt idx="3">
                  <c:v>3.5</c:v>
                </c:pt>
                <c:pt idx="4">
                  <c:v>3.7</c:v>
                </c:pt>
                <c:pt idx="5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A-4707-925F-4DE594C6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07791"/>
        <c:axId val="1049109455"/>
      </c:barChart>
      <c:catAx>
        <c:axId val="10491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9455"/>
        <c:crosses val="autoZero"/>
        <c:auto val="1"/>
        <c:lblAlgn val="ctr"/>
        <c:lblOffset val="100"/>
        <c:noMultiLvlLbl val="0"/>
      </c:catAx>
      <c:valAx>
        <c:axId val="10491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'network_capacity (2)'!$G$16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'network_capacity (2)'!$F$17:$F$18</c:f>
              <c:strCache>
                <c:ptCount val="2"/>
                <c:pt idx="0">
                  <c:v>As a network, members have the skills they need to advance network goals.</c:v>
                </c:pt>
                <c:pt idx="1">
                  <c:v>As a network, members have the connections they need to advance network goals.</c:v>
                </c:pt>
              </c:strCache>
            </c:strRef>
          </c:cat>
          <c:val>
            <c:numRef>
              <c:f>'network_capacity (2)'!$G$17:$G$18</c:f>
              <c:numCache>
                <c:formatCode>0.0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3-45A8-940A-49ABC788057A}"/>
            </c:ext>
          </c:extLst>
        </c:ser>
        <c:ser>
          <c:idx val="1"/>
          <c:order val="1"/>
          <c:tx>
            <c:strRef>
              <c:f>'network_capacity (2)'!$H$16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'network_capacity (2)'!$F$17:$F$18</c:f>
              <c:strCache>
                <c:ptCount val="2"/>
                <c:pt idx="0">
                  <c:v>As a network, members have the skills they need to advance network goals.</c:v>
                </c:pt>
                <c:pt idx="1">
                  <c:v>As a network, members have the connections they need to advance network goals.</c:v>
                </c:pt>
              </c:strCache>
            </c:strRef>
          </c:cat>
          <c:val>
            <c:numRef>
              <c:f>'network_capacity (2)'!$H$17:$H$18</c:f>
              <c:numCache>
                <c:formatCode>0.0</c:formatCode>
                <c:ptCount val="2"/>
                <c:pt idx="0">
                  <c:v>4.2</c:v>
                </c:pt>
                <c:pt idx="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3-45A8-940A-49ABC788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59295"/>
        <c:axId val="1632459711"/>
      </c:barChart>
      <c:catAx>
        <c:axId val="16324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9711"/>
        <c:crosses val="autoZero"/>
        <c:auto val="1"/>
        <c:lblAlgn val="ctr"/>
        <c:lblOffset val="100"/>
        <c:noMultiLvlLbl val="0"/>
      </c:catAx>
      <c:valAx>
        <c:axId val="163245971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</xdr:colOff>
      <xdr:row>15</xdr:row>
      <xdr:rowOff>18097</xdr:rowOff>
    </xdr:from>
    <xdr:to>
      <xdr:col>12</xdr:col>
      <xdr:colOff>360045</xdr:colOff>
      <xdr:row>30</xdr:row>
      <xdr:rowOff>44767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70F4EC1-302B-4B33-AEEF-600C827A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386715</xdr:colOff>
      <xdr:row>15</xdr:row>
      <xdr:rowOff>151447</xdr:rowOff>
    </xdr:from>
    <xdr:to>
      <xdr:col>12</xdr:col>
      <xdr:colOff>81915</xdr:colOff>
      <xdr:row>30</xdr:row>
      <xdr:rowOff>178117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9976866-AC41-4BBF-B274-B64F0B08B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16</xdr:row>
      <xdr:rowOff>87630</xdr:rowOff>
    </xdr:from>
    <xdr:to>
      <xdr:col>13</xdr:col>
      <xdr:colOff>7620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DB698-CE83-427F-B740-7C61FF5C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15</xdr:row>
      <xdr:rowOff>87630</xdr:rowOff>
    </xdr:from>
    <xdr:to>
      <xdr:col>21</xdr:col>
      <xdr:colOff>327660</xdr:colOff>
      <xdr:row>32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75C298-DCC5-4DD7-8F33-79AAF7D22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14</xdr:row>
      <xdr:rowOff>87630</xdr:rowOff>
    </xdr:from>
    <xdr:to>
      <xdr:col>15</xdr:col>
      <xdr:colOff>312420</xdr:colOff>
      <xdr:row>30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DF2E9E-1EC5-48C9-9037-107DB384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13</xdr:row>
      <xdr:rowOff>87630</xdr:rowOff>
    </xdr:from>
    <xdr:to>
      <xdr:col>13</xdr:col>
      <xdr:colOff>91440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9264F-6C71-45CD-80AB-6A6792E83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4</v>
      </c>
    </row>
    <row r="3" spans="1:3">
      <c r="A3">
        <v>2</v>
      </c>
      <c r="B3" t="s">
        <v>5</v>
      </c>
      <c r="C3" t="s">
        <v>6</v>
      </c>
    </row>
    <row r="4" spans="1:3">
      <c r="A4">
        <v>3</v>
      </c>
      <c r="B4" t="s">
        <v>7</v>
      </c>
      <c r="C4" t="s">
        <v>8</v>
      </c>
    </row>
    <row r="5" spans="1:3">
      <c r="A5">
        <v>4</v>
      </c>
      <c r="B5" t="s">
        <v>9</v>
      </c>
      <c r="C5" t="s">
        <v>10</v>
      </c>
    </row>
    <row r="6" spans="1:3">
      <c r="A6">
        <v>5</v>
      </c>
      <c r="B6" t="s">
        <v>11</v>
      </c>
      <c r="C6" t="s">
        <v>12</v>
      </c>
    </row>
    <row r="7" spans="1:3">
      <c r="A7">
        <v>6</v>
      </c>
      <c r="B7" t="s">
        <v>13</v>
      </c>
      <c r="C7" t="s">
        <v>14</v>
      </c>
    </row>
    <row r="8" spans="1:3">
      <c r="A8">
        <v>7</v>
      </c>
      <c r="B8" t="s">
        <v>15</v>
      </c>
      <c r="C8" t="s">
        <v>16</v>
      </c>
    </row>
    <row r="9" spans="1:3">
      <c r="A9">
        <v>8</v>
      </c>
      <c r="B9" t="s">
        <v>17</v>
      </c>
      <c r="C9" t="s">
        <v>18</v>
      </c>
    </row>
    <row r="10" spans="1:3">
      <c r="A10">
        <v>9</v>
      </c>
      <c r="B10" t="s">
        <v>19</v>
      </c>
      <c r="C10" t="s">
        <v>20</v>
      </c>
    </row>
    <row r="11" spans="1:3">
      <c r="A11">
        <v>10</v>
      </c>
      <c r="B11" t="s">
        <v>21</v>
      </c>
      <c r="C11" t="s">
        <v>22</v>
      </c>
    </row>
    <row r="12" spans="1:3">
      <c r="A12">
        <v>11</v>
      </c>
      <c r="B12" t="s">
        <v>23</v>
      </c>
      <c r="C12" t="s">
        <v>23</v>
      </c>
    </row>
    <row r="13" spans="1:3">
      <c r="A13">
        <v>12</v>
      </c>
      <c r="B13" t="s">
        <v>24</v>
      </c>
      <c r="C13" t="s">
        <v>25</v>
      </c>
    </row>
    <row r="14" spans="1:3">
      <c r="A14">
        <v>13</v>
      </c>
      <c r="B14" t="s">
        <v>26</v>
      </c>
      <c r="C14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3"/>
  <sheetViews>
    <sheetView topLeftCell="A22"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5</v>
      </c>
      <c r="B2" t="s">
        <v>7</v>
      </c>
    </row>
    <row r="3" spans="1:2">
      <c r="A3" t="s">
        <v>5</v>
      </c>
      <c r="B3" t="s">
        <v>15</v>
      </c>
    </row>
    <row r="4" spans="1:2">
      <c r="A4" t="s">
        <v>5</v>
      </c>
      <c r="B4" t="s">
        <v>24</v>
      </c>
    </row>
    <row r="5" spans="1:2">
      <c r="A5" t="s">
        <v>5</v>
      </c>
      <c r="B5" t="s">
        <v>26</v>
      </c>
    </row>
    <row r="6" spans="1:2">
      <c r="A6" t="s">
        <v>7</v>
      </c>
      <c r="B6" t="s">
        <v>17</v>
      </c>
    </row>
    <row r="7" spans="1:2">
      <c r="A7" t="s">
        <v>7</v>
      </c>
      <c r="B7" t="s">
        <v>21</v>
      </c>
    </row>
    <row r="8" spans="1:2">
      <c r="A8" t="s">
        <v>7</v>
      </c>
      <c r="B8" t="s">
        <v>24</v>
      </c>
    </row>
    <row r="9" spans="1:2">
      <c r="A9" t="s">
        <v>9</v>
      </c>
      <c r="B9" t="s">
        <v>11</v>
      </c>
    </row>
    <row r="10" spans="1:2">
      <c r="A10" t="s">
        <v>9</v>
      </c>
      <c r="B10" t="s">
        <v>13</v>
      </c>
    </row>
    <row r="11" spans="1:2">
      <c r="A11" t="s">
        <v>9</v>
      </c>
      <c r="B11" t="s">
        <v>17</v>
      </c>
    </row>
    <row r="12" spans="1:2">
      <c r="A12" t="s">
        <v>9</v>
      </c>
      <c r="B12" t="s">
        <v>19</v>
      </c>
    </row>
    <row r="13" spans="1:2">
      <c r="A13" t="s">
        <v>11</v>
      </c>
      <c r="B13" t="s">
        <v>3</v>
      </c>
    </row>
    <row r="14" spans="1:2">
      <c r="A14" t="s">
        <v>11</v>
      </c>
      <c r="B14" t="s">
        <v>9</v>
      </c>
    </row>
    <row r="15" spans="1:2">
      <c r="A15" t="s">
        <v>11</v>
      </c>
      <c r="B15" t="s">
        <v>17</v>
      </c>
    </row>
    <row r="16" spans="1:2">
      <c r="A16" t="s">
        <v>11</v>
      </c>
      <c r="B16" t="s">
        <v>24</v>
      </c>
    </row>
    <row r="17" spans="1:2">
      <c r="A17" t="s">
        <v>11</v>
      </c>
      <c r="B17" t="s">
        <v>26</v>
      </c>
    </row>
    <row r="18" spans="1:2">
      <c r="A18" t="s">
        <v>13</v>
      </c>
      <c r="B18" t="s">
        <v>17</v>
      </c>
    </row>
    <row r="19" spans="1:2">
      <c r="A19" t="s">
        <v>15</v>
      </c>
      <c r="B19" t="s">
        <v>3</v>
      </c>
    </row>
    <row r="20" spans="1:2">
      <c r="A20" t="s">
        <v>15</v>
      </c>
      <c r="B20" t="s">
        <v>5</v>
      </c>
    </row>
    <row r="21" spans="1:2">
      <c r="A21" t="s">
        <v>17</v>
      </c>
      <c r="B21" t="s">
        <v>3</v>
      </c>
    </row>
    <row r="22" spans="1:2">
      <c r="A22" t="s">
        <v>17</v>
      </c>
      <c r="B22" t="s">
        <v>5</v>
      </c>
    </row>
    <row r="23" spans="1:2">
      <c r="A23" t="s">
        <v>17</v>
      </c>
      <c r="B23" t="s">
        <v>7</v>
      </c>
    </row>
    <row r="24" spans="1:2">
      <c r="A24" t="s">
        <v>17</v>
      </c>
      <c r="B24" t="s">
        <v>9</v>
      </c>
    </row>
    <row r="25" spans="1:2">
      <c r="A25" t="s">
        <v>17</v>
      </c>
      <c r="B25" t="s">
        <v>11</v>
      </c>
    </row>
    <row r="26" spans="1:2">
      <c r="A26" t="s">
        <v>17</v>
      </c>
      <c r="B26" t="s">
        <v>15</v>
      </c>
    </row>
    <row r="27" spans="1:2">
      <c r="A27" t="s">
        <v>17</v>
      </c>
      <c r="B27" t="s">
        <v>23</v>
      </c>
    </row>
    <row r="28" spans="1:2">
      <c r="A28" t="s">
        <v>17</v>
      </c>
      <c r="B28" t="s">
        <v>24</v>
      </c>
    </row>
    <row r="29" spans="1:2">
      <c r="A29" t="s">
        <v>17</v>
      </c>
      <c r="B29" t="s">
        <v>26</v>
      </c>
    </row>
    <row r="30" spans="1:2">
      <c r="A30" t="s">
        <v>19</v>
      </c>
      <c r="B30" t="s">
        <v>11</v>
      </c>
    </row>
    <row r="31" spans="1:2">
      <c r="A31" t="s">
        <v>19</v>
      </c>
      <c r="B31" t="s">
        <v>13</v>
      </c>
    </row>
    <row r="32" spans="1:2">
      <c r="A32" t="s">
        <v>19</v>
      </c>
      <c r="B32" t="s">
        <v>17</v>
      </c>
    </row>
    <row r="33" spans="1:2">
      <c r="A33" t="s">
        <v>21</v>
      </c>
      <c r="B33" t="s">
        <v>3</v>
      </c>
    </row>
    <row r="34" spans="1:2">
      <c r="A34" t="s">
        <v>21</v>
      </c>
      <c r="B34" t="s">
        <v>5</v>
      </c>
    </row>
    <row r="35" spans="1:2">
      <c r="A35" t="s">
        <v>21</v>
      </c>
      <c r="B35" t="s">
        <v>9</v>
      </c>
    </row>
    <row r="36" spans="1:2">
      <c r="A36" t="s">
        <v>21</v>
      </c>
      <c r="B36" t="s">
        <v>11</v>
      </c>
    </row>
    <row r="37" spans="1:2">
      <c r="A37" t="s">
        <v>24</v>
      </c>
      <c r="B37" t="s">
        <v>3</v>
      </c>
    </row>
    <row r="38" spans="1:2">
      <c r="A38" t="s">
        <v>24</v>
      </c>
      <c r="B38" t="s">
        <v>5</v>
      </c>
    </row>
    <row r="39" spans="1:2">
      <c r="A39" t="s">
        <v>24</v>
      </c>
      <c r="B39" t="s">
        <v>7</v>
      </c>
    </row>
    <row r="40" spans="1:2">
      <c r="A40" t="s">
        <v>24</v>
      </c>
      <c r="B40" t="s">
        <v>9</v>
      </c>
    </row>
    <row r="41" spans="1:2">
      <c r="A41" t="s">
        <v>24</v>
      </c>
      <c r="B41" t="s">
        <v>11</v>
      </c>
    </row>
    <row r="42" spans="1:2">
      <c r="A42" t="s">
        <v>24</v>
      </c>
      <c r="B42" t="s">
        <v>15</v>
      </c>
    </row>
    <row r="43" spans="1:2">
      <c r="A43" t="s">
        <v>24</v>
      </c>
      <c r="B43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3</v>
      </c>
      <c r="B2" t="s">
        <v>11</v>
      </c>
    </row>
    <row r="3" spans="1:2">
      <c r="A3" t="s">
        <v>3</v>
      </c>
      <c r="B3" t="s">
        <v>21</v>
      </c>
    </row>
    <row r="4" spans="1:2">
      <c r="A4" t="s">
        <v>11</v>
      </c>
      <c r="B4" t="s">
        <v>3</v>
      </c>
    </row>
    <row r="5" spans="1:2">
      <c r="A5" t="s">
        <v>11</v>
      </c>
      <c r="B5" t="s">
        <v>9</v>
      </c>
    </row>
    <row r="6" spans="1:2">
      <c r="A6" t="s">
        <v>13</v>
      </c>
      <c r="B6" t="s">
        <v>17</v>
      </c>
    </row>
    <row r="7" spans="1:2">
      <c r="A7" t="s">
        <v>13</v>
      </c>
      <c r="B7" t="s">
        <v>21</v>
      </c>
    </row>
    <row r="8" spans="1:2">
      <c r="A8" t="s">
        <v>19</v>
      </c>
      <c r="B8" t="s">
        <v>13</v>
      </c>
    </row>
    <row r="9" spans="1:2">
      <c r="A9" t="s">
        <v>26</v>
      </c>
      <c r="B9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4"/>
  <sheetViews>
    <sheetView topLeftCell="A25" workbookViewId="0">
      <selection activeCell="E15" sqref="E15"/>
    </sheetView>
  </sheetViews>
  <sheetFormatPr defaultRowHeight="15"/>
  <sheetData>
    <row r="1" spans="1:2">
      <c r="A1" t="s">
        <v>42</v>
      </c>
      <c r="B1" t="s">
        <v>43</v>
      </c>
    </row>
    <row r="2" spans="1:2">
      <c r="A2" t="s">
        <v>3</v>
      </c>
      <c r="B2" t="s">
        <v>5</v>
      </c>
    </row>
    <row r="3" spans="1:2">
      <c r="A3" t="s">
        <v>3</v>
      </c>
      <c r="B3" t="s">
        <v>24</v>
      </c>
    </row>
    <row r="4" spans="1:2">
      <c r="A4" t="s">
        <v>5</v>
      </c>
      <c r="B4" t="s">
        <v>11</v>
      </c>
    </row>
    <row r="5" spans="1:2">
      <c r="A5" t="s">
        <v>5</v>
      </c>
      <c r="B5" t="s">
        <v>17</v>
      </c>
    </row>
    <row r="6" spans="1:2">
      <c r="A6" t="s">
        <v>5</v>
      </c>
      <c r="B6" t="s">
        <v>23</v>
      </c>
    </row>
    <row r="7" spans="1:2">
      <c r="A7" t="s">
        <v>5</v>
      </c>
      <c r="B7" t="s">
        <v>24</v>
      </c>
    </row>
    <row r="8" spans="1:2">
      <c r="A8" t="s">
        <v>7</v>
      </c>
      <c r="B8" t="s">
        <v>3</v>
      </c>
    </row>
    <row r="9" spans="1:2">
      <c r="A9" t="s">
        <v>7</v>
      </c>
      <c r="B9" t="s">
        <v>5</v>
      </c>
    </row>
    <row r="10" spans="1:2">
      <c r="A10" t="s">
        <v>7</v>
      </c>
      <c r="B10" t="s">
        <v>9</v>
      </c>
    </row>
    <row r="11" spans="1:2">
      <c r="A11" t="s">
        <v>7</v>
      </c>
      <c r="B11" t="s">
        <v>13</v>
      </c>
    </row>
    <row r="12" spans="1:2">
      <c r="A12" t="s">
        <v>7</v>
      </c>
      <c r="B12" t="s">
        <v>15</v>
      </c>
    </row>
    <row r="13" spans="1:2">
      <c r="A13" t="s">
        <v>7</v>
      </c>
      <c r="B13" t="s">
        <v>17</v>
      </c>
    </row>
    <row r="14" spans="1:2">
      <c r="A14" t="s">
        <v>7</v>
      </c>
      <c r="B14" t="s">
        <v>21</v>
      </c>
    </row>
    <row r="15" spans="1:2">
      <c r="A15" t="s">
        <v>7</v>
      </c>
      <c r="B15" t="s">
        <v>23</v>
      </c>
    </row>
    <row r="16" spans="1:2">
      <c r="A16" t="s">
        <v>7</v>
      </c>
      <c r="B16" t="s">
        <v>24</v>
      </c>
    </row>
    <row r="17" spans="1:2">
      <c r="A17" t="s">
        <v>7</v>
      </c>
      <c r="B17" t="s">
        <v>26</v>
      </c>
    </row>
    <row r="18" spans="1:2">
      <c r="A18" t="s">
        <v>9</v>
      </c>
      <c r="B18" t="s">
        <v>24</v>
      </c>
    </row>
    <row r="19" spans="1:2">
      <c r="A19" t="s">
        <v>11</v>
      </c>
      <c r="B19" t="s">
        <v>23</v>
      </c>
    </row>
    <row r="20" spans="1:2">
      <c r="A20" t="s">
        <v>11</v>
      </c>
      <c r="B20" t="s">
        <v>24</v>
      </c>
    </row>
    <row r="21" spans="1:2">
      <c r="A21" t="s">
        <v>13</v>
      </c>
      <c r="B21" t="s">
        <v>5</v>
      </c>
    </row>
    <row r="22" spans="1:2">
      <c r="A22" t="s">
        <v>13</v>
      </c>
      <c r="B22" t="s">
        <v>17</v>
      </c>
    </row>
    <row r="23" spans="1:2">
      <c r="A23" t="s">
        <v>13</v>
      </c>
      <c r="B23" t="s">
        <v>19</v>
      </c>
    </row>
    <row r="24" spans="1:2">
      <c r="A24" t="s">
        <v>13</v>
      </c>
      <c r="B24" t="s">
        <v>21</v>
      </c>
    </row>
    <row r="25" spans="1:2">
      <c r="A25" t="s">
        <v>19</v>
      </c>
      <c r="B25" t="s">
        <v>3</v>
      </c>
    </row>
    <row r="26" spans="1:2">
      <c r="A26" t="s">
        <v>19</v>
      </c>
      <c r="B26" t="s">
        <v>5</v>
      </c>
    </row>
    <row r="27" spans="1:2">
      <c r="A27" t="s">
        <v>19</v>
      </c>
      <c r="B27" t="s">
        <v>7</v>
      </c>
    </row>
    <row r="28" spans="1:2">
      <c r="A28" t="s">
        <v>19</v>
      </c>
      <c r="B28" t="s">
        <v>9</v>
      </c>
    </row>
    <row r="29" spans="1:2">
      <c r="A29" t="s">
        <v>19</v>
      </c>
      <c r="B29" t="s">
        <v>11</v>
      </c>
    </row>
    <row r="30" spans="1:2">
      <c r="A30" t="s">
        <v>19</v>
      </c>
      <c r="B30" t="s">
        <v>13</v>
      </c>
    </row>
    <row r="31" spans="1:2">
      <c r="A31" t="s">
        <v>19</v>
      </c>
      <c r="B31" t="s">
        <v>15</v>
      </c>
    </row>
    <row r="32" spans="1:2">
      <c r="A32" t="s">
        <v>19</v>
      </c>
      <c r="B32" t="s">
        <v>17</v>
      </c>
    </row>
    <row r="33" spans="1:2">
      <c r="A33" t="s">
        <v>19</v>
      </c>
      <c r="B33" t="s">
        <v>21</v>
      </c>
    </row>
    <row r="34" spans="1:2">
      <c r="A34" t="s">
        <v>19</v>
      </c>
      <c r="B34" t="s">
        <v>23</v>
      </c>
    </row>
    <row r="35" spans="1:2">
      <c r="A35" t="s">
        <v>19</v>
      </c>
      <c r="B35" t="s">
        <v>24</v>
      </c>
    </row>
    <row r="36" spans="1:2">
      <c r="A36" t="s">
        <v>19</v>
      </c>
      <c r="B36" t="s">
        <v>26</v>
      </c>
    </row>
    <row r="37" spans="1:2">
      <c r="A37" t="s">
        <v>21</v>
      </c>
      <c r="B37" t="s">
        <v>3</v>
      </c>
    </row>
    <row r="38" spans="1:2">
      <c r="A38" t="s">
        <v>21</v>
      </c>
      <c r="B38" t="s">
        <v>9</v>
      </c>
    </row>
    <row r="39" spans="1:2">
      <c r="A39" t="s">
        <v>21</v>
      </c>
      <c r="B39" t="s">
        <v>11</v>
      </c>
    </row>
    <row r="40" spans="1:2">
      <c r="A40" t="s">
        <v>21</v>
      </c>
      <c r="B40" t="s">
        <v>13</v>
      </c>
    </row>
    <row r="41" spans="1:2">
      <c r="A41" t="s">
        <v>21</v>
      </c>
      <c r="B41" t="s">
        <v>23</v>
      </c>
    </row>
    <row r="42" spans="1:2">
      <c r="A42" t="s">
        <v>24</v>
      </c>
      <c r="B42" t="s">
        <v>23</v>
      </c>
    </row>
    <row r="43" spans="1:2">
      <c r="A43" t="s">
        <v>26</v>
      </c>
      <c r="B43" t="s">
        <v>15</v>
      </c>
    </row>
    <row r="44" spans="1:2">
      <c r="A44" t="s">
        <v>26</v>
      </c>
      <c r="B44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1"/>
  <sheetViews>
    <sheetView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7</v>
      </c>
      <c r="B2" t="s">
        <v>5</v>
      </c>
    </row>
    <row r="3" spans="1:2">
      <c r="A3" t="s">
        <v>7</v>
      </c>
      <c r="B3" t="s">
        <v>13</v>
      </c>
    </row>
    <row r="4" spans="1:2">
      <c r="A4" t="s">
        <v>7</v>
      </c>
      <c r="B4" t="s">
        <v>17</v>
      </c>
    </row>
    <row r="5" spans="1:2">
      <c r="A5" t="s">
        <v>7</v>
      </c>
      <c r="B5" t="s">
        <v>24</v>
      </c>
    </row>
    <row r="6" spans="1:2">
      <c r="A6" t="s">
        <v>7</v>
      </c>
      <c r="B6" t="s">
        <v>26</v>
      </c>
    </row>
    <row r="7" spans="1:2">
      <c r="A7" t="s">
        <v>9</v>
      </c>
      <c r="B7" t="s">
        <v>24</v>
      </c>
    </row>
    <row r="8" spans="1:2">
      <c r="A8" t="s">
        <v>13</v>
      </c>
      <c r="B8" t="s">
        <v>5</v>
      </c>
    </row>
    <row r="9" spans="1:2">
      <c r="A9" t="s">
        <v>13</v>
      </c>
      <c r="B9" t="s">
        <v>15</v>
      </c>
    </row>
    <row r="10" spans="1:2">
      <c r="A10" t="s">
        <v>13</v>
      </c>
      <c r="B10" t="s">
        <v>21</v>
      </c>
    </row>
    <row r="11" spans="1:2">
      <c r="A11" t="s">
        <v>26</v>
      </c>
      <c r="B11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9"/>
  <sheetViews>
    <sheetView topLeftCell="A28"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3</v>
      </c>
      <c r="B2" t="s">
        <v>5</v>
      </c>
    </row>
    <row r="3" spans="1:2">
      <c r="A3" t="s">
        <v>3</v>
      </c>
      <c r="B3" t="s">
        <v>11</v>
      </c>
    </row>
    <row r="4" spans="1:2">
      <c r="A4" t="s">
        <v>5</v>
      </c>
      <c r="B4" t="s">
        <v>11</v>
      </c>
    </row>
    <row r="5" spans="1:2">
      <c r="A5" t="s">
        <v>5</v>
      </c>
      <c r="B5" t="s">
        <v>21</v>
      </c>
    </row>
    <row r="6" spans="1:2">
      <c r="A6" t="s">
        <v>7</v>
      </c>
      <c r="B6" t="s">
        <v>24</v>
      </c>
    </row>
    <row r="7" spans="1:2">
      <c r="A7" t="s">
        <v>9</v>
      </c>
      <c r="B7" t="s">
        <v>3</v>
      </c>
    </row>
    <row r="8" spans="1:2">
      <c r="A8" t="s">
        <v>9</v>
      </c>
      <c r="B8" t="s">
        <v>11</v>
      </c>
    </row>
    <row r="9" spans="1:2">
      <c r="A9" t="s">
        <v>9</v>
      </c>
      <c r="B9" t="s">
        <v>21</v>
      </c>
    </row>
    <row r="10" spans="1:2">
      <c r="A10" t="s">
        <v>11</v>
      </c>
      <c r="B10" t="s">
        <v>3</v>
      </c>
    </row>
    <row r="11" spans="1:2">
      <c r="A11" t="s">
        <v>11</v>
      </c>
      <c r="B11" t="s">
        <v>7</v>
      </c>
    </row>
    <row r="12" spans="1:2">
      <c r="A12" t="s">
        <v>11</v>
      </c>
      <c r="B12" t="s">
        <v>9</v>
      </c>
    </row>
    <row r="13" spans="1:2">
      <c r="A13" t="s">
        <v>11</v>
      </c>
      <c r="B13" t="s">
        <v>15</v>
      </c>
    </row>
    <row r="14" spans="1:2">
      <c r="A14" t="s">
        <v>11</v>
      </c>
      <c r="B14" t="s">
        <v>23</v>
      </c>
    </row>
    <row r="15" spans="1:2">
      <c r="A15" t="s">
        <v>11</v>
      </c>
      <c r="B15" t="s">
        <v>24</v>
      </c>
    </row>
    <row r="16" spans="1:2">
      <c r="A16" t="s">
        <v>11</v>
      </c>
      <c r="B16" t="s">
        <v>26</v>
      </c>
    </row>
    <row r="17" spans="1:2">
      <c r="A17" t="s">
        <v>13</v>
      </c>
      <c r="B17" t="s">
        <v>3</v>
      </c>
    </row>
    <row r="18" spans="1:2">
      <c r="A18" t="s">
        <v>13</v>
      </c>
      <c r="B18" t="s">
        <v>5</v>
      </c>
    </row>
    <row r="19" spans="1:2">
      <c r="A19" t="s">
        <v>13</v>
      </c>
      <c r="B19" t="s">
        <v>7</v>
      </c>
    </row>
    <row r="20" spans="1:2">
      <c r="A20" t="s">
        <v>13</v>
      </c>
      <c r="B20" t="s">
        <v>19</v>
      </c>
    </row>
    <row r="21" spans="1:2">
      <c r="A21" t="s">
        <v>13</v>
      </c>
      <c r="B21" t="s">
        <v>21</v>
      </c>
    </row>
    <row r="22" spans="1:2">
      <c r="A22" t="s">
        <v>13</v>
      </c>
      <c r="B22" t="s">
        <v>23</v>
      </c>
    </row>
    <row r="23" spans="1:2">
      <c r="A23" t="s">
        <v>15</v>
      </c>
      <c r="B23" t="s">
        <v>3</v>
      </c>
    </row>
    <row r="24" spans="1:2">
      <c r="A24" t="s">
        <v>15</v>
      </c>
      <c r="B24" t="s">
        <v>5</v>
      </c>
    </row>
    <row r="25" spans="1:2">
      <c r="A25" t="s">
        <v>15</v>
      </c>
      <c r="B25" t="s">
        <v>9</v>
      </c>
    </row>
    <row r="26" spans="1:2">
      <c r="A26" t="s">
        <v>15</v>
      </c>
      <c r="B26" t="s">
        <v>26</v>
      </c>
    </row>
    <row r="27" spans="1:2">
      <c r="A27" t="s">
        <v>17</v>
      </c>
      <c r="B27" t="s">
        <v>3</v>
      </c>
    </row>
    <row r="28" spans="1:2">
      <c r="A28" t="s">
        <v>17</v>
      </c>
      <c r="B28" t="s">
        <v>9</v>
      </c>
    </row>
    <row r="29" spans="1:2">
      <c r="A29" t="s">
        <v>17</v>
      </c>
      <c r="B29" t="s">
        <v>24</v>
      </c>
    </row>
    <row r="30" spans="1:2">
      <c r="A30" t="s">
        <v>19</v>
      </c>
      <c r="B30" t="s">
        <v>3</v>
      </c>
    </row>
    <row r="31" spans="1:2">
      <c r="A31" t="s">
        <v>19</v>
      </c>
      <c r="B31" t="s">
        <v>5</v>
      </c>
    </row>
    <row r="32" spans="1:2">
      <c r="A32" t="s">
        <v>19</v>
      </c>
      <c r="B32" t="s">
        <v>7</v>
      </c>
    </row>
    <row r="33" spans="1:2">
      <c r="A33" t="s">
        <v>19</v>
      </c>
      <c r="B33" t="s">
        <v>9</v>
      </c>
    </row>
    <row r="34" spans="1:2">
      <c r="A34" t="s">
        <v>19</v>
      </c>
      <c r="B34" t="s">
        <v>11</v>
      </c>
    </row>
    <row r="35" spans="1:2">
      <c r="A35" t="s">
        <v>19</v>
      </c>
      <c r="B35" t="s">
        <v>13</v>
      </c>
    </row>
    <row r="36" spans="1:2">
      <c r="A36" t="s">
        <v>19</v>
      </c>
      <c r="B36" t="s">
        <v>15</v>
      </c>
    </row>
    <row r="37" spans="1:2">
      <c r="A37" t="s">
        <v>19</v>
      </c>
      <c r="B37" t="s">
        <v>17</v>
      </c>
    </row>
    <row r="38" spans="1:2">
      <c r="A38" t="s">
        <v>19</v>
      </c>
      <c r="B38" t="s">
        <v>21</v>
      </c>
    </row>
    <row r="39" spans="1:2">
      <c r="A39" t="s">
        <v>19</v>
      </c>
      <c r="B39" t="s">
        <v>23</v>
      </c>
    </row>
    <row r="40" spans="1:2">
      <c r="A40" t="s">
        <v>19</v>
      </c>
      <c r="B40" t="s">
        <v>24</v>
      </c>
    </row>
    <row r="41" spans="1:2">
      <c r="A41" t="s">
        <v>19</v>
      </c>
      <c r="B41" t="s">
        <v>26</v>
      </c>
    </row>
    <row r="42" spans="1:2">
      <c r="A42" t="s">
        <v>21</v>
      </c>
      <c r="B42" t="s">
        <v>3</v>
      </c>
    </row>
    <row r="43" spans="1:2">
      <c r="A43" t="s">
        <v>21</v>
      </c>
      <c r="B43" t="s">
        <v>9</v>
      </c>
    </row>
    <row r="44" spans="1:2">
      <c r="A44" t="s">
        <v>24</v>
      </c>
      <c r="B44" t="s">
        <v>3</v>
      </c>
    </row>
    <row r="45" spans="1:2">
      <c r="A45" t="s">
        <v>24</v>
      </c>
      <c r="B45" t="s">
        <v>7</v>
      </c>
    </row>
    <row r="46" spans="1:2">
      <c r="A46" t="s">
        <v>24</v>
      </c>
      <c r="B46" t="s">
        <v>9</v>
      </c>
    </row>
    <row r="47" spans="1:2">
      <c r="A47" t="s">
        <v>26</v>
      </c>
      <c r="B47" t="s">
        <v>3</v>
      </c>
    </row>
    <row r="48" spans="1:2">
      <c r="A48" t="s">
        <v>26</v>
      </c>
      <c r="B48" t="s">
        <v>9</v>
      </c>
    </row>
    <row r="49" spans="1:2">
      <c r="A49" t="s">
        <v>26</v>
      </c>
      <c r="B49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4"/>
  <sheetViews>
    <sheetView workbookViewId="0">
      <selection activeCell="O27" sqref="O27"/>
    </sheetView>
  </sheetViews>
  <sheetFormatPr defaultRowHeight="15"/>
  <sheetData>
    <row r="1" spans="1:19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19">
      <c r="A2" t="s">
        <v>3</v>
      </c>
      <c r="B2">
        <v>2</v>
      </c>
      <c r="C2">
        <v>4</v>
      </c>
      <c r="D2">
        <v>4</v>
      </c>
      <c r="E2">
        <v>2</v>
      </c>
      <c r="F2">
        <v>4</v>
      </c>
      <c r="G2">
        <v>3</v>
      </c>
      <c r="H2">
        <v>4</v>
      </c>
      <c r="I2">
        <v>5</v>
      </c>
      <c r="J2">
        <v>3</v>
      </c>
      <c r="K2">
        <v>5</v>
      </c>
      <c r="L2">
        <v>4</v>
      </c>
      <c r="M2">
        <v>4</v>
      </c>
      <c r="N2">
        <v>4</v>
      </c>
      <c r="O2">
        <v>5</v>
      </c>
      <c r="P2">
        <v>4</v>
      </c>
      <c r="Q2">
        <v>4</v>
      </c>
      <c r="R2">
        <v>2</v>
      </c>
      <c r="S2">
        <v>2</v>
      </c>
    </row>
    <row r="3" spans="1:19">
      <c r="A3" t="s">
        <v>5</v>
      </c>
      <c r="B3">
        <v>3</v>
      </c>
      <c r="C3">
        <v>4</v>
      </c>
      <c r="D3">
        <v>4</v>
      </c>
      <c r="E3">
        <v>4</v>
      </c>
      <c r="F3">
        <v>4</v>
      </c>
      <c r="G3">
        <v>4</v>
      </c>
      <c r="H3">
        <v>3</v>
      </c>
      <c r="I3">
        <v>3</v>
      </c>
      <c r="J3">
        <v>4</v>
      </c>
      <c r="K3">
        <v>3</v>
      </c>
      <c r="L3">
        <v>4</v>
      </c>
      <c r="M3">
        <v>3</v>
      </c>
      <c r="N3">
        <v>4</v>
      </c>
      <c r="O3">
        <v>2</v>
      </c>
      <c r="P3">
        <v>2</v>
      </c>
      <c r="Q3">
        <v>3</v>
      </c>
      <c r="R3">
        <v>4</v>
      </c>
      <c r="S3">
        <v>4</v>
      </c>
    </row>
    <row r="4" spans="1:19">
      <c r="A4" t="s">
        <v>7</v>
      </c>
      <c r="B4">
        <v>5</v>
      </c>
      <c r="C4">
        <v>5</v>
      </c>
      <c r="D4">
        <v>5</v>
      </c>
      <c r="E4">
        <v>5</v>
      </c>
      <c r="F4">
        <v>5</v>
      </c>
      <c r="G4">
        <v>4</v>
      </c>
      <c r="H4">
        <v>5</v>
      </c>
      <c r="I4">
        <v>3</v>
      </c>
      <c r="J4">
        <v>4</v>
      </c>
      <c r="K4">
        <v>5</v>
      </c>
      <c r="L4">
        <v>5</v>
      </c>
      <c r="M4">
        <v>5</v>
      </c>
      <c r="N4">
        <v>4</v>
      </c>
      <c r="O4">
        <v>4</v>
      </c>
      <c r="P4">
        <v>5</v>
      </c>
      <c r="Q4">
        <v>5</v>
      </c>
      <c r="R4">
        <v>5</v>
      </c>
      <c r="S4">
        <v>5</v>
      </c>
    </row>
    <row r="5" spans="1:19">
      <c r="A5" t="s">
        <v>9</v>
      </c>
      <c r="B5">
        <v>4</v>
      </c>
      <c r="C5">
        <v>4</v>
      </c>
      <c r="D5">
        <v>5</v>
      </c>
      <c r="E5">
        <v>5</v>
      </c>
      <c r="F5">
        <v>4</v>
      </c>
      <c r="G5">
        <v>4</v>
      </c>
      <c r="H5">
        <v>4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3</v>
      </c>
      <c r="R5">
        <v>5</v>
      </c>
      <c r="S5">
        <v>5</v>
      </c>
    </row>
    <row r="6" spans="1:19">
      <c r="A6" t="s">
        <v>11</v>
      </c>
      <c r="B6">
        <v>4</v>
      </c>
      <c r="C6">
        <v>5</v>
      </c>
      <c r="D6">
        <v>5</v>
      </c>
      <c r="E6">
        <v>5</v>
      </c>
      <c r="F6">
        <v>4</v>
      </c>
      <c r="G6">
        <v>4</v>
      </c>
      <c r="H6">
        <v>5</v>
      </c>
      <c r="I6">
        <v>5</v>
      </c>
      <c r="J6">
        <v>5</v>
      </c>
      <c r="K6">
        <v>4</v>
      </c>
      <c r="L6">
        <v>5</v>
      </c>
      <c r="M6">
        <v>5</v>
      </c>
      <c r="N6">
        <v>4</v>
      </c>
      <c r="O6">
        <v>4</v>
      </c>
      <c r="P6">
        <v>5</v>
      </c>
      <c r="Q6">
        <v>5</v>
      </c>
      <c r="R6">
        <v>4</v>
      </c>
      <c r="S6">
        <v>4</v>
      </c>
    </row>
    <row r="7" spans="1:19">
      <c r="A7" t="s">
        <v>13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</row>
    <row r="8" spans="1:19">
      <c r="A8" t="s">
        <v>15</v>
      </c>
      <c r="B8">
        <v>3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4</v>
      </c>
      <c r="J8">
        <v>4</v>
      </c>
      <c r="K8">
        <v>3</v>
      </c>
      <c r="L8">
        <v>4</v>
      </c>
      <c r="M8">
        <v>3</v>
      </c>
      <c r="N8">
        <v>4</v>
      </c>
      <c r="O8">
        <v>3</v>
      </c>
      <c r="P8">
        <v>3</v>
      </c>
      <c r="Q8">
        <v>4</v>
      </c>
      <c r="R8">
        <v>4</v>
      </c>
      <c r="S8">
        <v>3</v>
      </c>
    </row>
    <row r="9" spans="1:19">
      <c r="A9" t="s">
        <v>17</v>
      </c>
      <c r="B9">
        <v>3</v>
      </c>
      <c r="C9">
        <v>4</v>
      </c>
      <c r="D9">
        <v>4</v>
      </c>
      <c r="E9">
        <v>3</v>
      </c>
      <c r="F9">
        <v>4</v>
      </c>
      <c r="G9">
        <v>5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3</v>
      </c>
      <c r="P9">
        <v>4</v>
      </c>
      <c r="Q9">
        <v>4</v>
      </c>
      <c r="R9">
        <v>4</v>
      </c>
      <c r="S9">
        <v>4</v>
      </c>
    </row>
    <row r="10" spans="1:19">
      <c r="A10" t="s">
        <v>19</v>
      </c>
      <c r="B10">
        <v>5</v>
      </c>
      <c r="C10">
        <v>5</v>
      </c>
      <c r="D10">
        <v>5</v>
      </c>
      <c r="E10">
        <v>5</v>
      </c>
      <c r="F10">
        <v>4</v>
      </c>
      <c r="G10">
        <v>4</v>
      </c>
      <c r="H10">
        <v>4</v>
      </c>
      <c r="I10">
        <v>5</v>
      </c>
      <c r="J10">
        <v>5</v>
      </c>
      <c r="K10">
        <v>5</v>
      </c>
      <c r="L10">
        <v>5</v>
      </c>
      <c r="M10">
        <v>3</v>
      </c>
      <c r="N10">
        <v>4</v>
      </c>
      <c r="O10">
        <v>4</v>
      </c>
      <c r="P10">
        <v>4</v>
      </c>
      <c r="Q10">
        <v>5</v>
      </c>
      <c r="R10">
        <v>4</v>
      </c>
      <c r="S10">
        <v>5</v>
      </c>
    </row>
    <row r="11" spans="1:19">
      <c r="A11" t="s">
        <v>21</v>
      </c>
      <c r="B11">
        <v>2</v>
      </c>
      <c r="C11">
        <v>4</v>
      </c>
      <c r="D11">
        <v>4</v>
      </c>
      <c r="E11">
        <v>2</v>
      </c>
      <c r="F11">
        <v>2</v>
      </c>
      <c r="G11">
        <v>4</v>
      </c>
      <c r="H11">
        <v>4</v>
      </c>
      <c r="I11">
        <v>3</v>
      </c>
      <c r="J11">
        <v>3</v>
      </c>
      <c r="K11">
        <v>4</v>
      </c>
      <c r="L11">
        <v>5</v>
      </c>
      <c r="M11">
        <v>3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</row>
    <row r="12" spans="1:19">
      <c r="A12" t="s">
        <v>23</v>
      </c>
      <c r="B12">
        <v>4</v>
      </c>
      <c r="C12">
        <v>4</v>
      </c>
      <c r="D12">
        <v>4</v>
      </c>
      <c r="E12">
        <v>4</v>
      </c>
      <c r="F12">
        <v>5</v>
      </c>
      <c r="G12">
        <v>4</v>
      </c>
      <c r="H12">
        <v>4</v>
      </c>
      <c r="I12">
        <v>4</v>
      </c>
      <c r="J12">
        <v>4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</row>
    <row r="13" spans="1:19">
      <c r="A13" t="s">
        <v>24</v>
      </c>
      <c r="B13">
        <v>4</v>
      </c>
      <c r="C13">
        <v>5</v>
      </c>
      <c r="D13">
        <v>4</v>
      </c>
      <c r="E13">
        <v>5</v>
      </c>
      <c r="F13">
        <v>5</v>
      </c>
      <c r="G13">
        <v>4</v>
      </c>
      <c r="H13">
        <v>5</v>
      </c>
      <c r="I13">
        <v>5</v>
      </c>
      <c r="J13">
        <v>4</v>
      </c>
      <c r="K13">
        <v>5</v>
      </c>
      <c r="L13">
        <v>4</v>
      </c>
      <c r="M13">
        <v>3</v>
      </c>
      <c r="N13">
        <v>3</v>
      </c>
      <c r="O13">
        <v>3</v>
      </c>
      <c r="P13">
        <v>3</v>
      </c>
      <c r="Q13">
        <v>4</v>
      </c>
      <c r="R13">
        <v>4</v>
      </c>
      <c r="S13">
        <v>4</v>
      </c>
    </row>
    <row r="14" spans="1:19">
      <c r="A14" t="s">
        <v>26</v>
      </c>
      <c r="B14">
        <v>4</v>
      </c>
      <c r="C14">
        <v>3</v>
      </c>
      <c r="D14">
        <v>4</v>
      </c>
      <c r="E14">
        <v>3</v>
      </c>
      <c r="F14">
        <v>2</v>
      </c>
      <c r="G14">
        <v>2</v>
      </c>
      <c r="H14">
        <v>3</v>
      </c>
      <c r="I14">
        <v>4</v>
      </c>
      <c r="J14">
        <v>3</v>
      </c>
      <c r="K14">
        <v>3</v>
      </c>
      <c r="L14">
        <v>3</v>
      </c>
      <c r="M14">
        <v>2</v>
      </c>
      <c r="N14">
        <v>2</v>
      </c>
      <c r="O14">
        <v>4</v>
      </c>
      <c r="P14">
        <v>3</v>
      </c>
      <c r="Q14">
        <v>3</v>
      </c>
      <c r="R14">
        <v>5</v>
      </c>
      <c r="S14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4"/>
  <sheetViews>
    <sheetView workbookViewId="0">
      <selection activeCell="F28" sqref="F28"/>
    </sheetView>
  </sheetViews>
  <sheetFormatPr defaultRowHeight="15"/>
  <cols>
    <col min="1" max="1" width="29.140625" bestFit="1" customWidth="1"/>
    <col min="2" max="2" width="9.7109375" customWidth="1"/>
  </cols>
  <sheetData>
    <row r="1" spans="1:4">
      <c r="B1" t="s">
        <v>44</v>
      </c>
      <c r="C1" t="s">
        <v>45</v>
      </c>
      <c r="D1" t="s">
        <v>46</v>
      </c>
    </row>
    <row r="2" spans="1:4">
      <c r="A2" t="s">
        <v>3</v>
      </c>
      <c r="B2">
        <v>2</v>
      </c>
      <c r="C2">
        <v>4</v>
      </c>
      <c r="D2">
        <v>4</v>
      </c>
    </row>
    <row r="3" spans="1:4">
      <c r="A3" t="s">
        <v>5</v>
      </c>
      <c r="B3">
        <v>3</v>
      </c>
      <c r="C3">
        <v>4</v>
      </c>
      <c r="D3">
        <v>4</v>
      </c>
    </row>
    <row r="4" spans="1:4">
      <c r="A4" t="s">
        <v>7</v>
      </c>
      <c r="B4">
        <v>5</v>
      </c>
      <c r="C4">
        <v>5</v>
      </c>
      <c r="D4">
        <v>5</v>
      </c>
    </row>
    <row r="5" spans="1:4">
      <c r="A5" t="s">
        <v>9</v>
      </c>
      <c r="B5">
        <v>4</v>
      </c>
      <c r="C5">
        <v>4</v>
      </c>
      <c r="D5">
        <v>5</v>
      </c>
    </row>
    <row r="6" spans="1:4">
      <c r="A6" t="s">
        <v>11</v>
      </c>
      <c r="B6">
        <v>4</v>
      </c>
      <c r="C6">
        <v>5</v>
      </c>
      <c r="D6">
        <v>5</v>
      </c>
    </row>
    <row r="7" spans="1:4">
      <c r="A7" t="s">
        <v>13</v>
      </c>
      <c r="B7">
        <v>4</v>
      </c>
      <c r="C7">
        <v>4</v>
      </c>
      <c r="D7">
        <v>4</v>
      </c>
    </row>
    <row r="8" spans="1:4">
      <c r="A8" t="s">
        <v>15</v>
      </c>
      <c r="B8">
        <v>3</v>
      </c>
      <c r="C8">
        <v>4</v>
      </c>
      <c r="D8">
        <v>3</v>
      </c>
    </row>
    <row r="9" spans="1:4">
      <c r="A9" t="s">
        <v>17</v>
      </c>
      <c r="B9">
        <v>3</v>
      </c>
      <c r="C9">
        <v>4</v>
      </c>
      <c r="D9">
        <v>4</v>
      </c>
    </row>
    <row r="10" spans="1:4">
      <c r="A10" t="s">
        <v>19</v>
      </c>
      <c r="B10">
        <v>5</v>
      </c>
      <c r="C10">
        <v>5</v>
      </c>
      <c r="D10">
        <v>5</v>
      </c>
    </row>
    <row r="11" spans="1:4">
      <c r="A11" t="s">
        <v>21</v>
      </c>
      <c r="B11">
        <v>2</v>
      </c>
      <c r="C11">
        <v>4</v>
      </c>
      <c r="D11">
        <v>4</v>
      </c>
    </row>
    <row r="12" spans="1:4">
      <c r="A12" t="s">
        <v>23</v>
      </c>
      <c r="B12">
        <v>4</v>
      </c>
      <c r="C12">
        <v>4</v>
      </c>
      <c r="D12">
        <v>4</v>
      </c>
    </row>
    <row r="13" spans="1:4">
      <c r="A13" t="s">
        <v>24</v>
      </c>
      <c r="B13">
        <v>4</v>
      </c>
      <c r="C13">
        <v>5</v>
      </c>
      <c r="D13">
        <v>4</v>
      </c>
    </row>
    <row r="14" spans="1:4">
      <c r="A14" t="s">
        <v>26</v>
      </c>
      <c r="B14">
        <v>4</v>
      </c>
      <c r="C14">
        <v>3</v>
      </c>
      <c r="D14">
        <v>4</v>
      </c>
    </row>
    <row r="18" spans="1:5">
      <c r="A18" t="s">
        <v>62</v>
      </c>
      <c r="B18">
        <f>COUNTIF(B$2:B$14, 1)</f>
        <v>0</v>
      </c>
      <c r="C18">
        <f>COUNTIF(C$2:C$14, 1)</f>
        <v>0</v>
      </c>
      <c r="D18">
        <f>COUNTIF(D$2:D$14, 1)</f>
        <v>0</v>
      </c>
    </row>
    <row r="19" spans="1:5">
      <c r="A19" t="s">
        <v>63</v>
      </c>
      <c r="B19">
        <f>COUNTIF(B$2:B$14, 2)</f>
        <v>2</v>
      </c>
      <c r="C19">
        <f>COUNTIF(C$2:C$14, 2)</f>
        <v>0</v>
      </c>
      <c r="D19">
        <f>COUNTIF(D$2:D$14, 2)</f>
        <v>0</v>
      </c>
    </row>
    <row r="20" spans="1:5">
      <c r="A20" t="s">
        <v>64</v>
      </c>
      <c r="B20">
        <f>COUNTIF(B$2:B$14, 3)</f>
        <v>3</v>
      </c>
      <c r="C20">
        <f>COUNTIF(C$2:C$14, 3)</f>
        <v>1</v>
      </c>
      <c r="D20">
        <f>COUNTIF(D$2:D$14, 3)</f>
        <v>1</v>
      </c>
    </row>
    <row r="21" spans="1:5">
      <c r="A21" t="s">
        <v>65</v>
      </c>
      <c r="B21">
        <f>COUNTIF(B$2:B$14, 4)</f>
        <v>6</v>
      </c>
      <c r="C21">
        <f>COUNTIF(C$2:C$14, 4)</f>
        <v>8</v>
      </c>
      <c r="D21">
        <f>COUNTIF(D$2:D$14, 4)</f>
        <v>8</v>
      </c>
    </row>
    <row r="22" spans="1:5">
      <c r="A22" t="s">
        <v>66</v>
      </c>
      <c r="B22">
        <f>COUNTIF(B$2:B$14, 5)</f>
        <v>2</v>
      </c>
      <c r="C22">
        <f>COUNTIF(C$2:C$14, 5)</f>
        <v>4</v>
      </c>
      <c r="D22">
        <f>COUNTIF(D$2:D$14, 5)</f>
        <v>4</v>
      </c>
    </row>
    <row r="24" spans="1:5">
      <c r="A24" t="s">
        <v>67</v>
      </c>
      <c r="B24" s="1">
        <f>AVERAGE(B$2:B$14)</f>
        <v>3.6153846153846154</v>
      </c>
      <c r="C24" s="1">
        <f>AVERAGE(C$2:C$14)</f>
        <v>4.2307692307692308</v>
      </c>
      <c r="D24" s="1">
        <f>AVERAGE(D$2:D$14)</f>
        <v>4.2307692307692308</v>
      </c>
      <c r="E2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A2" workbookViewId="0">
      <selection activeCell="I23" sqref="I23"/>
    </sheetView>
  </sheetViews>
  <sheetFormatPr defaultRowHeight="15"/>
  <cols>
    <col min="1" max="1" width="26.42578125" bestFit="1" customWidth="1"/>
  </cols>
  <sheetData>
    <row r="1" spans="1:8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>
      <c r="A2" t="s">
        <v>3</v>
      </c>
      <c r="B2">
        <v>2</v>
      </c>
      <c r="C2">
        <v>4</v>
      </c>
      <c r="D2">
        <v>3</v>
      </c>
      <c r="E2">
        <v>4</v>
      </c>
      <c r="F2">
        <v>5</v>
      </c>
      <c r="G2">
        <v>3</v>
      </c>
      <c r="H2">
        <v>5</v>
      </c>
    </row>
    <row r="3" spans="1:8">
      <c r="A3" t="s">
        <v>5</v>
      </c>
      <c r="B3">
        <v>4</v>
      </c>
      <c r="C3">
        <v>4</v>
      </c>
      <c r="D3">
        <v>4</v>
      </c>
      <c r="E3">
        <v>3</v>
      </c>
      <c r="F3">
        <v>3</v>
      </c>
      <c r="G3">
        <v>4</v>
      </c>
      <c r="H3">
        <v>3</v>
      </c>
    </row>
    <row r="4" spans="1:8">
      <c r="A4" t="s">
        <v>7</v>
      </c>
      <c r="B4">
        <v>5</v>
      </c>
      <c r="C4">
        <v>5</v>
      </c>
      <c r="D4">
        <v>4</v>
      </c>
      <c r="E4">
        <v>5</v>
      </c>
      <c r="F4">
        <v>3</v>
      </c>
      <c r="G4">
        <v>4</v>
      </c>
      <c r="H4">
        <v>5</v>
      </c>
    </row>
    <row r="5" spans="1:8">
      <c r="A5" t="s">
        <v>9</v>
      </c>
      <c r="B5">
        <v>5</v>
      </c>
      <c r="C5">
        <v>4</v>
      </c>
      <c r="D5">
        <v>4</v>
      </c>
      <c r="E5">
        <v>4</v>
      </c>
      <c r="F5">
        <v>5</v>
      </c>
      <c r="G5">
        <v>5</v>
      </c>
      <c r="H5">
        <v>5</v>
      </c>
    </row>
    <row r="6" spans="1:8">
      <c r="A6" t="s">
        <v>11</v>
      </c>
      <c r="B6">
        <v>5</v>
      </c>
      <c r="C6">
        <v>4</v>
      </c>
      <c r="D6">
        <v>4</v>
      </c>
      <c r="E6">
        <v>5</v>
      </c>
      <c r="F6">
        <v>5</v>
      </c>
      <c r="G6">
        <v>5</v>
      </c>
      <c r="H6">
        <v>4</v>
      </c>
    </row>
    <row r="7" spans="1:8">
      <c r="A7" t="s">
        <v>13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</row>
    <row r="8" spans="1:8">
      <c r="A8" t="s">
        <v>15</v>
      </c>
      <c r="B8">
        <v>3</v>
      </c>
      <c r="C8">
        <v>3</v>
      </c>
      <c r="D8">
        <v>4</v>
      </c>
      <c r="E8">
        <v>3</v>
      </c>
      <c r="F8">
        <v>4</v>
      </c>
      <c r="G8">
        <v>4</v>
      </c>
      <c r="H8">
        <v>3</v>
      </c>
    </row>
    <row r="9" spans="1:8">
      <c r="A9" t="s">
        <v>17</v>
      </c>
      <c r="B9">
        <v>3</v>
      </c>
      <c r="C9">
        <v>4</v>
      </c>
      <c r="D9">
        <v>5</v>
      </c>
      <c r="E9">
        <v>4</v>
      </c>
      <c r="F9">
        <v>4</v>
      </c>
      <c r="G9">
        <v>4</v>
      </c>
      <c r="H9">
        <v>4</v>
      </c>
    </row>
    <row r="10" spans="1:8">
      <c r="A10" t="s">
        <v>19</v>
      </c>
      <c r="B10">
        <v>5</v>
      </c>
      <c r="C10">
        <v>4</v>
      </c>
      <c r="D10">
        <v>4</v>
      </c>
      <c r="E10">
        <v>4</v>
      </c>
      <c r="F10">
        <v>5</v>
      </c>
      <c r="G10">
        <v>5</v>
      </c>
      <c r="H10">
        <v>5</v>
      </c>
    </row>
    <row r="11" spans="1:8">
      <c r="A11" t="s">
        <v>21</v>
      </c>
      <c r="B11">
        <v>2</v>
      </c>
      <c r="C11">
        <v>2</v>
      </c>
      <c r="D11">
        <v>4</v>
      </c>
      <c r="E11">
        <v>4</v>
      </c>
      <c r="F11">
        <v>3</v>
      </c>
      <c r="G11">
        <v>3</v>
      </c>
      <c r="H11">
        <v>4</v>
      </c>
    </row>
    <row r="12" spans="1:8">
      <c r="A12" t="s">
        <v>23</v>
      </c>
      <c r="B12">
        <v>4</v>
      </c>
      <c r="C12">
        <v>5</v>
      </c>
      <c r="D12">
        <v>4</v>
      </c>
      <c r="E12">
        <v>4</v>
      </c>
      <c r="F12">
        <v>4</v>
      </c>
      <c r="G12">
        <v>4</v>
      </c>
      <c r="H12">
        <v>5</v>
      </c>
    </row>
    <row r="13" spans="1:8">
      <c r="A13" t="s">
        <v>24</v>
      </c>
      <c r="B13">
        <v>5</v>
      </c>
      <c r="C13">
        <v>5</v>
      </c>
      <c r="D13">
        <v>4</v>
      </c>
      <c r="E13">
        <v>5</v>
      </c>
      <c r="F13">
        <v>5</v>
      </c>
      <c r="G13">
        <v>4</v>
      </c>
      <c r="H13">
        <v>5</v>
      </c>
    </row>
    <row r="14" spans="1:8">
      <c r="A14" t="s">
        <v>26</v>
      </c>
      <c r="B14">
        <v>3</v>
      </c>
      <c r="C14">
        <v>2</v>
      </c>
      <c r="D14">
        <v>2</v>
      </c>
      <c r="E14">
        <v>3</v>
      </c>
      <c r="F14">
        <v>4</v>
      </c>
      <c r="G14">
        <v>3</v>
      </c>
      <c r="H14">
        <v>3</v>
      </c>
    </row>
    <row r="17" spans="1:9">
      <c r="A17" t="s">
        <v>62</v>
      </c>
      <c r="B17">
        <f>COUNTIF(B$2:B$14, 1)</f>
        <v>0</v>
      </c>
      <c r="C17">
        <f>COUNTIF(C$2:C$14, 1)</f>
        <v>0</v>
      </c>
      <c r="D17">
        <f>COUNTIF(D$2:D$14, 1)</f>
        <v>0</v>
      </c>
      <c r="E17">
        <f t="shared" ref="E17:H17" si="0">COUNTIF(E$2:E$14, 1)</f>
        <v>0</v>
      </c>
      <c r="F17">
        <f t="shared" si="0"/>
        <v>0</v>
      </c>
      <c r="G17">
        <f t="shared" si="0"/>
        <v>0</v>
      </c>
      <c r="H17">
        <f t="shared" si="0"/>
        <v>0</v>
      </c>
    </row>
    <row r="18" spans="1:9">
      <c r="A18" t="s">
        <v>63</v>
      </c>
      <c r="B18">
        <f>COUNTIF(B$2:B$14, 2)</f>
        <v>2</v>
      </c>
      <c r="C18">
        <f>COUNTIF(C$2:C$14, 2)</f>
        <v>2</v>
      </c>
      <c r="D18">
        <f>COUNTIF(D$2:D$14, 2)</f>
        <v>1</v>
      </c>
      <c r="E18">
        <f t="shared" ref="E18:H18" si="1">COUNTIF(E$2:E$14, 2)</f>
        <v>0</v>
      </c>
      <c r="F18">
        <f t="shared" si="1"/>
        <v>0</v>
      </c>
      <c r="G18">
        <f t="shared" si="1"/>
        <v>0</v>
      </c>
      <c r="H18">
        <f t="shared" si="1"/>
        <v>0</v>
      </c>
    </row>
    <row r="19" spans="1:9">
      <c r="A19" t="s">
        <v>64</v>
      </c>
      <c r="B19">
        <f>COUNTIF(B$2:B$14, 3)</f>
        <v>3</v>
      </c>
      <c r="C19">
        <f>COUNTIF(C$2:C$14, 3)</f>
        <v>1</v>
      </c>
      <c r="D19">
        <f>COUNTIF(D$2:D$14, 3)</f>
        <v>1</v>
      </c>
      <c r="E19">
        <f t="shared" ref="E19:H19" si="2">COUNTIF(E$2:E$14, 3)</f>
        <v>3</v>
      </c>
      <c r="F19">
        <f t="shared" si="2"/>
        <v>3</v>
      </c>
      <c r="G19">
        <f t="shared" si="2"/>
        <v>3</v>
      </c>
      <c r="H19">
        <f t="shared" si="2"/>
        <v>3</v>
      </c>
    </row>
    <row r="20" spans="1:9">
      <c r="A20" t="s">
        <v>65</v>
      </c>
      <c r="B20">
        <f>COUNTIF(B$2:B$14, 4)</f>
        <v>3</v>
      </c>
      <c r="C20">
        <f>COUNTIF(C$2:C$14, 4)</f>
        <v>7</v>
      </c>
      <c r="D20">
        <f>COUNTIF(D$2:D$14, 4)</f>
        <v>10</v>
      </c>
      <c r="E20">
        <f t="shared" ref="E20:H20" si="3">COUNTIF(E$2:E$14, 4)</f>
        <v>7</v>
      </c>
      <c r="F20">
        <f t="shared" si="3"/>
        <v>5</v>
      </c>
      <c r="G20">
        <f t="shared" si="3"/>
        <v>7</v>
      </c>
      <c r="H20">
        <f t="shared" si="3"/>
        <v>4</v>
      </c>
    </row>
    <row r="21" spans="1:9">
      <c r="A21" t="s">
        <v>66</v>
      </c>
      <c r="B21">
        <f>COUNTIF(B$2:B$14, 5)</f>
        <v>5</v>
      </c>
      <c r="C21">
        <f>COUNTIF(C$2:C$14, 5)</f>
        <v>3</v>
      </c>
      <c r="D21">
        <f>COUNTIF(D$2:D$14, 5)</f>
        <v>1</v>
      </c>
      <c r="E21">
        <f t="shared" ref="E21:H21" si="4">COUNTIF(E$2:E$14, 5)</f>
        <v>3</v>
      </c>
      <c r="F21">
        <f t="shared" si="4"/>
        <v>5</v>
      </c>
      <c r="G21">
        <f t="shared" si="4"/>
        <v>3</v>
      </c>
      <c r="H21">
        <f t="shared" si="4"/>
        <v>6</v>
      </c>
    </row>
    <row r="23" spans="1:9">
      <c r="A23" t="s">
        <v>67</v>
      </c>
      <c r="B23" s="1">
        <f>AVERAGE(B$2:B$14)</f>
        <v>3.8461538461538463</v>
      </c>
      <c r="C23" s="1">
        <f>AVERAGE(C$2:C$14)</f>
        <v>3.8461538461538463</v>
      </c>
      <c r="D23" s="1">
        <f>AVERAGE(D$2:D$14)</f>
        <v>3.8461538461538463</v>
      </c>
      <c r="E23" s="1">
        <f t="shared" ref="E23:H23" si="5">AVERAGE(E$2:E$14)</f>
        <v>4</v>
      </c>
      <c r="F23" s="1">
        <f t="shared" si="5"/>
        <v>4.1538461538461542</v>
      </c>
      <c r="G23" s="1">
        <f t="shared" si="5"/>
        <v>4</v>
      </c>
      <c r="H23" s="1">
        <f t="shared" si="5"/>
        <v>4.2307692307692308</v>
      </c>
      <c r="I2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"/>
  <sheetViews>
    <sheetView topLeftCell="A11" workbookViewId="0">
      <selection activeCell="H23" sqref="H23"/>
    </sheetView>
  </sheetViews>
  <sheetFormatPr defaultRowHeight="15"/>
  <sheetData>
    <row r="1" spans="1:7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7">
      <c r="A2" t="s">
        <v>3</v>
      </c>
      <c r="B2">
        <v>4</v>
      </c>
      <c r="C2">
        <v>4</v>
      </c>
      <c r="D2">
        <v>4</v>
      </c>
      <c r="E2">
        <v>5</v>
      </c>
      <c r="F2">
        <v>4</v>
      </c>
      <c r="G2">
        <v>4</v>
      </c>
    </row>
    <row r="3" spans="1:7">
      <c r="A3" t="s">
        <v>5</v>
      </c>
      <c r="B3">
        <v>4</v>
      </c>
      <c r="C3">
        <v>3</v>
      </c>
      <c r="D3">
        <v>4</v>
      </c>
      <c r="E3">
        <v>2</v>
      </c>
      <c r="F3">
        <v>2</v>
      </c>
      <c r="G3">
        <v>3</v>
      </c>
    </row>
    <row r="4" spans="1:7">
      <c r="A4" t="s">
        <v>7</v>
      </c>
      <c r="B4">
        <v>5</v>
      </c>
      <c r="C4">
        <v>5</v>
      </c>
      <c r="D4">
        <v>4</v>
      </c>
      <c r="E4">
        <v>4</v>
      </c>
      <c r="F4">
        <v>5</v>
      </c>
      <c r="G4">
        <v>5</v>
      </c>
    </row>
    <row r="5" spans="1:7">
      <c r="A5" t="s">
        <v>9</v>
      </c>
      <c r="B5">
        <v>5</v>
      </c>
      <c r="C5">
        <v>5</v>
      </c>
      <c r="D5">
        <v>5</v>
      </c>
      <c r="E5">
        <v>4</v>
      </c>
      <c r="F5">
        <v>4</v>
      </c>
      <c r="G5">
        <v>3</v>
      </c>
    </row>
    <row r="6" spans="1:7">
      <c r="A6" t="s">
        <v>11</v>
      </c>
      <c r="B6">
        <v>5</v>
      </c>
      <c r="C6">
        <v>5</v>
      </c>
      <c r="D6">
        <v>4</v>
      </c>
      <c r="E6">
        <v>4</v>
      </c>
      <c r="F6">
        <v>5</v>
      </c>
      <c r="G6">
        <v>5</v>
      </c>
    </row>
    <row r="7" spans="1:7">
      <c r="A7" t="s">
        <v>13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</row>
    <row r="8" spans="1:7">
      <c r="A8" t="s">
        <v>15</v>
      </c>
      <c r="B8">
        <v>4</v>
      </c>
      <c r="C8">
        <v>3</v>
      </c>
      <c r="D8">
        <v>4</v>
      </c>
      <c r="E8">
        <v>3</v>
      </c>
      <c r="F8">
        <v>3</v>
      </c>
      <c r="G8">
        <v>4</v>
      </c>
    </row>
    <row r="9" spans="1:7">
      <c r="A9" t="s">
        <v>17</v>
      </c>
      <c r="B9">
        <v>4</v>
      </c>
      <c r="C9">
        <v>4</v>
      </c>
      <c r="D9">
        <v>3</v>
      </c>
      <c r="E9">
        <v>3</v>
      </c>
      <c r="F9">
        <v>4</v>
      </c>
      <c r="G9">
        <v>4</v>
      </c>
    </row>
    <row r="10" spans="1:7">
      <c r="A10" t="s">
        <v>19</v>
      </c>
      <c r="B10">
        <v>5</v>
      </c>
      <c r="C10">
        <v>3</v>
      </c>
      <c r="D10">
        <v>4</v>
      </c>
      <c r="E10">
        <v>4</v>
      </c>
      <c r="F10">
        <v>4</v>
      </c>
      <c r="G10">
        <v>5</v>
      </c>
    </row>
    <row r="11" spans="1:7">
      <c r="A11" t="s">
        <v>21</v>
      </c>
      <c r="B11">
        <v>5</v>
      </c>
      <c r="C11">
        <v>3</v>
      </c>
      <c r="D11">
        <v>4</v>
      </c>
      <c r="E11">
        <v>3</v>
      </c>
      <c r="F11">
        <v>4</v>
      </c>
      <c r="G11">
        <v>4</v>
      </c>
    </row>
    <row r="12" spans="1:7">
      <c r="A12" t="s">
        <v>23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7">
      <c r="A13" t="s">
        <v>24</v>
      </c>
      <c r="B13">
        <v>4</v>
      </c>
      <c r="C13">
        <v>3</v>
      </c>
      <c r="D13">
        <v>3</v>
      </c>
      <c r="E13">
        <v>3</v>
      </c>
      <c r="F13">
        <v>3</v>
      </c>
      <c r="G13">
        <v>4</v>
      </c>
    </row>
    <row r="14" spans="1:7">
      <c r="A14" t="s">
        <v>26</v>
      </c>
      <c r="B14">
        <v>3</v>
      </c>
      <c r="C14">
        <v>2</v>
      </c>
      <c r="D14">
        <v>2</v>
      </c>
      <c r="E14">
        <v>4</v>
      </c>
      <c r="F14">
        <v>3</v>
      </c>
      <c r="G14">
        <v>3</v>
      </c>
    </row>
    <row r="17" spans="1:8">
      <c r="A17" t="s">
        <v>62</v>
      </c>
      <c r="B17">
        <f>COUNTIF(B$2:B$14, 1)</f>
        <v>0</v>
      </c>
      <c r="C17">
        <f>COUNTIF(C$2:C$14, 1)</f>
        <v>0</v>
      </c>
      <c r="D17">
        <f>COUNTIF(D$2:D$14, 1)</f>
        <v>0</v>
      </c>
      <c r="E17">
        <f t="shared" ref="E17:G17" si="0">COUNTIF(E$2:E$14, 1)</f>
        <v>0</v>
      </c>
      <c r="F17">
        <f t="shared" si="0"/>
        <v>0</v>
      </c>
      <c r="G17">
        <f t="shared" si="0"/>
        <v>0</v>
      </c>
    </row>
    <row r="18" spans="1:8">
      <c r="A18" t="s">
        <v>63</v>
      </c>
      <c r="B18">
        <f>COUNTIF(B$2:B$14, 2)</f>
        <v>0</v>
      </c>
      <c r="C18">
        <f>COUNTIF(C$2:C$14, 2)</f>
        <v>1</v>
      </c>
      <c r="D18">
        <f>COUNTIF(D$2:D$14, 2)</f>
        <v>1</v>
      </c>
      <c r="E18">
        <f t="shared" ref="E18:G18" si="1">COUNTIF(E$2:E$14, 2)</f>
        <v>1</v>
      </c>
      <c r="F18">
        <f t="shared" si="1"/>
        <v>1</v>
      </c>
      <c r="G18">
        <f t="shared" si="1"/>
        <v>0</v>
      </c>
    </row>
    <row r="19" spans="1:8">
      <c r="A19" t="s">
        <v>64</v>
      </c>
      <c r="B19">
        <f>COUNTIF(B$2:B$14, 3)</f>
        <v>1</v>
      </c>
      <c r="C19">
        <f>COUNTIF(C$2:C$14, 3)</f>
        <v>5</v>
      </c>
      <c r="D19">
        <f>COUNTIF(D$2:D$14, 3)</f>
        <v>2</v>
      </c>
      <c r="E19">
        <f t="shared" ref="E19:G19" si="2">COUNTIF(E$2:E$14, 3)</f>
        <v>4</v>
      </c>
      <c r="F19">
        <f t="shared" si="2"/>
        <v>3</v>
      </c>
      <c r="G19">
        <f t="shared" si="2"/>
        <v>3</v>
      </c>
    </row>
    <row r="20" spans="1:8">
      <c r="A20" t="s">
        <v>65</v>
      </c>
      <c r="B20">
        <f>COUNTIF(B$2:B$14, 4)</f>
        <v>7</v>
      </c>
      <c r="C20">
        <f>COUNTIF(C$2:C$14, 4)</f>
        <v>4</v>
      </c>
      <c r="D20">
        <f>COUNTIF(D$2:D$14, 4)</f>
        <v>9</v>
      </c>
      <c r="E20">
        <f t="shared" ref="E20:G20" si="3">COUNTIF(E$2:E$14, 4)</f>
        <v>7</v>
      </c>
      <c r="F20">
        <f t="shared" si="3"/>
        <v>7</v>
      </c>
      <c r="G20">
        <f t="shared" si="3"/>
        <v>7</v>
      </c>
    </row>
    <row r="21" spans="1:8">
      <c r="A21" t="s">
        <v>66</v>
      </c>
      <c r="B21">
        <f>COUNTIF(B$2:B$14, 5)</f>
        <v>5</v>
      </c>
      <c r="C21">
        <f>COUNTIF(C$2:C$14, 5)</f>
        <v>3</v>
      </c>
      <c r="D21">
        <f>COUNTIF(D$2:D$14, 5)</f>
        <v>1</v>
      </c>
      <c r="E21">
        <f t="shared" ref="E21:G21" si="4">COUNTIF(E$2:E$14, 5)</f>
        <v>1</v>
      </c>
      <c r="F21">
        <f t="shared" si="4"/>
        <v>2</v>
      </c>
      <c r="G21">
        <f t="shared" si="4"/>
        <v>3</v>
      </c>
    </row>
    <row r="23" spans="1:8">
      <c r="A23" t="s">
        <v>67</v>
      </c>
      <c r="B23" s="1">
        <f>AVERAGE(B$2:B$14)</f>
        <v>4.3076923076923075</v>
      </c>
      <c r="C23" s="1">
        <f>AVERAGE(C$2:C$14)</f>
        <v>3.6923076923076925</v>
      </c>
      <c r="D23" s="1">
        <f>AVERAGE(D$2:D$14)</f>
        <v>3.7692307692307692</v>
      </c>
      <c r="E23" s="1">
        <f t="shared" ref="E23:G23" si="5">AVERAGE(E$2:E$14)</f>
        <v>3.6153846153846154</v>
      </c>
      <c r="F23" s="1">
        <f t="shared" si="5"/>
        <v>3.7692307692307692</v>
      </c>
      <c r="G23" s="1">
        <f t="shared" si="5"/>
        <v>4</v>
      </c>
      <c r="H2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2"/>
  <sheetViews>
    <sheetView topLeftCell="A2" workbookViewId="0">
      <selection activeCell="F30" sqref="F30"/>
    </sheetView>
  </sheetViews>
  <sheetFormatPr defaultRowHeight="15"/>
  <sheetData>
    <row r="1" spans="1:3">
      <c r="B1" t="s">
        <v>60</v>
      </c>
      <c r="C1" t="s">
        <v>61</v>
      </c>
    </row>
    <row r="2" spans="1:3">
      <c r="A2" t="s">
        <v>3</v>
      </c>
      <c r="B2">
        <v>2</v>
      </c>
      <c r="C2">
        <v>2</v>
      </c>
    </row>
    <row r="3" spans="1:3">
      <c r="A3" t="s">
        <v>5</v>
      </c>
      <c r="B3">
        <v>4</v>
      </c>
      <c r="C3">
        <v>4</v>
      </c>
    </row>
    <row r="4" spans="1:3">
      <c r="A4" t="s">
        <v>7</v>
      </c>
      <c r="B4">
        <v>5</v>
      </c>
      <c r="C4">
        <v>5</v>
      </c>
    </row>
    <row r="5" spans="1:3">
      <c r="A5" t="s">
        <v>9</v>
      </c>
      <c r="B5">
        <v>5</v>
      </c>
      <c r="C5">
        <v>5</v>
      </c>
    </row>
    <row r="6" spans="1:3">
      <c r="A6" t="s">
        <v>11</v>
      </c>
      <c r="B6">
        <v>4</v>
      </c>
      <c r="C6">
        <v>4</v>
      </c>
    </row>
    <row r="7" spans="1:3">
      <c r="A7" t="s">
        <v>13</v>
      </c>
      <c r="B7">
        <v>4</v>
      </c>
      <c r="C7">
        <v>4</v>
      </c>
    </row>
    <row r="8" spans="1:3">
      <c r="A8" t="s">
        <v>15</v>
      </c>
      <c r="B8">
        <v>4</v>
      </c>
      <c r="C8">
        <v>3</v>
      </c>
    </row>
    <row r="9" spans="1:3">
      <c r="A9" t="s">
        <v>17</v>
      </c>
      <c r="B9">
        <v>4</v>
      </c>
      <c r="C9">
        <v>4</v>
      </c>
    </row>
    <row r="10" spans="1:3">
      <c r="A10" t="s">
        <v>19</v>
      </c>
      <c r="B10">
        <v>4</v>
      </c>
      <c r="C10">
        <v>5</v>
      </c>
    </row>
    <row r="11" spans="1:3">
      <c r="A11" t="s">
        <v>21</v>
      </c>
      <c r="B11">
        <v>4</v>
      </c>
      <c r="C11">
        <v>4</v>
      </c>
    </row>
    <row r="12" spans="1:3">
      <c r="A12" t="s">
        <v>23</v>
      </c>
      <c r="B12">
        <v>4</v>
      </c>
      <c r="C12">
        <v>4</v>
      </c>
    </row>
    <row r="13" spans="1:3">
      <c r="A13" t="s">
        <v>24</v>
      </c>
      <c r="B13">
        <v>4</v>
      </c>
      <c r="C13">
        <v>4</v>
      </c>
    </row>
    <row r="14" spans="1:3">
      <c r="A14" t="s">
        <v>26</v>
      </c>
      <c r="B14">
        <v>5</v>
      </c>
      <c r="C14">
        <v>5</v>
      </c>
    </row>
    <row r="16" spans="1:3">
      <c r="A16" t="s">
        <v>62</v>
      </c>
      <c r="B16">
        <f>COUNTIF(B$2:B$14, 1)</f>
        <v>0</v>
      </c>
      <c r="C16">
        <f>COUNTIF(C$2:C$14, 1)</f>
        <v>0</v>
      </c>
    </row>
    <row r="17" spans="1:7">
      <c r="A17" t="s">
        <v>63</v>
      </c>
      <c r="B17">
        <f>COUNTIF(B$2:B$14, 2)</f>
        <v>1</v>
      </c>
      <c r="C17">
        <f>COUNTIF(C$2:C$14, 2)</f>
        <v>1</v>
      </c>
    </row>
    <row r="18" spans="1:7">
      <c r="A18" t="s">
        <v>64</v>
      </c>
      <c r="B18">
        <f>COUNTIF(B$2:B$14, 3)</f>
        <v>0</v>
      </c>
      <c r="C18">
        <f>COUNTIF(C$2:C$14, 3)</f>
        <v>1</v>
      </c>
    </row>
    <row r="19" spans="1:7">
      <c r="A19" t="s">
        <v>65</v>
      </c>
      <c r="B19">
        <f>COUNTIF(B$2:B$14, 4)</f>
        <v>9</v>
      </c>
      <c r="C19">
        <f>COUNTIF(C$2:C$14, 4)</f>
        <v>7</v>
      </c>
    </row>
    <row r="20" spans="1:7">
      <c r="A20" t="s">
        <v>66</v>
      </c>
      <c r="B20">
        <f>COUNTIF(B$2:B$14, 5)</f>
        <v>3</v>
      </c>
      <c r="C20">
        <f>COUNTIF(C$2:C$14, 5)</f>
        <v>4</v>
      </c>
    </row>
    <row r="22" spans="1:7">
      <c r="A22" t="s">
        <v>67</v>
      </c>
      <c r="B22" s="1">
        <f>AVERAGE(B$2:B$14)</f>
        <v>4.0769230769230766</v>
      </c>
      <c r="C22" s="1">
        <f>AVERAGE(C$2:C$14)</f>
        <v>4.0769230769230766</v>
      </c>
      <c r="D22" s="1"/>
      <c r="E22" s="1"/>
      <c r="F22" s="1"/>
      <c r="G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tabSelected="1" zoomScaleNormal="100" workbookViewId="0">
      <selection activeCell="B19" sqref="B19"/>
    </sheetView>
  </sheetViews>
  <sheetFormatPr defaultRowHeight="15"/>
  <cols>
    <col min="2" max="2" width="10.42578125" bestFit="1" customWidth="1"/>
    <col min="3" max="3" width="13.7109375" bestFit="1" customWidth="1"/>
    <col min="4" max="4" width="11.42578125" bestFit="1" customWidth="1"/>
    <col min="5" max="5" width="11.85546875" bestFit="1" customWidth="1"/>
  </cols>
  <sheetData>
    <row r="1" spans="1:14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24</v>
      </c>
      <c r="N1" t="s">
        <v>26</v>
      </c>
    </row>
    <row r="2" spans="1:14">
      <c r="A2" t="s">
        <v>3</v>
      </c>
      <c r="B2">
        <v>0</v>
      </c>
      <c r="C2">
        <v>2</v>
      </c>
      <c r="D2">
        <v>2</v>
      </c>
      <c r="E2">
        <v>4</v>
      </c>
      <c r="F2">
        <v>2</v>
      </c>
      <c r="G2">
        <v>2</v>
      </c>
      <c r="H2">
        <v>2</v>
      </c>
      <c r="I2">
        <v>3</v>
      </c>
      <c r="J2">
        <v>2</v>
      </c>
      <c r="K2">
        <v>2</v>
      </c>
      <c r="L2">
        <v>2</v>
      </c>
      <c r="M2">
        <v>2</v>
      </c>
      <c r="N2">
        <v>2</v>
      </c>
    </row>
    <row r="3" spans="1:14">
      <c r="A3" t="s">
        <v>5</v>
      </c>
      <c r="B3">
        <v>1</v>
      </c>
      <c r="C3">
        <v>0</v>
      </c>
      <c r="D3">
        <v>4</v>
      </c>
      <c r="E3">
        <v>3</v>
      </c>
      <c r="F3">
        <v>1</v>
      </c>
      <c r="G3">
        <v>2</v>
      </c>
      <c r="H3">
        <v>0</v>
      </c>
      <c r="I3">
        <v>2</v>
      </c>
      <c r="J3">
        <v>2</v>
      </c>
      <c r="K3">
        <v>2</v>
      </c>
      <c r="L3">
        <v>1</v>
      </c>
      <c r="M3">
        <v>4</v>
      </c>
      <c r="N3">
        <v>1</v>
      </c>
    </row>
    <row r="4" spans="1:14">
      <c r="A4" t="s">
        <v>7</v>
      </c>
      <c r="B4">
        <v>0</v>
      </c>
      <c r="C4">
        <v>4</v>
      </c>
      <c r="D4">
        <v>0</v>
      </c>
      <c r="E4">
        <v>0</v>
      </c>
      <c r="F4">
        <v>0</v>
      </c>
      <c r="G4">
        <v>2</v>
      </c>
      <c r="H4">
        <v>0</v>
      </c>
      <c r="I4">
        <v>4</v>
      </c>
      <c r="J4">
        <v>0</v>
      </c>
      <c r="K4">
        <v>0</v>
      </c>
      <c r="L4">
        <v>2</v>
      </c>
      <c r="M4">
        <v>4</v>
      </c>
      <c r="N4">
        <v>2</v>
      </c>
    </row>
    <row r="5" spans="1:14">
      <c r="A5" t="s">
        <v>9</v>
      </c>
      <c r="B5">
        <v>4</v>
      </c>
      <c r="C5">
        <v>2</v>
      </c>
      <c r="D5">
        <v>1</v>
      </c>
      <c r="E5">
        <v>0</v>
      </c>
      <c r="F5">
        <v>2</v>
      </c>
      <c r="G5">
        <v>1</v>
      </c>
      <c r="H5">
        <v>1</v>
      </c>
      <c r="I5">
        <v>3</v>
      </c>
      <c r="J5">
        <v>1</v>
      </c>
      <c r="K5">
        <v>1</v>
      </c>
      <c r="L5">
        <v>1</v>
      </c>
      <c r="M5">
        <v>2</v>
      </c>
      <c r="N5">
        <v>2</v>
      </c>
    </row>
    <row r="6" spans="1:14">
      <c r="A6" t="s">
        <v>11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2</v>
      </c>
      <c r="I6">
        <v>2</v>
      </c>
      <c r="J6">
        <v>2</v>
      </c>
      <c r="K6">
        <v>0</v>
      </c>
      <c r="L6">
        <v>2</v>
      </c>
      <c r="M6">
        <v>4</v>
      </c>
      <c r="N6">
        <v>4</v>
      </c>
    </row>
    <row r="7" spans="1:14">
      <c r="A7" t="s">
        <v>13</v>
      </c>
      <c r="B7">
        <v>0</v>
      </c>
      <c r="C7">
        <v>4</v>
      </c>
      <c r="D7">
        <v>4</v>
      </c>
      <c r="E7">
        <v>0</v>
      </c>
      <c r="F7">
        <v>0</v>
      </c>
      <c r="G7">
        <v>0</v>
      </c>
      <c r="H7">
        <v>0</v>
      </c>
      <c r="I7">
        <v>4</v>
      </c>
      <c r="J7">
        <v>4</v>
      </c>
      <c r="K7">
        <v>4</v>
      </c>
      <c r="L7">
        <v>4</v>
      </c>
      <c r="M7">
        <v>0</v>
      </c>
      <c r="N7">
        <v>0</v>
      </c>
    </row>
    <row r="8" spans="1:14">
      <c r="A8" t="s">
        <v>15</v>
      </c>
      <c r="B8">
        <v>2</v>
      </c>
      <c r="C8">
        <v>2</v>
      </c>
      <c r="D8">
        <v>1</v>
      </c>
      <c r="E8">
        <v>2</v>
      </c>
      <c r="F8">
        <v>4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4</v>
      </c>
    </row>
    <row r="9" spans="1:14">
      <c r="A9" t="s">
        <v>17</v>
      </c>
      <c r="B9">
        <v>3</v>
      </c>
      <c r="C9">
        <v>2</v>
      </c>
      <c r="D9">
        <v>2</v>
      </c>
      <c r="E9">
        <v>4</v>
      </c>
      <c r="F9">
        <v>2</v>
      </c>
      <c r="G9">
        <v>2</v>
      </c>
      <c r="H9">
        <v>1</v>
      </c>
      <c r="I9">
        <v>0</v>
      </c>
      <c r="J9">
        <v>4</v>
      </c>
      <c r="K9">
        <v>0</v>
      </c>
      <c r="L9">
        <v>4</v>
      </c>
      <c r="M9">
        <v>4</v>
      </c>
      <c r="N9">
        <v>4</v>
      </c>
    </row>
    <row r="10" spans="1:14">
      <c r="A10" t="s">
        <v>19</v>
      </c>
      <c r="B10">
        <v>3</v>
      </c>
      <c r="C10">
        <v>2</v>
      </c>
      <c r="D10">
        <v>1</v>
      </c>
      <c r="E10">
        <v>1</v>
      </c>
      <c r="F10">
        <v>4</v>
      </c>
      <c r="G10">
        <v>4</v>
      </c>
      <c r="H10">
        <v>1</v>
      </c>
      <c r="I10">
        <v>4</v>
      </c>
      <c r="J10">
        <v>0</v>
      </c>
      <c r="K10">
        <v>4</v>
      </c>
      <c r="L10">
        <v>1</v>
      </c>
      <c r="M10">
        <v>2</v>
      </c>
      <c r="N10">
        <v>1</v>
      </c>
    </row>
    <row r="11" spans="1:14">
      <c r="A11" t="s">
        <v>21</v>
      </c>
      <c r="B11">
        <v>3</v>
      </c>
      <c r="C11">
        <v>4</v>
      </c>
      <c r="D11">
        <v>0</v>
      </c>
      <c r="E11">
        <v>3</v>
      </c>
      <c r="F11">
        <v>2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23</v>
      </c>
      <c r="B12">
        <v>2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4</v>
      </c>
      <c r="J12">
        <v>2</v>
      </c>
      <c r="K12">
        <v>1</v>
      </c>
      <c r="L12">
        <v>0</v>
      </c>
      <c r="M12">
        <v>2</v>
      </c>
      <c r="N12">
        <v>1</v>
      </c>
    </row>
    <row r="13" spans="1:14">
      <c r="A13" t="s">
        <v>24</v>
      </c>
      <c r="B13">
        <v>2</v>
      </c>
      <c r="C13">
        <v>4</v>
      </c>
      <c r="D13">
        <v>2</v>
      </c>
      <c r="E13">
        <v>2</v>
      </c>
      <c r="F13">
        <v>4</v>
      </c>
      <c r="G13">
        <v>1</v>
      </c>
      <c r="H13">
        <v>1</v>
      </c>
      <c r="I13">
        <v>4</v>
      </c>
      <c r="J13">
        <v>1</v>
      </c>
      <c r="K13">
        <v>0</v>
      </c>
      <c r="L13">
        <v>1</v>
      </c>
      <c r="M13">
        <v>0</v>
      </c>
      <c r="N13">
        <v>1</v>
      </c>
    </row>
    <row r="14" spans="1:14">
      <c r="A14" t="s">
        <v>26</v>
      </c>
      <c r="B14">
        <v>1</v>
      </c>
      <c r="C14">
        <v>2</v>
      </c>
      <c r="D14">
        <v>3</v>
      </c>
      <c r="E14">
        <v>3</v>
      </c>
      <c r="F14">
        <v>4</v>
      </c>
      <c r="G14">
        <v>4</v>
      </c>
      <c r="H14">
        <v>4</v>
      </c>
      <c r="I14">
        <v>1</v>
      </c>
      <c r="J14">
        <v>1</v>
      </c>
      <c r="K14">
        <v>1</v>
      </c>
      <c r="L14">
        <v>4</v>
      </c>
      <c r="M14">
        <v>1</v>
      </c>
      <c r="N14">
        <v>0</v>
      </c>
    </row>
    <row r="17" spans="1:20">
      <c r="A17" t="s">
        <v>5</v>
      </c>
      <c r="B17" t="s">
        <v>28</v>
      </c>
      <c r="C17" t="s">
        <v>29</v>
      </c>
      <c r="D17" t="s">
        <v>30</v>
      </c>
      <c r="E17" t="s">
        <v>31</v>
      </c>
      <c r="H17" t="s">
        <v>13</v>
      </c>
      <c r="I17" t="s">
        <v>28</v>
      </c>
      <c r="J17" t="s">
        <v>29</v>
      </c>
      <c r="K17" t="s">
        <v>30</v>
      </c>
      <c r="L17" t="s">
        <v>31</v>
      </c>
      <c r="O17" t="s">
        <v>23</v>
      </c>
      <c r="P17" t="s">
        <v>28</v>
      </c>
      <c r="Q17" t="s">
        <v>29</v>
      </c>
      <c r="R17" t="s">
        <v>30</v>
      </c>
      <c r="S17" t="s">
        <v>31</v>
      </c>
    </row>
    <row r="18" spans="1:20">
      <c r="A18" t="s">
        <v>32</v>
      </c>
      <c r="B18">
        <f>COUNTIF($C2:C14,1)</f>
        <v>2</v>
      </c>
      <c r="C18">
        <f>COUNTIF($C2:$C14,2)</f>
        <v>6</v>
      </c>
      <c r="D18">
        <f>COUNTIF($C2:$C14,3)</f>
        <v>0</v>
      </c>
      <c r="E18">
        <f>COUNTIF($C2:$C14,4)</f>
        <v>4</v>
      </c>
      <c r="F18">
        <f>SUM(B18:E18)</f>
        <v>12</v>
      </c>
      <c r="H18" t="s">
        <v>32</v>
      </c>
      <c r="I18">
        <f>COUNTIF($G2:$G14,1)</f>
        <v>3</v>
      </c>
      <c r="J18">
        <f>COUNTIF($G2:$G14,2)</f>
        <v>6</v>
      </c>
      <c r="K18">
        <f>COUNTIF($G2:$G14,3)</f>
        <v>0</v>
      </c>
      <c r="L18">
        <f>COUNTIF($G2:$G14,4)</f>
        <v>2</v>
      </c>
      <c r="M18">
        <f>SUM(I18:L18)</f>
        <v>11</v>
      </c>
      <c r="O18" t="s">
        <v>32</v>
      </c>
      <c r="P18">
        <f>COUNTIF($L2:$L14,1)</f>
        <v>4</v>
      </c>
      <c r="Q18">
        <f>COUNTIF($L2:$L14,2)</f>
        <v>3</v>
      </c>
      <c r="R18">
        <f>COUNTIF($L2:$L14,3)</f>
        <v>0</v>
      </c>
      <c r="S18">
        <f>COUNTIF($L2:$L14,4)</f>
        <v>3</v>
      </c>
      <c r="T18">
        <f>SUM(P18:S18)</f>
        <v>10</v>
      </c>
    </row>
    <row r="19" spans="1:20">
      <c r="A19" t="s">
        <v>33</v>
      </c>
      <c r="B19">
        <f>COUNTIF($B$3:$N$3,1)</f>
        <v>4</v>
      </c>
      <c r="C19">
        <f>COUNTIF($B$3:$N$3,2)</f>
        <v>4</v>
      </c>
      <c r="D19">
        <f>COUNTIF($B$3:$N$3,3)</f>
        <v>1</v>
      </c>
      <c r="E19">
        <f>COUNTIF($B$3:$N$3,4)</f>
        <v>2</v>
      </c>
      <c r="F19">
        <f>SUM(B19:E19)</f>
        <v>11</v>
      </c>
      <c r="H19" t="s">
        <v>33</v>
      </c>
      <c r="I19">
        <f>COUNTIF($B$7:$N$7,1)</f>
        <v>0</v>
      </c>
      <c r="J19">
        <f>COUNTIF($B$7:$N$7,2)</f>
        <v>0</v>
      </c>
      <c r="K19">
        <f>COUNTIF($B$7:$N$7,3)</f>
        <v>0</v>
      </c>
      <c r="L19">
        <f>COUNTIF($B$7:$N$7,4)</f>
        <v>6</v>
      </c>
      <c r="M19">
        <f>SUM(I19:L19)</f>
        <v>6</v>
      </c>
      <c r="O19" t="s">
        <v>33</v>
      </c>
      <c r="P19">
        <f>COUNTIF($B$12:$N$12,1)</f>
        <v>6</v>
      </c>
      <c r="Q19">
        <f>COUNTIF($B$12:$N$12,2)</f>
        <v>5</v>
      </c>
      <c r="R19">
        <f>COUNTIF($B$12:$N$12,3)</f>
        <v>0</v>
      </c>
      <c r="S19">
        <f>COUNTIF($B$12:$N$12,4)</f>
        <v>1</v>
      </c>
      <c r="T19">
        <f>SUM(P19:S19)</f>
        <v>12</v>
      </c>
    </row>
    <row r="21" spans="1:20">
      <c r="A21" t="s">
        <v>3</v>
      </c>
      <c r="B21" t="s">
        <v>28</v>
      </c>
      <c r="C21" t="s">
        <v>29</v>
      </c>
      <c r="D21" t="s">
        <v>30</v>
      </c>
      <c r="E21" t="s">
        <v>31</v>
      </c>
      <c r="H21" t="s">
        <v>15</v>
      </c>
      <c r="I21" t="s">
        <v>28</v>
      </c>
      <c r="J21" t="s">
        <v>29</v>
      </c>
      <c r="K21" t="s">
        <v>30</v>
      </c>
      <c r="L21" t="s">
        <v>31</v>
      </c>
      <c r="O21" t="s">
        <v>24</v>
      </c>
      <c r="P21" t="s">
        <v>28</v>
      </c>
      <c r="Q21" t="s">
        <v>29</v>
      </c>
      <c r="R21" t="s">
        <v>30</v>
      </c>
      <c r="S21" t="s">
        <v>31</v>
      </c>
    </row>
    <row r="22" spans="1:20">
      <c r="A22" t="s">
        <v>32</v>
      </c>
      <c r="B22">
        <f>COUNTIF($B2:$B14,1)</f>
        <v>2</v>
      </c>
      <c r="C22">
        <f>COUNTIF($B2:$B14,2)</f>
        <v>3</v>
      </c>
      <c r="D22">
        <f>COUNTIF($B2:$B14,3)</f>
        <v>3</v>
      </c>
      <c r="E22">
        <f>COUNTIF($B2:$B14,4)</f>
        <v>1</v>
      </c>
      <c r="F22">
        <f>SUM(B22:E22)</f>
        <v>9</v>
      </c>
      <c r="H22" t="s">
        <v>32</v>
      </c>
      <c r="I22">
        <f>COUNTIF($H2:$H14,1)</f>
        <v>5</v>
      </c>
      <c r="J22">
        <f>COUNTIF($H2:$H14,2)</f>
        <v>3</v>
      </c>
      <c r="K22">
        <f>COUNTIF($H2:$H14,3)</f>
        <v>0</v>
      </c>
      <c r="L22">
        <f>COUNTIF($H2:$H14,4)</f>
        <v>1</v>
      </c>
      <c r="M22">
        <f>SUM(I22:L22)</f>
        <v>9</v>
      </c>
      <c r="O22" t="s">
        <v>32</v>
      </c>
      <c r="P22">
        <f>COUNTIF($M2:$M14,1)</f>
        <v>1</v>
      </c>
      <c r="Q22">
        <f>COUNTIF($M2:$M14,2)</f>
        <v>4</v>
      </c>
      <c r="R22">
        <f>COUNTIF($M2:$M14,3)</f>
        <v>0</v>
      </c>
      <c r="S22">
        <f>COUNTIF($M2:$M14,4)</f>
        <v>4</v>
      </c>
      <c r="T22">
        <f>SUM(P22:S22)</f>
        <v>9</v>
      </c>
    </row>
    <row r="23" spans="1:20">
      <c r="A23" t="s">
        <v>33</v>
      </c>
      <c r="B23">
        <f>COUNTIF($B$2:$N$2,1)</f>
        <v>0</v>
      </c>
      <c r="C23">
        <f>COUNTIF($B$2:$N$2,2)</f>
        <v>10</v>
      </c>
      <c r="D23">
        <f>COUNTIF($B$2:$N$2,3)</f>
        <v>1</v>
      </c>
      <c r="E23">
        <f>COUNTIF($B$2:$N$2,4)</f>
        <v>1</v>
      </c>
      <c r="F23">
        <f>SUM(B23:E23)</f>
        <v>12</v>
      </c>
      <c r="H23" t="s">
        <v>33</v>
      </c>
      <c r="I23">
        <f>COUNTIF($B$8:$N$8,1)</f>
        <v>1</v>
      </c>
      <c r="J23">
        <f>COUNTIF($B$8:$N$8,2)</f>
        <v>5</v>
      </c>
      <c r="K23">
        <f>COUNTIF($B$8:$N$8,3)</f>
        <v>0</v>
      </c>
      <c r="L23">
        <f>COUNTIF($B$8:$N$8,4)</f>
        <v>2</v>
      </c>
      <c r="M23">
        <f>SUM(I23:L23)</f>
        <v>8</v>
      </c>
      <c r="O23" t="s">
        <v>33</v>
      </c>
      <c r="P23">
        <f>COUNTIF($B$13:$N$13,1)</f>
        <v>5</v>
      </c>
      <c r="Q23">
        <f>COUNTIF($B$13:$N$13,2)</f>
        <v>3</v>
      </c>
      <c r="R23">
        <f>COUNTIF($B$13:$N$13,3)</f>
        <v>0</v>
      </c>
      <c r="S23">
        <f>COUNTIF($B$13:$N$13,4)</f>
        <v>3</v>
      </c>
      <c r="T23">
        <f>SUM(P23:S23)</f>
        <v>11</v>
      </c>
    </row>
    <row r="25" spans="1:20">
      <c r="A25" t="s">
        <v>7</v>
      </c>
      <c r="B25" t="s">
        <v>28</v>
      </c>
      <c r="C25" t="s">
        <v>29</v>
      </c>
      <c r="D25" t="s">
        <v>30</v>
      </c>
      <c r="E25" t="s">
        <v>31</v>
      </c>
      <c r="H25" t="s">
        <v>17</v>
      </c>
      <c r="I25" t="s">
        <v>28</v>
      </c>
      <c r="J25" t="s">
        <v>29</v>
      </c>
      <c r="K25" t="s">
        <v>30</v>
      </c>
      <c r="L25" t="s">
        <v>31</v>
      </c>
      <c r="O25" t="s">
        <v>26</v>
      </c>
      <c r="P25" t="s">
        <v>28</v>
      </c>
      <c r="Q25" t="s">
        <v>29</v>
      </c>
      <c r="R25" t="s">
        <v>30</v>
      </c>
      <c r="S25" t="s">
        <v>31</v>
      </c>
    </row>
    <row r="26" spans="1:20">
      <c r="A26" t="s">
        <v>32</v>
      </c>
      <c r="B26">
        <f>COUNTIF($D2:$D14,1)</f>
        <v>5</v>
      </c>
      <c r="C26">
        <f>COUNTIF($D2:$D14,2)</f>
        <v>3</v>
      </c>
      <c r="D26">
        <f>COUNTIF($D2:$D14,3)</f>
        <v>1</v>
      </c>
      <c r="E26">
        <f>COUNTIF($D2:$D14,4)</f>
        <v>2</v>
      </c>
      <c r="F26">
        <f>SUM(B26:E26)</f>
        <v>11</v>
      </c>
      <c r="H26" t="s">
        <v>32</v>
      </c>
      <c r="I26">
        <f>COUNTIF($I2:$I14,1)</f>
        <v>1</v>
      </c>
      <c r="J26">
        <f>COUNTIF($I2:$I14,2)</f>
        <v>3</v>
      </c>
      <c r="K26">
        <f>COUNTIF($I2:$I14,3)</f>
        <v>2</v>
      </c>
      <c r="L26">
        <f>COUNTIF($I2:$I14,4)</f>
        <v>5</v>
      </c>
      <c r="M26">
        <f>SUM(I26:L26)</f>
        <v>11</v>
      </c>
      <c r="O26" t="s">
        <v>32</v>
      </c>
      <c r="P26">
        <f>COUNTIF($N2:$N14,1)</f>
        <v>4</v>
      </c>
      <c r="Q26">
        <f>COUNTIF($N2:$N14,2)</f>
        <v>3</v>
      </c>
      <c r="R26">
        <f>COUNTIF($N2:$N14,3)</f>
        <v>0</v>
      </c>
      <c r="S26">
        <f>COUNTIF($N2:$N14,4)</f>
        <v>3</v>
      </c>
      <c r="T26">
        <f>SUM(P26:S26)</f>
        <v>10</v>
      </c>
    </row>
    <row r="27" spans="1:20">
      <c r="A27" t="s">
        <v>33</v>
      </c>
      <c r="B27">
        <f>COUNTIF($B$4:$N$4,1)</f>
        <v>0</v>
      </c>
      <c r="C27">
        <f>COUNTIF($B$4:$N$4,2)</f>
        <v>3</v>
      </c>
      <c r="D27">
        <f>COUNTIF($B$4:$N$4,3)</f>
        <v>0</v>
      </c>
      <c r="E27">
        <f>COUNTIF($B$4:$N$4,4)</f>
        <v>3</v>
      </c>
      <c r="F27">
        <f>SUM(B27:E27)</f>
        <v>6</v>
      </c>
      <c r="H27" t="s">
        <v>33</v>
      </c>
      <c r="I27">
        <f>COUNTIF($B$9:$N$9,1)</f>
        <v>1</v>
      </c>
      <c r="J27">
        <f>COUNTIF($B$9:$N$9,2)</f>
        <v>4</v>
      </c>
      <c r="K27">
        <f>COUNTIF($B$9:$N$9,3)</f>
        <v>1</v>
      </c>
      <c r="L27">
        <f>COUNTIF($B$9:$N$9,4)</f>
        <v>5</v>
      </c>
      <c r="M27">
        <f>SUM(I27:L27)</f>
        <v>11</v>
      </c>
      <c r="O27" t="s">
        <v>33</v>
      </c>
      <c r="P27">
        <f>COUNTIF($B$14:$N$14,1)</f>
        <v>5</v>
      </c>
      <c r="Q27">
        <f>COUNTIF($B$14:$N$14,2)</f>
        <v>1</v>
      </c>
      <c r="R27">
        <f>COUNTIF($B$14:$N$14,3)</f>
        <v>2</v>
      </c>
      <c r="S27">
        <f>COUNTIF($B$14:$N$14,4)</f>
        <v>4</v>
      </c>
      <c r="T27">
        <f>SUM(P27:S27)</f>
        <v>12</v>
      </c>
    </row>
    <row r="29" spans="1:20">
      <c r="A29" t="s">
        <v>9</v>
      </c>
      <c r="B29" t="s">
        <v>28</v>
      </c>
      <c r="C29" t="s">
        <v>29</v>
      </c>
      <c r="D29" t="s">
        <v>30</v>
      </c>
      <c r="E29" t="s">
        <v>31</v>
      </c>
      <c r="H29" t="s">
        <v>19</v>
      </c>
      <c r="I29" t="s">
        <v>28</v>
      </c>
      <c r="J29" t="s">
        <v>29</v>
      </c>
      <c r="K29" t="s">
        <v>30</v>
      </c>
      <c r="L29" t="s">
        <v>31</v>
      </c>
    </row>
    <row r="30" spans="1:20">
      <c r="A30" t="s">
        <v>32</v>
      </c>
      <c r="B30">
        <f>COUNTIF($E2:$E14,1)</f>
        <v>2</v>
      </c>
      <c r="C30">
        <f>COUNTIF($E2:$E14,2)</f>
        <v>3</v>
      </c>
      <c r="D30">
        <f>COUNTIF($E2:$E14,3)</f>
        <v>3</v>
      </c>
      <c r="E30">
        <f>COUNTIF($E2:$E14,4)</f>
        <v>2</v>
      </c>
      <c r="F30">
        <f>SUM(B30:E30)</f>
        <v>10</v>
      </c>
      <c r="H30" t="s">
        <v>32</v>
      </c>
      <c r="I30">
        <f>COUNTIF($J2:$J14,1)</f>
        <v>3</v>
      </c>
      <c r="J30">
        <f>COUNTIF($J2:$J14,2)</f>
        <v>4</v>
      </c>
      <c r="K30">
        <f>COUNTIF($J2:$J14,3)</f>
        <v>0</v>
      </c>
      <c r="L30">
        <f>COUNTIF($J2:$J14,4)</f>
        <v>2</v>
      </c>
      <c r="M30">
        <f>SUM(I30:L30)</f>
        <v>9</v>
      </c>
    </row>
    <row r="31" spans="1:20">
      <c r="A31" t="s">
        <v>33</v>
      </c>
      <c r="B31">
        <f>COUNTIF($B$5:$N$5,1)</f>
        <v>6</v>
      </c>
      <c r="C31">
        <f>COUNTIF($B$5:$N$5,2)</f>
        <v>4</v>
      </c>
      <c r="D31">
        <f>COUNTIF($B$5:$N$5,3)</f>
        <v>1</v>
      </c>
      <c r="E31">
        <f>COUNTIF($B$5:$N$5,4)</f>
        <v>1</v>
      </c>
      <c r="F31">
        <f>SUM(B31:E31)</f>
        <v>12</v>
      </c>
      <c r="H31" t="s">
        <v>33</v>
      </c>
      <c r="I31">
        <f>COUNTIF($B$10:$N$10,1)</f>
        <v>5</v>
      </c>
      <c r="J31">
        <f>COUNTIF($B$10:$N$10,2)</f>
        <v>2</v>
      </c>
      <c r="K31">
        <f>COUNTIF($B$10:$N$10,3)</f>
        <v>1</v>
      </c>
      <c r="L31">
        <f>COUNTIF($B$10:$N$10,4)</f>
        <v>4</v>
      </c>
      <c r="M31">
        <f>SUM(I31:L31)</f>
        <v>12</v>
      </c>
    </row>
    <row r="33" spans="1:13">
      <c r="A33" t="s">
        <v>11</v>
      </c>
      <c r="B33" t="s">
        <v>28</v>
      </c>
      <c r="C33" t="s">
        <v>29</v>
      </c>
      <c r="D33" t="s">
        <v>30</v>
      </c>
      <c r="E33" t="s">
        <v>31</v>
      </c>
      <c r="H33" t="s">
        <v>21</v>
      </c>
      <c r="I33" t="s">
        <v>28</v>
      </c>
      <c r="J33" t="s">
        <v>29</v>
      </c>
      <c r="K33" t="s">
        <v>30</v>
      </c>
      <c r="L33" t="s">
        <v>31</v>
      </c>
    </row>
    <row r="34" spans="1:13">
      <c r="A34" t="s">
        <v>32</v>
      </c>
      <c r="B34">
        <f>COUNTIF($F2:$F14,1)</f>
        <v>2</v>
      </c>
      <c r="C34">
        <f>COUNTIF($F2:$F14,2)</f>
        <v>4</v>
      </c>
      <c r="D34">
        <f>COUNTIF($F2:$F14,3)</f>
        <v>0</v>
      </c>
      <c r="E34">
        <f>COUNTIF($F2:$F14,4)</f>
        <v>4</v>
      </c>
      <c r="F34">
        <f>SUM(B34:E34)</f>
        <v>10</v>
      </c>
      <c r="H34" t="s">
        <v>32</v>
      </c>
      <c r="I34">
        <f>COUNTIF($K2:$K14,1)</f>
        <v>3</v>
      </c>
      <c r="J34">
        <f>COUNTIF($K2:$K14,2)</f>
        <v>3</v>
      </c>
      <c r="K34">
        <f>COUNTIF($K2:$K14,3)</f>
        <v>0</v>
      </c>
      <c r="L34">
        <f>COUNTIF($K2:$K14,4)</f>
        <v>2</v>
      </c>
      <c r="M34">
        <f>SUM(I34:L34)</f>
        <v>8</v>
      </c>
    </row>
    <row r="35" spans="1:13">
      <c r="A35" t="s">
        <v>33</v>
      </c>
      <c r="B35">
        <f>COUNTIF($B$6:$N$6,1)</f>
        <v>4</v>
      </c>
      <c r="C35">
        <f>COUNTIF($B$6:$N$6,2)</f>
        <v>4</v>
      </c>
      <c r="D35">
        <f>COUNTIF($B$6:$N$6,3)</f>
        <v>0</v>
      </c>
      <c r="E35">
        <f>COUNTIF($B$6:$N$6,4)</f>
        <v>2</v>
      </c>
      <c r="F35">
        <f>SUM(B35:E35)</f>
        <v>10</v>
      </c>
      <c r="H35" t="s">
        <v>33</v>
      </c>
      <c r="I35">
        <f>COUNTIF($B$11:$N$11,1)</f>
        <v>0</v>
      </c>
      <c r="J35">
        <f>COUNTIF($B$11:$N$11,2)</f>
        <v>3</v>
      </c>
      <c r="K35">
        <f>COUNTIF($B$11:$N$11,3)</f>
        <v>2</v>
      </c>
      <c r="L35">
        <f>COUNTIF($B$11:$N$11,4)</f>
        <v>1</v>
      </c>
      <c r="M35">
        <f>SUM(I35:L35)</f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5A21-01E0-470B-9D0D-B612D784BC65}">
  <dimension ref="A1:I33"/>
  <sheetViews>
    <sheetView topLeftCell="A10" workbookViewId="0">
      <selection activeCell="A18" sqref="A18:D33"/>
    </sheetView>
  </sheetViews>
  <sheetFormatPr defaultRowHeight="15"/>
  <cols>
    <col min="1" max="1" width="29.140625" bestFit="1" customWidth="1"/>
    <col min="2" max="2" width="9.7109375" customWidth="1"/>
  </cols>
  <sheetData>
    <row r="1" spans="1:4">
      <c r="B1" t="s">
        <v>44</v>
      </c>
      <c r="C1" t="s">
        <v>45</v>
      </c>
      <c r="D1" t="s">
        <v>46</v>
      </c>
    </row>
    <row r="2" spans="1:4">
      <c r="A2" t="s">
        <v>3</v>
      </c>
      <c r="B2">
        <v>2</v>
      </c>
      <c r="C2">
        <v>4</v>
      </c>
      <c r="D2">
        <v>4</v>
      </c>
    </row>
    <row r="3" spans="1:4">
      <c r="A3" t="s">
        <v>9</v>
      </c>
      <c r="B3">
        <v>4</v>
      </c>
      <c r="C3">
        <v>4</v>
      </c>
      <c r="D3">
        <v>5</v>
      </c>
    </row>
    <row r="4" spans="1:4">
      <c r="A4" t="s">
        <v>21</v>
      </c>
      <c r="B4">
        <v>2</v>
      </c>
      <c r="C4">
        <v>4</v>
      </c>
      <c r="D4">
        <v>4</v>
      </c>
    </row>
    <row r="5" spans="1:4">
      <c r="A5" t="s">
        <v>5</v>
      </c>
      <c r="B5">
        <v>3</v>
      </c>
      <c r="C5">
        <v>4</v>
      </c>
      <c r="D5">
        <v>4</v>
      </c>
    </row>
    <row r="6" spans="1:4">
      <c r="A6" t="s">
        <v>7</v>
      </c>
      <c r="B6">
        <v>5</v>
      </c>
      <c r="C6">
        <v>5</v>
      </c>
      <c r="D6">
        <v>5</v>
      </c>
    </row>
    <row r="7" spans="1:4">
      <c r="A7" t="s">
        <v>11</v>
      </c>
      <c r="B7">
        <v>4</v>
      </c>
      <c r="C7">
        <v>5</v>
      </c>
      <c r="D7">
        <v>5</v>
      </c>
    </row>
    <row r="8" spans="1:4">
      <c r="A8" t="s">
        <v>13</v>
      </c>
      <c r="B8">
        <v>4</v>
      </c>
      <c r="C8">
        <v>4</v>
      </c>
      <c r="D8">
        <v>4</v>
      </c>
    </row>
    <row r="9" spans="1:4">
      <c r="A9" t="s">
        <v>15</v>
      </c>
      <c r="B9">
        <v>3</v>
      </c>
      <c r="C9">
        <v>4</v>
      </c>
      <c r="D9">
        <v>3</v>
      </c>
    </row>
    <row r="10" spans="1:4">
      <c r="A10" t="s">
        <v>17</v>
      </c>
      <c r="B10">
        <v>3</v>
      </c>
      <c r="C10">
        <v>4</v>
      </c>
      <c r="D10">
        <v>4</v>
      </c>
    </row>
    <row r="11" spans="1:4">
      <c r="A11" t="s">
        <v>19</v>
      </c>
      <c r="B11">
        <v>5</v>
      </c>
      <c r="C11">
        <v>5</v>
      </c>
      <c r="D11">
        <v>5</v>
      </c>
    </row>
    <row r="12" spans="1:4">
      <c r="A12" t="s">
        <v>23</v>
      </c>
      <c r="B12">
        <v>4</v>
      </c>
      <c r="C12">
        <v>4</v>
      </c>
      <c r="D12">
        <v>4</v>
      </c>
    </row>
    <row r="13" spans="1:4">
      <c r="A13" t="s">
        <v>24</v>
      </c>
      <c r="B13">
        <v>4</v>
      </c>
      <c r="C13">
        <v>5</v>
      </c>
      <c r="D13">
        <v>4</v>
      </c>
    </row>
    <row r="14" spans="1:4">
      <c r="A14" t="s">
        <v>26</v>
      </c>
      <c r="B14">
        <v>4</v>
      </c>
      <c r="C14">
        <v>3</v>
      </c>
      <c r="D14">
        <v>4</v>
      </c>
    </row>
    <row r="18" spans="1:9">
      <c r="A18" t="s">
        <v>62</v>
      </c>
      <c r="B18">
        <f>COUNTIF(B$2:B$4, 1)</f>
        <v>0</v>
      </c>
      <c r="C18">
        <f t="shared" ref="C18:D18" si="0">COUNTIF(C$2:C$4, 1)</f>
        <v>0</v>
      </c>
      <c r="D18">
        <f t="shared" si="0"/>
        <v>0</v>
      </c>
    </row>
    <row r="19" spans="1:9">
      <c r="A19" t="s">
        <v>63</v>
      </c>
      <c r="B19">
        <f>COUNTIF(B$2:B$4, 2)</f>
        <v>2</v>
      </c>
      <c r="C19">
        <f t="shared" ref="C19:D19" si="1">COUNTIF(C$2:C$4, 2)</f>
        <v>0</v>
      </c>
      <c r="D19">
        <f t="shared" si="1"/>
        <v>0</v>
      </c>
    </row>
    <row r="20" spans="1:9">
      <c r="A20" t="s">
        <v>64</v>
      </c>
      <c r="B20">
        <f>COUNTIF(B$2:B$4, 3)</f>
        <v>0</v>
      </c>
      <c r="C20">
        <f t="shared" ref="C20:D20" si="2">COUNTIF(C$2:C$4, 3)</f>
        <v>0</v>
      </c>
      <c r="D20">
        <f t="shared" si="2"/>
        <v>0</v>
      </c>
    </row>
    <row r="21" spans="1:9">
      <c r="A21" t="s">
        <v>65</v>
      </c>
      <c r="B21">
        <f>COUNTIF(B$2:B$4, 4)</f>
        <v>1</v>
      </c>
      <c r="C21">
        <f t="shared" ref="C21:D21" si="3">COUNTIF(C$2:C$4, 4)</f>
        <v>3</v>
      </c>
      <c r="D21">
        <f t="shared" si="3"/>
        <v>2</v>
      </c>
    </row>
    <row r="22" spans="1:9">
      <c r="A22" t="s">
        <v>66</v>
      </c>
      <c r="B22">
        <f>COUNTIF(B$2:B$4, 5)</f>
        <v>0</v>
      </c>
      <c r="C22">
        <f t="shared" ref="C22:D22" si="4">COUNTIF(C$2:C$4, 5)</f>
        <v>0</v>
      </c>
      <c r="D22">
        <f t="shared" si="4"/>
        <v>1</v>
      </c>
    </row>
    <row r="24" spans="1:9">
      <c r="A24" t="s">
        <v>67</v>
      </c>
      <c r="B24" s="1">
        <f>AVERAGE(B$2:B$4)</f>
        <v>2.6666666666666665</v>
      </c>
      <c r="C24" s="1">
        <f t="shared" ref="C24:D24" si="5">AVERAGE(C$2:C$4)</f>
        <v>4</v>
      </c>
      <c r="D24" s="1">
        <f t="shared" si="5"/>
        <v>4.333333333333333</v>
      </c>
    </row>
    <row r="26" spans="1:9">
      <c r="G26" t="s">
        <v>68</v>
      </c>
      <c r="H26" t="s">
        <v>69</v>
      </c>
      <c r="I26" t="s">
        <v>70</v>
      </c>
    </row>
    <row r="27" spans="1:9" ht="15.75">
      <c r="A27" t="s">
        <v>62</v>
      </c>
      <c r="B27">
        <f>COUNTIF(B$5:B$14, 1)</f>
        <v>0</v>
      </c>
      <c r="C27">
        <f t="shared" ref="C27:D27" si="6">COUNTIF(C$5:C$14, 1)</f>
        <v>0</v>
      </c>
      <c r="D27">
        <f t="shared" si="6"/>
        <v>0</v>
      </c>
      <c r="G27" s="3" t="s">
        <v>71</v>
      </c>
      <c r="H27" s="1">
        <f>AVERAGE(B$2:B$4)</f>
        <v>2.6666666666666665</v>
      </c>
      <c r="I27" s="1">
        <f>AVERAGE(B$5:B$14)</f>
        <v>3.9</v>
      </c>
    </row>
    <row r="28" spans="1:9" ht="15.75">
      <c r="A28" t="s">
        <v>63</v>
      </c>
      <c r="B28">
        <f>COUNTIF(B$5:B$14, 2)</f>
        <v>0</v>
      </c>
      <c r="C28">
        <f t="shared" ref="C28:D28" si="7">COUNTIF(C$5:C$14, 2)</f>
        <v>0</v>
      </c>
      <c r="D28">
        <f t="shared" si="7"/>
        <v>0</v>
      </c>
      <c r="G28" s="3" t="s">
        <v>72</v>
      </c>
      <c r="H28" s="1">
        <f>AVERAGE(C$2:C$4)</f>
        <v>4</v>
      </c>
      <c r="I28" s="1">
        <f>AVERAGE(C$5:C$14)</f>
        <v>4.3</v>
      </c>
    </row>
    <row r="29" spans="1:9">
      <c r="A29" t="s">
        <v>64</v>
      </c>
      <c r="B29">
        <f>COUNTIF(B$5:B$14, 3)</f>
        <v>3</v>
      </c>
      <c r="C29">
        <f t="shared" ref="C29:D29" si="8">COUNTIF(C$5:C$14, 3)</f>
        <v>1</v>
      </c>
      <c r="D29">
        <f t="shared" si="8"/>
        <v>1</v>
      </c>
      <c r="G29" t="s">
        <v>73</v>
      </c>
      <c r="H29" s="1">
        <f>AVERAGE(D$2:D$4)</f>
        <v>4.333333333333333</v>
      </c>
      <c r="I29" s="1">
        <f>AVERAGE(D$5:D$14)</f>
        <v>4.2</v>
      </c>
    </row>
    <row r="30" spans="1:9">
      <c r="A30" t="s">
        <v>65</v>
      </c>
      <c r="B30">
        <f>COUNTIF(B$5:B$14, 4)</f>
        <v>5</v>
      </c>
      <c r="C30">
        <f t="shared" ref="C30:D30" si="9">COUNTIF(C$5:C$14, 4)</f>
        <v>5</v>
      </c>
      <c r="D30">
        <f t="shared" si="9"/>
        <v>6</v>
      </c>
    </row>
    <row r="31" spans="1:9">
      <c r="A31" t="s">
        <v>66</v>
      </c>
      <c r="B31">
        <f>COUNTIF(B$5:B$14, 5)</f>
        <v>2</v>
      </c>
      <c r="C31">
        <f t="shared" ref="C31:D31" si="10">COUNTIF(C$5:C$14, 5)</f>
        <v>4</v>
      </c>
      <c r="D31">
        <f t="shared" si="10"/>
        <v>3</v>
      </c>
    </row>
    <row r="33" spans="1:4">
      <c r="A33" t="s">
        <v>67</v>
      </c>
      <c r="B33" s="1">
        <f>AVERAGE(B$5:B$14)</f>
        <v>3.9</v>
      </c>
      <c r="C33" s="1">
        <f t="shared" ref="C33:D33" si="11">AVERAGE(C$5:C$14)</f>
        <v>4.3</v>
      </c>
      <c r="D33" s="1">
        <f t="shared" si="11"/>
        <v>4.2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E1FA-51E3-4138-9BAE-186402F5B765}">
  <dimension ref="A1:L33"/>
  <sheetViews>
    <sheetView workbookViewId="0">
      <selection activeCell="H24" sqref="H24"/>
    </sheetView>
  </sheetViews>
  <sheetFormatPr defaultRowHeight="15"/>
  <cols>
    <col min="1" max="1" width="26.42578125" bestFit="1" customWidth="1"/>
  </cols>
  <sheetData>
    <row r="1" spans="1:8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>
      <c r="A2" t="s">
        <v>3</v>
      </c>
      <c r="B2">
        <v>2</v>
      </c>
      <c r="C2">
        <v>4</v>
      </c>
      <c r="D2">
        <v>3</v>
      </c>
      <c r="E2">
        <v>4</v>
      </c>
      <c r="F2">
        <v>5</v>
      </c>
      <c r="G2">
        <v>3</v>
      </c>
      <c r="H2">
        <v>5</v>
      </c>
    </row>
    <row r="3" spans="1:8">
      <c r="A3" t="s">
        <v>9</v>
      </c>
      <c r="B3">
        <v>5</v>
      </c>
      <c r="C3">
        <v>4</v>
      </c>
      <c r="D3">
        <v>4</v>
      </c>
      <c r="E3">
        <v>4</v>
      </c>
      <c r="F3">
        <v>5</v>
      </c>
      <c r="G3">
        <v>5</v>
      </c>
      <c r="H3">
        <v>5</v>
      </c>
    </row>
    <row r="4" spans="1:8">
      <c r="A4" t="s">
        <v>21</v>
      </c>
      <c r="B4">
        <v>2</v>
      </c>
      <c r="C4">
        <v>2</v>
      </c>
      <c r="D4">
        <v>4</v>
      </c>
      <c r="E4">
        <v>4</v>
      </c>
      <c r="F4">
        <v>3</v>
      </c>
      <c r="G4">
        <v>3</v>
      </c>
      <c r="H4">
        <v>4</v>
      </c>
    </row>
    <row r="5" spans="1:8">
      <c r="A5" t="s">
        <v>5</v>
      </c>
      <c r="B5">
        <v>4</v>
      </c>
      <c r="C5">
        <v>4</v>
      </c>
      <c r="D5">
        <v>4</v>
      </c>
      <c r="E5">
        <v>3</v>
      </c>
      <c r="F5">
        <v>3</v>
      </c>
      <c r="G5">
        <v>4</v>
      </c>
      <c r="H5">
        <v>3</v>
      </c>
    </row>
    <row r="6" spans="1:8">
      <c r="A6" t="s">
        <v>7</v>
      </c>
      <c r="B6">
        <v>5</v>
      </c>
      <c r="C6">
        <v>5</v>
      </c>
      <c r="D6">
        <v>4</v>
      </c>
      <c r="E6">
        <v>5</v>
      </c>
      <c r="F6">
        <v>3</v>
      </c>
      <c r="G6">
        <v>4</v>
      </c>
      <c r="H6">
        <v>5</v>
      </c>
    </row>
    <row r="7" spans="1:8">
      <c r="A7" t="s">
        <v>11</v>
      </c>
      <c r="B7">
        <v>5</v>
      </c>
      <c r="C7">
        <v>4</v>
      </c>
      <c r="D7">
        <v>4</v>
      </c>
      <c r="E7">
        <v>5</v>
      </c>
      <c r="F7">
        <v>5</v>
      </c>
      <c r="G7">
        <v>5</v>
      </c>
      <c r="H7">
        <v>4</v>
      </c>
    </row>
    <row r="8" spans="1:8">
      <c r="A8" t="s">
        <v>13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</row>
    <row r="9" spans="1:8">
      <c r="A9" t="s">
        <v>15</v>
      </c>
      <c r="B9">
        <v>3</v>
      </c>
      <c r="C9">
        <v>3</v>
      </c>
      <c r="D9">
        <v>4</v>
      </c>
      <c r="E9">
        <v>3</v>
      </c>
      <c r="F9">
        <v>4</v>
      </c>
      <c r="G9">
        <v>4</v>
      </c>
      <c r="H9">
        <v>3</v>
      </c>
    </row>
    <row r="10" spans="1:8">
      <c r="A10" t="s">
        <v>17</v>
      </c>
      <c r="B10">
        <v>3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</row>
    <row r="11" spans="1:8">
      <c r="A11" t="s">
        <v>19</v>
      </c>
      <c r="B11">
        <v>5</v>
      </c>
      <c r="C11">
        <v>4</v>
      </c>
      <c r="D11">
        <v>4</v>
      </c>
      <c r="E11">
        <v>4</v>
      </c>
      <c r="F11">
        <v>5</v>
      </c>
      <c r="G11">
        <v>5</v>
      </c>
      <c r="H11">
        <v>5</v>
      </c>
    </row>
    <row r="12" spans="1:8">
      <c r="A12" t="s">
        <v>23</v>
      </c>
      <c r="B12">
        <v>4</v>
      </c>
      <c r="C12">
        <v>5</v>
      </c>
      <c r="D12">
        <v>4</v>
      </c>
      <c r="E12">
        <v>4</v>
      </c>
      <c r="F12">
        <v>4</v>
      </c>
      <c r="G12">
        <v>4</v>
      </c>
      <c r="H12">
        <v>5</v>
      </c>
    </row>
    <row r="13" spans="1:8">
      <c r="A13" t="s">
        <v>24</v>
      </c>
      <c r="B13">
        <v>5</v>
      </c>
      <c r="C13">
        <v>5</v>
      </c>
      <c r="D13">
        <v>4</v>
      </c>
      <c r="E13">
        <v>5</v>
      </c>
      <c r="F13">
        <v>5</v>
      </c>
      <c r="G13">
        <v>4</v>
      </c>
      <c r="H13">
        <v>5</v>
      </c>
    </row>
    <row r="14" spans="1:8">
      <c r="A14" t="s">
        <v>26</v>
      </c>
      <c r="B14">
        <v>3</v>
      </c>
      <c r="C14">
        <v>2</v>
      </c>
      <c r="D14">
        <v>2</v>
      </c>
      <c r="E14">
        <v>3</v>
      </c>
      <c r="F14">
        <v>4</v>
      </c>
      <c r="G14">
        <v>3</v>
      </c>
      <c r="H14">
        <v>3</v>
      </c>
    </row>
    <row r="17" spans="1:12">
      <c r="J17" t="s">
        <v>68</v>
      </c>
      <c r="K17" t="s">
        <v>69</v>
      </c>
      <c r="L17" t="s">
        <v>70</v>
      </c>
    </row>
    <row r="18" spans="1:12" ht="15.75">
      <c r="A18" t="s">
        <v>62</v>
      </c>
      <c r="B18">
        <f>COUNTIF(B$2:B$4, 1)</f>
        <v>0</v>
      </c>
      <c r="C18">
        <f t="shared" ref="C18:H18" si="0">COUNTIF(C$2:C$4, 1)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J18" s="3" t="s">
        <v>74</v>
      </c>
      <c r="K18" s="1">
        <f>AVERAGE(B$2:B$4)</f>
        <v>3</v>
      </c>
      <c r="L18" s="1">
        <f>AVERAGE(B$5:B$14)</f>
        <v>4.0999999999999996</v>
      </c>
    </row>
    <row r="19" spans="1:12" ht="15.75">
      <c r="A19" t="s">
        <v>63</v>
      </c>
      <c r="B19">
        <f>COUNTIF(B$2:B$4, 2)</f>
        <v>2</v>
      </c>
      <c r="C19">
        <f t="shared" ref="C19:H19" si="1">COUNTIF(C$2:C$4, 2)</f>
        <v>1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J19" s="3" t="s">
        <v>75</v>
      </c>
      <c r="K19" s="1">
        <f>AVERAGE(C$2:C$4)</f>
        <v>3.3333333333333335</v>
      </c>
      <c r="L19" s="1">
        <f>AVERAGE(C$5:C$14)</f>
        <v>4</v>
      </c>
    </row>
    <row r="20" spans="1:12" ht="15.75">
      <c r="A20" t="s">
        <v>64</v>
      </c>
      <c r="B20">
        <f>COUNTIF(B$2:B$4, 3)</f>
        <v>0</v>
      </c>
      <c r="C20">
        <f t="shared" ref="C20:H20" si="2">COUNTIF(C$2:C$4, 3)</f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2</v>
      </c>
      <c r="H20">
        <f t="shared" si="2"/>
        <v>0</v>
      </c>
      <c r="J20" s="3" t="s">
        <v>76</v>
      </c>
      <c r="K20" s="1">
        <f>AVERAGE(D$2:D$4)</f>
        <v>3.6666666666666665</v>
      </c>
      <c r="L20" s="1">
        <f>AVERAGE(D$5:D$14)</f>
        <v>3.9</v>
      </c>
    </row>
    <row r="21" spans="1:12" ht="15.75">
      <c r="A21" t="s">
        <v>65</v>
      </c>
      <c r="B21">
        <f>COUNTIF(B$2:B$4, 4)</f>
        <v>0</v>
      </c>
      <c r="C21">
        <f t="shared" ref="C21:H21" si="3">COUNTIF(C$2:C$4, 4)</f>
        <v>2</v>
      </c>
      <c r="D21">
        <f t="shared" si="3"/>
        <v>2</v>
      </c>
      <c r="E21">
        <f t="shared" si="3"/>
        <v>3</v>
      </c>
      <c r="F21">
        <f t="shared" si="3"/>
        <v>0</v>
      </c>
      <c r="G21">
        <f t="shared" si="3"/>
        <v>0</v>
      </c>
      <c r="H21">
        <f t="shared" si="3"/>
        <v>1</v>
      </c>
      <c r="J21" s="3" t="s">
        <v>77</v>
      </c>
      <c r="K21" s="1">
        <f>AVERAGE(E$2:E$4)</f>
        <v>4</v>
      </c>
      <c r="L21" s="1">
        <f>AVERAGE(E$5:E$14)</f>
        <v>4</v>
      </c>
    </row>
    <row r="22" spans="1:12" ht="15.75">
      <c r="A22" t="s">
        <v>66</v>
      </c>
      <c r="B22">
        <f>COUNTIF(B$2:B$4, 5)</f>
        <v>1</v>
      </c>
      <c r="C22">
        <f t="shared" ref="C22:H22" si="4">COUNTIF(C$2:C$4, 5)</f>
        <v>0</v>
      </c>
      <c r="D22">
        <f t="shared" si="4"/>
        <v>0</v>
      </c>
      <c r="E22">
        <f t="shared" si="4"/>
        <v>0</v>
      </c>
      <c r="F22">
        <f t="shared" si="4"/>
        <v>2</v>
      </c>
      <c r="G22">
        <f t="shared" si="4"/>
        <v>1</v>
      </c>
      <c r="H22">
        <f t="shared" si="4"/>
        <v>2</v>
      </c>
      <c r="J22" s="3" t="s">
        <v>78</v>
      </c>
      <c r="K22" s="1">
        <f>AVERAGE(F$2:F$4)</f>
        <v>4.333333333333333</v>
      </c>
      <c r="L22" s="1">
        <f>AVERAGE(F$5:F$14)</f>
        <v>4.0999999999999996</v>
      </c>
    </row>
    <row r="23" spans="1:12" ht="15.75">
      <c r="J23" s="3" t="s">
        <v>79</v>
      </c>
      <c r="K23" s="1">
        <f>AVERAGE(G$2:G$4)</f>
        <v>3.6666666666666665</v>
      </c>
      <c r="L23" s="1">
        <f>AVERAGE(G$5:G$14)</f>
        <v>4.0999999999999996</v>
      </c>
    </row>
    <row r="24" spans="1:12" ht="15.75">
      <c r="A24" t="s">
        <v>67</v>
      </c>
      <c r="B24" s="1">
        <f>AVERAGE(B$2:B$4)</f>
        <v>3</v>
      </c>
      <c r="C24" s="1">
        <f t="shared" ref="C24:H24" si="5">AVERAGE(C$2:C$4)</f>
        <v>3.3333333333333335</v>
      </c>
      <c r="D24" s="1">
        <f t="shared" si="5"/>
        <v>3.6666666666666665</v>
      </c>
      <c r="E24" s="1">
        <f t="shared" si="5"/>
        <v>4</v>
      </c>
      <c r="F24" s="1">
        <f t="shared" si="5"/>
        <v>4.333333333333333</v>
      </c>
      <c r="G24" s="1">
        <f t="shared" si="5"/>
        <v>3.6666666666666665</v>
      </c>
      <c r="H24" s="1">
        <f t="shared" si="5"/>
        <v>4.666666666666667</v>
      </c>
      <c r="J24" s="3" t="s">
        <v>80</v>
      </c>
      <c r="K24" s="1">
        <f>AVERAGE(H$2:H$4)</f>
        <v>4.666666666666667</v>
      </c>
      <c r="L24" s="1">
        <f>AVERAGE(H$5:H$14)</f>
        <v>4.0999999999999996</v>
      </c>
    </row>
    <row r="27" spans="1:12">
      <c r="A27" t="s">
        <v>62</v>
      </c>
      <c r="B27">
        <f>COUNTIF(B$5:B$14, 1)</f>
        <v>0</v>
      </c>
      <c r="C27">
        <f t="shared" ref="C27:H27" si="6">COUNTIF(C$5:C$14, 1)</f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</row>
    <row r="28" spans="1:12">
      <c r="A28" t="s">
        <v>63</v>
      </c>
      <c r="B28">
        <f>COUNTIF(B$5:B$14, 2)</f>
        <v>0</v>
      </c>
      <c r="C28">
        <f t="shared" ref="C28:H28" si="7">COUNTIF(C$5:C$14, 2)</f>
        <v>1</v>
      </c>
      <c r="D28">
        <f t="shared" si="7"/>
        <v>1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</row>
    <row r="29" spans="1:12">
      <c r="A29" t="s">
        <v>64</v>
      </c>
      <c r="B29">
        <f>COUNTIF(B$5:B$14, 3)</f>
        <v>3</v>
      </c>
      <c r="C29">
        <f t="shared" ref="C29:H29" si="8">COUNTIF(C$5:C$14, 3)</f>
        <v>1</v>
      </c>
      <c r="D29">
        <f t="shared" si="8"/>
        <v>0</v>
      </c>
      <c r="E29">
        <f t="shared" si="8"/>
        <v>3</v>
      </c>
      <c r="F29">
        <f t="shared" si="8"/>
        <v>2</v>
      </c>
      <c r="G29">
        <f t="shared" si="8"/>
        <v>1</v>
      </c>
      <c r="H29">
        <f t="shared" si="8"/>
        <v>3</v>
      </c>
    </row>
    <row r="30" spans="1:12">
      <c r="A30" t="s">
        <v>65</v>
      </c>
      <c r="B30">
        <f>COUNTIF(B$5:B$14, 4)</f>
        <v>3</v>
      </c>
      <c r="C30">
        <f t="shared" ref="C30:H30" si="9">COUNTIF(C$5:C$14, 4)</f>
        <v>5</v>
      </c>
      <c r="D30">
        <f t="shared" si="9"/>
        <v>8</v>
      </c>
      <c r="E30">
        <f t="shared" si="9"/>
        <v>4</v>
      </c>
      <c r="F30">
        <f t="shared" si="9"/>
        <v>5</v>
      </c>
      <c r="G30">
        <f t="shared" si="9"/>
        <v>7</v>
      </c>
      <c r="H30">
        <f t="shared" si="9"/>
        <v>3</v>
      </c>
    </row>
    <row r="31" spans="1:12">
      <c r="A31" t="s">
        <v>66</v>
      </c>
      <c r="B31">
        <f>COUNTIF(B$5:B$14, 5)</f>
        <v>4</v>
      </c>
      <c r="C31">
        <f t="shared" ref="C31:H31" si="10">COUNTIF(C$5:C$14, 5)</f>
        <v>3</v>
      </c>
      <c r="D31">
        <f t="shared" si="10"/>
        <v>1</v>
      </c>
      <c r="E31">
        <f t="shared" si="10"/>
        <v>3</v>
      </c>
      <c r="F31">
        <f t="shared" si="10"/>
        <v>3</v>
      </c>
      <c r="G31">
        <f t="shared" si="10"/>
        <v>2</v>
      </c>
      <c r="H31">
        <f t="shared" si="10"/>
        <v>4</v>
      </c>
    </row>
    <row r="33" spans="1:8">
      <c r="A33" t="s">
        <v>67</v>
      </c>
      <c r="B33" s="1">
        <f>AVERAGE(B$5:B$14)</f>
        <v>4.0999999999999996</v>
      </c>
      <c r="C33" s="1">
        <f t="shared" ref="C33:H33" si="11">AVERAGE(C$5:C$14)</f>
        <v>4</v>
      </c>
      <c r="D33" s="1">
        <f t="shared" si="11"/>
        <v>3.9</v>
      </c>
      <c r="E33" s="1">
        <f t="shared" si="11"/>
        <v>4</v>
      </c>
      <c r="F33" s="1">
        <f t="shared" si="11"/>
        <v>4.0999999999999996</v>
      </c>
      <c r="G33" s="1">
        <f t="shared" si="11"/>
        <v>4.0999999999999996</v>
      </c>
      <c r="H33" s="1">
        <f t="shared" si="11"/>
        <v>4.0999999999999996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5327-AC0E-49C4-BF6D-996C03E076D9}">
  <dimension ref="A1:L33"/>
  <sheetViews>
    <sheetView topLeftCell="A20" workbookViewId="0">
      <selection activeCell="A18" sqref="A18:D34"/>
    </sheetView>
  </sheetViews>
  <sheetFormatPr defaultRowHeight="15"/>
  <sheetData>
    <row r="1" spans="1:12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12">
      <c r="A2" t="s">
        <v>3</v>
      </c>
      <c r="B2">
        <v>4</v>
      </c>
      <c r="C2">
        <v>4</v>
      </c>
      <c r="D2">
        <v>4</v>
      </c>
      <c r="E2">
        <v>5</v>
      </c>
      <c r="F2">
        <v>4</v>
      </c>
      <c r="G2">
        <v>4</v>
      </c>
    </row>
    <row r="3" spans="1:12">
      <c r="A3" t="s">
        <v>9</v>
      </c>
      <c r="B3">
        <v>5</v>
      </c>
      <c r="C3">
        <v>5</v>
      </c>
      <c r="D3">
        <v>5</v>
      </c>
      <c r="E3">
        <v>4</v>
      </c>
      <c r="F3">
        <v>4</v>
      </c>
      <c r="G3">
        <v>3</v>
      </c>
    </row>
    <row r="4" spans="1:12">
      <c r="A4" t="s">
        <v>21</v>
      </c>
      <c r="B4">
        <v>5</v>
      </c>
      <c r="C4">
        <v>3</v>
      </c>
      <c r="D4">
        <v>4</v>
      </c>
      <c r="E4">
        <v>3</v>
      </c>
      <c r="F4">
        <v>4</v>
      </c>
      <c r="G4">
        <v>4</v>
      </c>
    </row>
    <row r="5" spans="1:12">
      <c r="A5" t="s">
        <v>5</v>
      </c>
      <c r="B5">
        <v>4</v>
      </c>
      <c r="C5">
        <v>3</v>
      </c>
      <c r="D5">
        <v>4</v>
      </c>
      <c r="E5">
        <v>2</v>
      </c>
      <c r="F5">
        <v>2</v>
      </c>
      <c r="G5">
        <v>3</v>
      </c>
    </row>
    <row r="6" spans="1:12">
      <c r="A6" t="s">
        <v>7</v>
      </c>
      <c r="B6">
        <v>5</v>
      </c>
      <c r="C6">
        <v>5</v>
      </c>
      <c r="D6">
        <v>4</v>
      </c>
      <c r="E6">
        <v>4</v>
      </c>
      <c r="F6">
        <v>5</v>
      </c>
      <c r="G6">
        <v>5</v>
      </c>
    </row>
    <row r="7" spans="1:12">
      <c r="A7" t="s">
        <v>11</v>
      </c>
      <c r="B7">
        <v>5</v>
      </c>
      <c r="C7">
        <v>5</v>
      </c>
      <c r="D7">
        <v>4</v>
      </c>
      <c r="E7">
        <v>4</v>
      </c>
      <c r="F7">
        <v>5</v>
      </c>
      <c r="G7">
        <v>5</v>
      </c>
    </row>
    <row r="8" spans="1:12">
      <c r="A8" t="s">
        <v>13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</row>
    <row r="9" spans="1:12">
      <c r="A9" t="s">
        <v>15</v>
      </c>
      <c r="B9">
        <v>4</v>
      </c>
      <c r="C9">
        <v>3</v>
      </c>
      <c r="D9">
        <v>4</v>
      </c>
      <c r="E9">
        <v>3</v>
      </c>
      <c r="F9">
        <v>3</v>
      </c>
      <c r="G9">
        <v>4</v>
      </c>
    </row>
    <row r="10" spans="1:12">
      <c r="A10" t="s">
        <v>17</v>
      </c>
      <c r="B10">
        <v>4</v>
      </c>
      <c r="C10">
        <v>4</v>
      </c>
      <c r="D10">
        <v>3</v>
      </c>
      <c r="E10">
        <v>3</v>
      </c>
      <c r="F10">
        <v>4</v>
      </c>
      <c r="G10">
        <v>4</v>
      </c>
    </row>
    <row r="11" spans="1:12">
      <c r="A11" t="s">
        <v>19</v>
      </c>
      <c r="B11">
        <v>5</v>
      </c>
      <c r="C11">
        <v>3</v>
      </c>
      <c r="D11">
        <v>4</v>
      </c>
      <c r="E11">
        <v>4</v>
      </c>
      <c r="F11">
        <v>4</v>
      </c>
      <c r="G11">
        <v>5</v>
      </c>
    </row>
    <row r="12" spans="1:12">
      <c r="A12" t="s">
        <v>23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</row>
    <row r="13" spans="1:12">
      <c r="A13" t="s">
        <v>24</v>
      </c>
      <c r="B13">
        <v>4</v>
      </c>
      <c r="C13">
        <v>3</v>
      </c>
      <c r="D13">
        <v>3</v>
      </c>
      <c r="E13">
        <v>3</v>
      </c>
      <c r="F13">
        <v>3</v>
      </c>
      <c r="G13">
        <v>4</v>
      </c>
    </row>
    <row r="14" spans="1:12">
      <c r="A14" t="s">
        <v>26</v>
      </c>
      <c r="B14">
        <v>3</v>
      </c>
      <c r="C14">
        <v>2</v>
      </c>
      <c r="D14">
        <v>2</v>
      </c>
      <c r="E14">
        <v>4</v>
      </c>
      <c r="F14">
        <v>3</v>
      </c>
      <c r="G14">
        <v>3</v>
      </c>
    </row>
    <row r="15" spans="1:12">
      <c r="K15" t="s">
        <v>69</v>
      </c>
      <c r="L15" t="s">
        <v>70</v>
      </c>
    </row>
    <row r="16" spans="1:12" ht="15.75">
      <c r="J16" s="3" t="s">
        <v>81</v>
      </c>
      <c r="K16" s="1">
        <f>AVERAGE(B$2:B$4)</f>
        <v>4.666666666666667</v>
      </c>
      <c r="L16" s="1">
        <f>AVERAGE(B$5:B$14)</f>
        <v>4.2</v>
      </c>
    </row>
    <row r="17" spans="1:12" ht="15.75">
      <c r="J17" s="3" t="s">
        <v>82</v>
      </c>
      <c r="K17" s="1">
        <f>AVERAGE(C$2:C$4)</f>
        <v>4</v>
      </c>
      <c r="L17" s="1">
        <f>AVERAGE(C$5:C$14)</f>
        <v>3.6</v>
      </c>
    </row>
    <row r="18" spans="1:12" ht="15.75">
      <c r="A18" t="s">
        <v>62</v>
      </c>
      <c r="B18">
        <f>COUNTIF(B$2:B$4, 1)</f>
        <v>0</v>
      </c>
      <c r="C18">
        <f t="shared" ref="C18:G18" si="0">COUNTIF(C$2:C$4, 1)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J18" s="3" t="s">
        <v>83</v>
      </c>
      <c r="K18" s="1">
        <f>AVERAGE(D$2:D$4)</f>
        <v>4.333333333333333</v>
      </c>
      <c r="L18" s="1">
        <f>AVERAGE(D$5:D$14)</f>
        <v>3.6</v>
      </c>
    </row>
    <row r="19" spans="1:12" ht="15.75">
      <c r="A19" t="s">
        <v>63</v>
      </c>
      <c r="B19">
        <f>COUNTIF(B$2:B$4, 2)</f>
        <v>0</v>
      </c>
      <c r="C19">
        <f t="shared" ref="C19:G19" si="1">COUNTIF(C$2:C$4, 2)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J19" s="3" t="s">
        <v>84</v>
      </c>
      <c r="K19" s="1">
        <f>AVERAGE(E$2:E$4)</f>
        <v>4</v>
      </c>
      <c r="L19" s="1">
        <f>AVERAGE(E$5:E$14)</f>
        <v>3.5</v>
      </c>
    </row>
    <row r="20" spans="1:12" ht="15.75">
      <c r="A20" t="s">
        <v>64</v>
      </c>
      <c r="B20">
        <f>COUNTIF(B$2:B$4, 3)</f>
        <v>0</v>
      </c>
      <c r="C20">
        <f t="shared" ref="C20:G20" si="2">COUNTIF(C$2:C$4, 3)</f>
        <v>1</v>
      </c>
      <c r="D20">
        <f t="shared" si="2"/>
        <v>0</v>
      </c>
      <c r="E20">
        <f t="shared" si="2"/>
        <v>1</v>
      </c>
      <c r="F20">
        <f t="shared" si="2"/>
        <v>0</v>
      </c>
      <c r="G20">
        <f t="shared" si="2"/>
        <v>1</v>
      </c>
      <c r="J20" s="3" t="s">
        <v>85</v>
      </c>
      <c r="K20" s="1">
        <f>AVERAGE(F$2:F$4)</f>
        <v>4</v>
      </c>
      <c r="L20" s="1">
        <f>AVERAGE(F$5:F$14)</f>
        <v>3.7</v>
      </c>
    </row>
    <row r="21" spans="1:12" ht="15.75">
      <c r="A21" t="s">
        <v>65</v>
      </c>
      <c r="B21">
        <f>COUNTIF(B$2:B$4, 4)</f>
        <v>1</v>
      </c>
      <c r="C21">
        <f t="shared" ref="C21:G21" si="3">COUNTIF(C$2:C$4, 4)</f>
        <v>1</v>
      </c>
      <c r="D21">
        <f t="shared" si="3"/>
        <v>2</v>
      </c>
      <c r="E21">
        <f t="shared" si="3"/>
        <v>1</v>
      </c>
      <c r="F21">
        <f t="shared" si="3"/>
        <v>3</v>
      </c>
      <c r="G21">
        <f t="shared" si="3"/>
        <v>2</v>
      </c>
      <c r="J21" s="3" t="s">
        <v>86</v>
      </c>
      <c r="K21" s="1">
        <f>AVERAGE(G$2:G$4)</f>
        <v>3.6666666666666665</v>
      </c>
      <c r="L21" s="1">
        <f>AVERAGE(G$5:G$14)</f>
        <v>4.0999999999999996</v>
      </c>
    </row>
    <row r="22" spans="1:12">
      <c r="A22" t="s">
        <v>66</v>
      </c>
      <c r="B22">
        <f>COUNTIF(B$2:B$4, 5)</f>
        <v>2</v>
      </c>
      <c r="C22">
        <f t="shared" ref="C22:G22" si="4">COUNTIF(C$2:C$4, 5)</f>
        <v>1</v>
      </c>
      <c r="D22">
        <f t="shared" si="4"/>
        <v>1</v>
      </c>
      <c r="E22">
        <f t="shared" si="4"/>
        <v>1</v>
      </c>
      <c r="F22">
        <f t="shared" si="4"/>
        <v>0</v>
      </c>
      <c r="G22">
        <f t="shared" si="4"/>
        <v>0</v>
      </c>
    </row>
    <row r="24" spans="1:12">
      <c r="A24" t="s">
        <v>67</v>
      </c>
      <c r="B24" s="1">
        <f>AVERAGE(B$2:B$4)</f>
        <v>4.666666666666667</v>
      </c>
      <c r="C24" s="1">
        <f t="shared" ref="C24:G24" si="5">AVERAGE(C$2:C$4)</f>
        <v>4</v>
      </c>
      <c r="D24" s="1">
        <f t="shared" si="5"/>
        <v>4.333333333333333</v>
      </c>
      <c r="E24" s="1">
        <f t="shared" si="5"/>
        <v>4</v>
      </c>
      <c r="F24" s="1">
        <f t="shared" si="5"/>
        <v>4</v>
      </c>
      <c r="G24" s="1">
        <f t="shared" si="5"/>
        <v>3.6666666666666665</v>
      </c>
      <c r="H24" s="1"/>
    </row>
    <row r="27" spans="1:12">
      <c r="A27" t="s">
        <v>62</v>
      </c>
      <c r="B27">
        <f>COUNTIF(B$5:B$14, 1)</f>
        <v>0</v>
      </c>
      <c r="C27">
        <f t="shared" ref="C27:G27" si="6">COUNTIF(C$5:C$14, 1)</f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</row>
    <row r="28" spans="1:12">
      <c r="A28" t="s">
        <v>63</v>
      </c>
      <c r="B28">
        <f>COUNTIF(B$5:B$14, 2)</f>
        <v>0</v>
      </c>
      <c r="C28">
        <f t="shared" ref="C28:G28" si="7">COUNTIF(C$5:C$14, 2)</f>
        <v>1</v>
      </c>
      <c r="D28">
        <f t="shared" si="7"/>
        <v>1</v>
      </c>
      <c r="E28">
        <f t="shared" si="7"/>
        <v>1</v>
      </c>
      <c r="F28">
        <f t="shared" si="7"/>
        <v>1</v>
      </c>
      <c r="G28">
        <f t="shared" si="7"/>
        <v>0</v>
      </c>
    </row>
    <row r="29" spans="1:12">
      <c r="A29" t="s">
        <v>64</v>
      </c>
      <c r="B29">
        <f>COUNTIF(B$5:B$14, 3)</f>
        <v>1</v>
      </c>
      <c r="C29">
        <f t="shared" ref="C29:G29" si="8">COUNTIF(C$5:C$14, 3)</f>
        <v>4</v>
      </c>
      <c r="D29">
        <f t="shared" si="8"/>
        <v>2</v>
      </c>
      <c r="E29">
        <f t="shared" si="8"/>
        <v>3</v>
      </c>
      <c r="F29">
        <f t="shared" si="8"/>
        <v>3</v>
      </c>
      <c r="G29">
        <f t="shared" si="8"/>
        <v>2</v>
      </c>
    </row>
    <row r="30" spans="1:12">
      <c r="A30" t="s">
        <v>65</v>
      </c>
      <c r="B30">
        <f>COUNTIF(B$5:B$14, 4)</f>
        <v>6</v>
      </c>
      <c r="C30">
        <f t="shared" ref="C30:G30" si="9">COUNTIF(C$5:C$14, 4)</f>
        <v>3</v>
      </c>
      <c r="D30">
        <f t="shared" si="9"/>
        <v>7</v>
      </c>
      <c r="E30">
        <f t="shared" si="9"/>
        <v>6</v>
      </c>
      <c r="F30">
        <f t="shared" si="9"/>
        <v>4</v>
      </c>
      <c r="G30">
        <f t="shared" si="9"/>
        <v>5</v>
      </c>
    </row>
    <row r="31" spans="1:12">
      <c r="A31" t="s">
        <v>66</v>
      </c>
      <c r="B31">
        <f>COUNTIF(B$5:B$14, 5)</f>
        <v>3</v>
      </c>
      <c r="C31">
        <f t="shared" ref="C31:G31" si="10">COUNTIF(C$5:C$14, 5)</f>
        <v>2</v>
      </c>
      <c r="D31">
        <f t="shared" si="10"/>
        <v>0</v>
      </c>
      <c r="E31">
        <f t="shared" si="10"/>
        <v>0</v>
      </c>
      <c r="F31">
        <f t="shared" si="10"/>
        <v>2</v>
      </c>
      <c r="G31">
        <f t="shared" si="10"/>
        <v>3</v>
      </c>
    </row>
    <row r="33" spans="1:8">
      <c r="A33" t="s">
        <v>67</v>
      </c>
      <c r="B33" s="1">
        <f>AVERAGE(B$5:B$14)</f>
        <v>4.2</v>
      </c>
      <c r="C33" s="1">
        <f t="shared" ref="C33:G33" si="11">AVERAGE(C$5:C$14)</f>
        <v>3.6</v>
      </c>
      <c r="D33" s="1">
        <f t="shared" si="11"/>
        <v>3.6</v>
      </c>
      <c r="E33" s="1">
        <f t="shared" si="11"/>
        <v>3.5</v>
      </c>
      <c r="F33" s="1">
        <f t="shared" si="11"/>
        <v>3.7</v>
      </c>
      <c r="G33" s="1">
        <f t="shared" si="11"/>
        <v>4.0999999999999996</v>
      </c>
      <c r="H33" s="1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AD78-ADA2-4AB2-AC0B-2DFC9A1A5A70}">
  <dimension ref="A1:H33"/>
  <sheetViews>
    <sheetView topLeftCell="A9" workbookViewId="0">
      <selection activeCell="F16" sqref="F16:H18"/>
    </sheetView>
  </sheetViews>
  <sheetFormatPr defaultRowHeight="15"/>
  <sheetData>
    <row r="1" spans="1:8">
      <c r="B1" t="s">
        <v>60</v>
      </c>
      <c r="C1" t="s">
        <v>61</v>
      </c>
    </row>
    <row r="2" spans="1:8">
      <c r="A2" t="s">
        <v>3</v>
      </c>
      <c r="B2">
        <v>2</v>
      </c>
      <c r="C2">
        <v>2</v>
      </c>
    </row>
    <row r="3" spans="1:8">
      <c r="A3" t="s">
        <v>9</v>
      </c>
      <c r="B3">
        <v>5</v>
      </c>
      <c r="C3">
        <v>5</v>
      </c>
    </row>
    <row r="4" spans="1:8">
      <c r="A4" t="s">
        <v>21</v>
      </c>
      <c r="B4">
        <v>4</v>
      </c>
      <c r="C4">
        <v>4</v>
      </c>
    </row>
    <row r="5" spans="1:8">
      <c r="A5" t="s">
        <v>5</v>
      </c>
      <c r="B5">
        <v>4</v>
      </c>
      <c r="C5">
        <v>4</v>
      </c>
    </row>
    <row r="6" spans="1:8">
      <c r="A6" t="s">
        <v>7</v>
      </c>
      <c r="B6">
        <v>5</v>
      </c>
      <c r="C6">
        <v>5</v>
      </c>
    </row>
    <row r="7" spans="1:8">
      <c r="A7" t="s">
        <v>11</v>
      </c>
      <c r="B7">
        <v>4</v>
      </c>
      <c r="C7">
        <v>4</v>
      </c>
    </row>
    <row r="8" spans="1:8">
      <c r="A8" t="s">
        <v>13</v>
      </c>
      <c r="B8">
        <v>4</v>
      </c>
      <c r="C8">
        <v>4</v>
      </c>
    </row>
    <row r="9" spans="1:8">
      <c r="A9" t="s">
        <v>15</v>
      </c>
      <c r="B9">
        <v>4</v>
      </c>
      <c r="C9">
        <v>3</v>
      </c>
    </row>
    <row r="10" spans="1:8">
      <c r="A10" t="s">
        <v>17</v>
      </c>
      <c r="B10">
        <v>4</v>
      </c>
      <c r="C10">
        <v>4</v>
      </c>
    </row>
    <row r="11" spans="1:8">
      <c r="A11" t="s">
        <v>19</v>
      </c>
      <c r="B11">
        <v>4</v>
      </c>
      <c r="C11">
        <v>5</v>
      </c>
    </row>
    <row r="12" spans="1:8">
      <c r="A12" t="s">
        <v>23</v>
      </c>
      <c r="B12">
        <v>4</v>
      </c>
      <c r="C12">
        <v>4</v>
      </c>
    </row>
    <row r="13" spans="1:8">
      <c r="A13" t="s">
        <v>24</v>
      </c>
      <c r="B13">
        <v>4</v>
      </c>
      <c r="C13">
        <v>4</v>
      </c>
    </row>
    <row r="14" spans="1:8">
      <c r="A14" t="s">
        <v>26</v>
      </c>
      <c r="B14">
        <v>5</v>
      </c>
      <c r="C14">
        <v>5</v>
      </c>
    </row>
    <row r="16" spans="1:8">
      <c r="G16" t="s">
        <v>69</v>
      </c>
      <c r="H16" t="s">
        <v>70</v>
      </c>
    </row>
    <row r="17" spans="1:8" ht="15.75">
      <c r="F17" s="3" t="s">
        <v>87</v>
      </c>
      <c r="G17" s="1">
        <f>AVERAGE(B$2:B$4)</f>
        <v>3.6666666666666665</v>
      </c>
      <c r="H17" s="1">
        <f>AVERAGE(B$5:B$14)</f>
        <v>4.2</v>
      </c>
    </row>
    <row r="18" spans="1:8" ht="15.75">
      <c r="A18" t="s">
        <v>62</v>
      </c>
      <c r="B18">
        <f>COUNTIF(B$2:B$4, 1)</f>
        <v>0</v>
      </c>
      <c r="C18">
        <f t="shared" ref="C18" si="0">COUNTIF(C$2:C$4, 1)</f>
        <v>0</v>
      </c>
      <c r="F18" s="3" t="s">
        <v>88</v>
      </c>
      <c r="G18" s="1">
        <f>AVERAGE(C$2:C$4)</f>
        <v>3.6666666666666665</v>
      </c>
      <c r="H18" s="1">
        <f>AVERAGE(C$5:C$14)</f>
        <v>4.2</v>
      </c>
    </row>
    <row r="19" spans="1:8">
      <c r="A19" t="s">
        <v>63</v>
      </c>
      <c r="B19">
        <f>COUNTIF(B$2:B$4, 2)</f>
        <v>1</v>
      </c>
      <c r="C19">
        <f t="shared" ref="C19" si="1">COUNTIF(C$2:C$4, 2)</f>
        <v>1</v>
      </c>
    </row>
    <row r="20" spans="1:8">
      <c r="A20" t="s">
        <v>64</v>
      </c>
      <c r="B20">
        <f>COUNTIF(B$2:B$4, 3)</f>
        <v>0</v>
      </c>
      <c r="C20">
        <f t="shared" ref="C20" si="2">COUNTIF(C$2:C$4, 3)</f>
        <v>0</v>
      </c>
    </row>
    <row r="21" spans="1:8">
      <c r="A21" t="s">
        <v>65</v>
      </c>
      <c r="B21">
        <f>COUNTIF(B$2:B$4, 4)</f>
        <v>1</v>
      </c>
      <c r="C21">
        <f t="shared" ref="C21" si="3">COUNTIF(C$2:C$4, 4)</f>
        <v>1</v>
      </c>
    </row>
    <row r="22" spans="1:8">
      <c r="A22" t="s">
        <v>66</v>
      </c>
      <c r="B22">
        <f>COUNTIF(B$2:B$4, 5)</f>
        <v>1</v>
      </c>
      <c r="C22">
        <f t="shared" ref="C22" si="4">COUNTIF(C$2:C$4, 5)</f>
        <v>1</v>
      </c>
      <c r="E22" s="1"/>
      <c r="F22" s="1"/>
      <c r="G22" s="1"/>
    </row>
    <row r="24" spans="1:8">
      <c r="A24" t="s">
        <v>67</v>
      </c>
      <c r="B24" s="1">
        <f>AVERAGE(B$2:B$4)</f>
        <v>3.6666666666666665</v>
      </c>
      <c r="C24" s="1">
        <f t="shared" ref="C24" si="5">AVERAGE(C$2:C$4)</f>
        <v>3.6666666666666665</v>
      </c>
      <c r="D24" s="1"/>
    </row>
    <row r="27" spans="1:8">
      <c r="A27" t="s">
        <v>62</v>
      </c>
      <c r="B27">
        <f>COUNTIF(B$5:B$14, 1)</f>
        <v>0</v>
      </c>
      <c r="C27">
        <f t="shared" ref="C27" si="6">COUNTIF(C$5:C$14, 1)</f>
        <v>0</v>
      </c>
    </row>
    <row r="28" spans="1:8">
      <c r="A28" t="s">
        <v>63</v>
      </c>
      <c r="B28">
        <f>COUNTIF(B$5:B$14, 2)</f>
        <v>0</v>
      </c>
      <c r="C28">
        <f t="shared" ref="C28" si="7">COUNTIF(C$5:C$14, 2)</f>
        <v>0</v>
      </c>
    </row>
    <row r="29" spans="1:8">
      <c r="A29" t="s">
        <v>64</v>
      </c>
      <c r="B29">
        <f>COUNTIF(B$5:B$14, 3)</f>
        <v>0</v>
      </c>
      <c r="C29">
        <f t="shared" ref="C29" si="8">COUNTIF(C$5:C$14, 3)</f>
        <v>1</v>
      </c>
    </row>
    <row r="30" spans="1:8">
      <c r="A30" t="s">
        <v>65</v>
      </c>
      <c r="B30">
        <f>COUNTIF(B$5:B$14, 4)</f>
        <v>8</v>
      </c>
      <c r="C30">
        <f t="shared" ref="C30" si="9">COUNTIF(C$5:C$14, 4)</f>
        <v>6</v>
      </c>
    </row>
    <row r="31" spans="1:8">
      <c r="A31" t="s">
        <v>66</v>
      </c>
      <c r="B31">
        <f>COUNTIF(B$5:B$14, 5)</f>
        <v>2</v>
      </c>
      <c r="C31">
        <f t="shared" ref="C31" si="10">COUNTIF(C$5:C$14, 5)</f>
        <v>3</v>
      </c>
    </row>
    <row r="33" spans="1:4">
      <c r="A33" t="s">
        <v>67</v>
      </c>
      <c r="B33" s="1">
        <f>AVERAGE(B$5:B$14)</f>
        <v>4.2</v>
      </c>
      <c r="C33" s="1">
        <f t="shared" ref="C33" si="11">AVERAGE(C$5:C$14)</f>
        <v>4.2</v>
      </c>
      <c r="D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D3AA-CB13-4687-A147-B477C908C764}">
  <dimension ref="A1:N24"/>
  <sheetViews>
    <sheetView workbookViewId="0"/>
  </sheetViews>
  <sheetFormatPr defaultRowHeight="15"/>
  <cols>
    <col min="1" max="1" width="13.7109375" bestFit="1" customWidth="1"/>
  </cols>
  <sheetData>
    <row r="1" spans="1:14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24</v>
      </c>
      <c r="N1" t="s">
        <v>26</v>
      </c>
    </row>
    <row r="2" spans="1:14">
      <c r="A2" t="s">
        <v>3</v>
      </c>
      <c r="B2">
        <v>0</v>
      </c>
      <c r="C2">
        <v>2</v>
      </c>
      <c r="D2">
        <v>2</v>
      </c>
      <c r="E2">
        <v>4</v>
      </c>
      <c r="F2">
        <v>2</v>
      </c>
      <c r="G2">
        <v>2</v>
      </c>
      <c r="H2">
        <v>2</v>
      </c>
      <c r="I2">
        <v>3</v>
      </c>
      <c r="J2">
        <v>2</v>
      </c>
      <c r="K2">
        <v>2</v>
      </c>
      <c r="L2">
        <v>2</v>
      </c>
      <c r="M2">
        <v>2</v>
      </c>
      <c r="N2">
        <v>2</v>
      </c>
    </row>
    <row r="3" spans="1:14">
      <c r="A3" t="s">
        <v>5</v>
      </c>
      <c r="B3">
        <v>1</v>
      </c>
      <c r="C3">
        <v>0</v>
      </c>
      <c r="D3">
        <v>4</v>
      </c>
      <c r="E3">
        <v>3</v>
      </c>
      <c r="F3">
        <v>1</v>
      </c>
      <c r="G3">
        <v>2</v>
      </c>
      <c r="H3">
        <v>0</v>
      </c>
      <c r="I3">
        <v>2</v>
      </c>
      <c r="J3">
        <v>2</v>
      </c>
      <c r="K3">
        <v>2</v>
      </c>
      <c r="L3">
        <v>1</v>
      </c>
      <c r="M3">
        <v>4</v>
      </c>
      <c r="N3">
        <v>1</v>
      </c>
    </row>
    <row r="4" spans="1:14">
      <c r="A4" t="s">
        <v>7</v>
      </c>
      <c r="B4">
        <v>0</v>
      </c>
      <c r="C4">
        <v>4</v>
      </c>
      <c r="D4">
        <v>0</v>
      </c>
      <c r="E4">
        <v>0</v>
      </c>
      <c r="F4">
        <v>0</v>
      </c>
      <c r="G4">
        <v>2</v>
      </c>
      <c r="H4">
        <v>0</v>
      </c>
      <c r="I4">
        <v>4</v>
      </c>
      <c r="J4">
        <v>0</v>
      </c>
      <c r="K4">
        <v>0</v>
      </c>
      <c r="L4">
        <v>2</v>
      </c>
      <c r="M4">
        <v>4</v>
      </c>
      <c r="N4">
        <v>2</v>
      </c>
    </row>
    <row r="5" spans="1:14">
      <c r="A5" t="s">
        <v>9</v>
      </c>
      <c r="B5">
        <v>4</v>
      </c>
      <c r="C5">
        <v>2</v>
      </c>
      <c r="D5">
        <v>1</v>
      </c>
      <c r="E5">
        <v>0</v>
      </c>
      <c r="F5">
        <v>2</v>
      </c>
      <c r="G5">
        <v>1</v>
      </c>
      <c r="H5">
        <v>1</v>
      </c>
      <c r="I5">
        <v>3</v>
      </c>
      <c r="J5">
        <v>1</v>
      </c>
      <c r="K5">
        <v>1</v>
      </c>
      <c r="L5">
        <v>1</v>
      </c>
      <c r="M5">
        <v>2</v>
      </c>
      <c r="N5">
        <v>2</v>
      </c>
    </row>
    <row r="6" spans="1:14">
      <c r="A6" t="s">
        <v>11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2</v>
      </c>
      <c r="I6">
        <v>2</v>
      </c>
      <c r="J6">
        <v>2</v>
      </c>
      <c r="K6">
        <v>0</v>
      </c>
      <c r="L6">
        <v>2</v>
      </c>
      <c r="M6">
        <v>4</v>
      </c>
      <c r="N6">
        <v>4</v>
      </c>
    </row>
    <row r="7" spans="1:14">
      <c r="A7" t="s">
        <v>13</v>
      </c>
      <c r="B7">
        <v>0</v>
      </c>
      <c r="C7">
        <v>4</v>
      </c>
      <c r="D7">
        <v>4</v>
      </c>
      <c r="E7">
        <v>0</v>
      </c>
      <c r="F7">
        <v>0</v>
      </c>
      <c r="G7">
        <v>0</v>
      </c>
      <c r="H7">
        <v>0</v>
      </c>
      <c r="I7">
        <v>4</v>
      </c>
      <c r="J7">
        <v>4</v>
      </c>
      <c r="K7">
        <v>4</v>
      </c>
      <c r="L7">
        <v>4</v>
      </c>
      <c r="M7">
        <v>0</v>
      </c>
      <c r="N7">
        <v>0</v>
      </c>
    </row>
    <row r="8" spans="1:14">
      <c r="A8" t="s">
        <v>15</v>
      </c>
      <c r="B8">
        <v>2</v>
      </c>
      <c r="C8">
        <v>2</v>
      </c>
      <c r="D8">
        <v>1</v>
      </c>
      <c r="E8">
        <v>2</v>
      </c>
      <c r="F8">
        <v>4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4</v>
      </c>
    </row>
    <row r="9" spans="1:14">
      <c r="A9" t="s">
        <v>17</v>
      </c>
      <c r="B9">
        <v>3</v>
      </c>
      <c r="C9">
        <v>2</v>
      </c>
      <c r="D9">
        <v>2</v>
      </c>
      <c r="E9">
        <v>4</v>
      </c>
      <c r="F9">
        <v>2</v>
      </c>
      <c r="G9">
        <v>2</v>
      </c>
      <c r="H9">
        <v>1</v>
      </c>
      <c r="I9">
        <v>0</v>
      </c>
      <c r="J9">
        <v>4</v>
      </c>
      <c r="K9">
        <v>0</v>
      </c>
      <c r="L9">
        <v>4</v>
      </c>
      <c r="M9">
        <v>4</v>
      </c>
      <c r="N9">
        <v>4</v>
      </c>
    </row>
    <row r="10" spans="1:14">
      <c r="A10" t="s">
        <v>19</v>
      </c>
      <c r="B10">
        <v>3</v>
      </c>
      <c r="C10">
        <v>2</v>
      </c>
      <c r="D10">
        <v>1</v>
      </c>
      <c r="E10">
        <v>1</v>
      </c>
      <c r="F10">
        <v>4</v>
      </c>
      <c r="G10">
        <v>4</v>
      </c>
      <c r="H10">
        <v>1</v>
      </c>
      <c r="I10">
        <v>4</v>
      </c>
      <c r="J10">
        <v>0</v>
      </c>
      <c r="K10">
        <v>4</v>
      </c>
      <c r="L10">
        <v>1</v>
      </c>
      <c r="M10">
        <v>2</v>
      </c>
      <c r="N10">
        <v>1</v>
      </c>
    </row>
    <row r="11" spans="1:14">
      <c r="A11" t="s">
        <v>21</v>
      </c>
      <c r="B11">
        <v>3</v>
      </c>
      <c r="C11">
        <v>4</v>
      </c>
      <c r="D11">
        <v>0</v>
      </c>
      <c r="E11">
        <v>3</v>
      </c>
      <c r="F11">
        <v>2</v>
      </c>
      <c r="G11">
        <v>2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23</v>
      </c>
      <c r="B12">
        <v>2</v>
      </c>
      <c r="C12">
        <v>1</v>
      </c>
      <c r="D12">
        <v>1</v>
      </c>
      <c r="E12">
        <v>2</v>
      </c>
      <c r="F12">
        <v>1</v>
      </c>
      <c r="G12">
        <v>2</v>
      </c>
      <c r="H12">
        <v>1</v>
      </c>
      <c r="I12">
        <v>4</v>
      </c>
      <c r="J12">
        <v>2</v>
      </c>
      <c r="K12">
        <v>1</v>
      </c>
      <c r="L12">
        <v>0</v>
      </c>
      <c r="M12">
        <v>2</v>
      </c>
      <c r="N12">
        <v>1</v>
      </c>
    </row>
    <row r="13" spans="1:14">
      <c r="A13" t="s">
        <v>24</v>
      </c>
      <c r="B13">
        <v>2</v>
      </c>
      <c r="C13">
        <v>4</v>
      </c>
      <c r="D13">
        <v>2</v>
      </c>
      <c r="E13">
        <v>2</v>
      </c>
      <c r="F13">
        <v>4</v>
      </c>
      <c r="G13">
        <v>1</v>
      </c>
      <c r="H13">
        <v>1</v>
      </c>
      <c r="I13">
        <v>4</v>
      </c>
      <c r="J13">
        <v>1</v>
      </c>
      <c r="K13">
        <v>0</v>
      </c>
      <c r="L13">
        <v>1</v>
      </c>
      <c r="M13">
        <v>0</v>
      </c>
      <c r="N13">
        <v>1</v>
      </c>
    </row>
    <row r="14" spans="1:14">
      <c r="A14" t="s">
        <v>26</v>
      </c>
      <c r="B14">
        <v>1</v>
      </c>
      <c r="C14">
        <v>2</v>
      </c>
      <c r="D14">
        <v>3</v>
      </c>
      <c r="E14">
        <v>3</v>
      </c>
      <c r="F14">
        <v>4</v>
      </c>
      <c r="G14">
        <v>4</v>
      </c>
      <c r="H14">
        <v>4</v>
      </c>
      <c r="I14">
        <v>1</v>
      </c>
      <c r="J14">
        <v>1</v>
      </c>
      <c r="K14">
        <v>1</v>
      </c>
      <c r="L14">
        <v>4</v>
      </c>
      <c r="M14">
        <v>1</v>
      </c>
      <c r="N14">
        <v>0</v>
      </c>
    </row>
    <row r="17" spans="1:3">
      <c r="B17" t="s">
        <v>34</v>
      </c>
      <c r="C17" t="s">
        <v>35</v>
      </c>
    </row>
    <row r="18" spans="1:3">
      <c r="A18" t="s">
        <v>36</v>
      </c>
      <c r="B18">
        <f>COUNTIF(B2:N14, "0")-13</f>
        <v>27</v>
      </c>
      <c r="C18" s="2">
        <f>B18/B24</f>
        <v>0.17307692307692307</v>
      </c>
    </row>
    <row r="19" spans="1:3">
      <c r="A19" t="s">
        <v>28</v>
      </c>
      <c r="B19">
        <f>COUNTIF(B2:N14, "1")</f>
        <v>37</v>
      </c>
      <c r="C19" s="2">
        <f>B19/B24</f>
        <v>0.23717948717948717</v>
      </c>
    </row>
    <row r="20" spans="1:3">
      <c r="A20" t="s">
        <v>29</v>
      </c>
      <c r="B20">
        <f>COUNTIF(B2:N14, "2")</f>
        <v>48</v>
      </c>
      <c r="C20" s="2">
        <f>B20/B24</f>
        <v>0.30769230769230771</v>
      </c>
    </row>
    <row r="21" spans="1:3">
      <c r="A21" t="s">
        <v>30</v>
      </c>
      <c r="B21">
        <f>COUNTIF(B2:N14, "3")</f>
        <v>9</v>
      </c>
      <c r="C21" s="2">
        <f>B21/B24</f>
        <v>5.7692307692307696E-2</v>
      </c>
    </row>
    <row r="22" spans="1:3">
      <c r="A22" t="s">
        <v>31</v>
      </c>
      <c r="B22">
        <f>COUNTIF(B2:N14, "4")</f>
        <v>35</v>
      </c>
      <c r="C22" s="2">
        <f>B22/B24</f>
        <v>0.22435897435897437</v>
      </c>
    </row>
    <row r="23" spans="1:3">
      <c r="C23" s="2">
        <f>SUM(C18:C22)</f>
        <v>1</v>
      </c>
    </row>
    <row r="24" spans="1:3">
      <c r="A24" t="s">
        <v>37</v>
      </c>
      <c r="B24">
        <v>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zoomScaleNormal="100" workbookViewId="0">
      <selection activeCell="N13" sqref="N13"/>
    </sheetView>
  </sheetViews>
  <sheetFormatPr defaultRowHeight="15"/>
  <cols>
    <col min="1" max="1" width="9.140625" customWidth="1"/>
  </cols>
  <sheetData>
    <row r="1" spans="1:14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24</v>
      </c>
      <c r="N1" t="s">
        <v>26</v>
      </c>
    </row>
    <row r="2" spans="1:14">
      <c r="A2" t="s">
        <v>3</v>
      </c>
      <c r="B2">
        <v>0</v>
      </c>
      <c r="C2">
        <v>2</v>
      </c>
      <c r="D2">
        <v>0</v>
      </c>
      <c r="E2">
        <v>3</v>
      </c>
      <c r="F2">
        <v>2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1</v>
      </c>
      <c r="N2">
        <v>1</v>
      </c>
    </row>
    <row r="3" spans="1:14">
      <c r="A3" t="s">
        <v>5</v>
      </c>
      <c r="B3">
        <v>2</v>
      </c>
      <c r="C3">
        <v>0</v>
      </c>
      <c r="D3">
        <v>3</v>
      </c>
      <c r="E3">
        <v>2</v>
      </c>
      <c r="F3">
        <v>1</v>
      </c>
      <c r="G3">
        <v>3</v>
      </c>
      <c r="H3">
        <v>3</v>
      </c>
      <c r="I3">
        <v>2</v>
      </c>
      <c r="J3">
        <v>3</v>
      </c>
      <c r="K3">
        <v>1</v>
      </c>
      <c r="L3">
        <v>2</v>
      </c>
      <c r="M3">
        <v>2</v>
      </c>
      <c r="N3">
        <v>2</v>
      </c>
    </row>
    <row r="4" spans="1:14">
      <c r="A4" t="s">
        <v>7</v>
      </c>
      <c r="B4">
        <v>1</v>
      </c>
      <c r="C4">
        <v>3</v>
      </c>
      <c r="D4">
        <v>0</v>
      </c>
      <c r="E4">
        <v>1</v>
      </c>
      <c r="F4">
        <v>2</v>
      </c>
      <c r="G4">
        <v>3</v>
      </c>
      <c r="H4">
        <v>2</v>
      </c>
      <c r="I4">
        <v>3</v>
      </c>
      <c r="J4">
        <v>0</v>
      </c>
      <c r="K4">
        <v>1</v>
      </c>
      <c r="L4">
        <v>2</v>
      </c>
      <c r="M4">
        <v>2</v>
      </c>
      <c r="N4">
        <v>2</v>
      </c>
    </row>
    <row r="5" spans="1:14">
      <c r="A5" t="s">
        <v>9</v>
      </c>
      <c r="B5">
        <v>3</v>
      </c>
      <c r="C5">
        <v>2</v>
      </c>
      <c r="D5">
        <v>1</v>
      </c>
      <c r="E5">
        <v>0</v>
      </c>
      <c r="F5">
        <v>3</v>
      </c>
      <c r="G5">
        <v>1</v>
      </c>
      <c r="H5">
        <v>1</v>
      </c>
      <c r="I5">
        <v>2</v>
      </c>
      <c r="J5">
        <v>2</v>
      </c>
      <c r="K5">
        <v>3</v>
      </c>
      <c r="L5">
        <v>1</v>
      </c>
      <c r="M5">
        <v>2</v>
      </c>
      <c r="N5">
        <v>2</v>
      </c>
    </row>
    <row r="6" spans="1:14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  <c r="G6">
        <v>2</v>
      </c>
      <c r="H6">
        <v>3</v>
      </c>
      <c r="I6">
        <v>3</v>
      </c>
      <c r="J6">
        <v>3</v>
      </c>
      <c r="K6">
        <v>1</v>
      </c>
      <c r="L6">
        <v>2</v>
      </c>
      <c r="M6">
        <v>3</v>
      </c>
      <c r="N6">
        <v>3</v>
      </c>
    </row>
    <row r="7" spans="1:14">
      <c r="A7" t="s">
        <v>13</v>
      </c>
      <c r="B7">
        <v>2</v>
      </c>
      <c r="C7">
        <v>3</v>
      </c>
      <c r="D7">
        <v>3</v>
      </c>
      <c r="E7">
        <v>2</v>
      </c>
      <c r="F7">
        <v>2</v>
      </c>
      <c r="G7">
        <v>0</v>
      </c>
      <c r="H7">
        <v>1</v>
      </c>
      <c r="I7">
        <v>3</v>
      </c>
      <c r="J7">
        <v>3</v>
      </c>
      <c r="K7">
        <v>3</v>
      </c>
      <c r="L7">
        <v>3</v>
      </c>
      <c r="M7">
        <v>2</v>
      </c>
      <c r="N7">
        <v>3</v>
      </c>
    </row>
    <row r="8" spans="1:14">
      <c r="A8" t="s">
        <v>15</v>
      </c>
      <c r="B8">
        <v>2</v>
      </c>
      <c r="C8">
        <v>3</v>
      </c>
      <c r="D8">
        <v>2</v>
      </c>
      <c r="E8">
        <v>2</v>
      </c>
      <c r="F8">
        <v>2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3</v>
      </c>
    </row>
    <row r="9" spans="1:14">
      <c r="A9" t="s">
        <v>17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2</v>
      </c>
      <c r="I9">
        <v>0</v>
      </c>
      <c r="J9">
        <v>3</v>
      </c>
      <c r="K9">
        <v>1</v>
      </c>
      <c r="L9">
        <v>2</v>
      </c>
      <c r="M9">
        <v>3</v>
      </c>
      <c r="N9">
        <v>3</v>
      </c>
    </row>
    <row r="10" spans="1:14">
      <c r="A10" t="s">
        <v>19</v>
      </c>
      <c r="B10">
        <v>2</v>
      </c>
      <c r="C10">
        <v>2</v>
      </c>
      <c r="D10">
        <v>2</v>
      </c>
      <c r="E10">
        <v>2</v>
      </c>
      <c r="F10">
        <v>3</v>
      </c>
      <c r="G10">
        <v>3</v>
      </c>
      <c r="H10">
        <v>2</v>
      </c>
      <c r="I10">
        <v>2</v>
      </c>
      <c r="J10">
        <v>0</v>
      </c>
      <c r="K10">
        <v>2</v>
      </c>
      <c r="L10">
        <v>2</v>
      </c>
      <c r="M10">
        <v>2</v>
      </c>
      <c r="N10">
        <v>2</v>
      </c>
    </row>
    <row r="11" spans="1:14">
      <c r="A11" t="s">
        <v>21</v>
      </c>
      <c r="B11">
        <v>3</v>
      </c>
      <c r="C11">
        <v>3</v>
      </c>
      <c r="D11">
        <v>1</v>
      </c>
      <c r="E11">
        <v>3</v>
      </c>
      <c r="F11">
        <v>3</v>
      </c>
      <c r="G11">
        <v>3</v>
      </c>
      <c r="H11">
        <v>3</v>
      </c>
      <c r="I11">
        <v>1</v>
      </c>
      <c r="J11">
        <v>1</v>
      </c>
      <c r="K11">
        <v>0</v>
      </c>
      <c r="L11">
        <v>3</v>
      </c>
      <c r="M11">
        <v>1</v>
      </c>
      <c r="N11">
        <v>2</v>
      </c>
    </row>
    <row r="12" spans="1:14">
      <c r="A12" t="s">
        <v>23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0</v>
      </c>
      <c r="M12">
        <v>3</v>
      </c>
      <c r="N12">
        <v>3</v>
      </c>
    </row>
    <row r="13" spans="1:14">
      <c r="A13" t="s">
        <v>24</v>
      </c>
      <c r="B13">
        <v>3</v>
      </c>
      <c r="C13">
        <v>3</v>
      </c>
      <c r="D13">
        <v>3</v>
      </c>
      <c r="E13">
        <v>3</v>
      </c>
      <c r="F13">
        <v>3</v>
      </c>
      <c r="G13">
        <v>2</v>
      </c>
      <c r="H13">
        <v>3</v>
      </c>
      <c r="I13">
        <v>3</v>
      </c>
      <c r="J13">
        <v>2</v>
      </c>
      <c r="K13">
        <v>1</v>
      </c>
      <c r="L13">
        <v>1</v>
      </c>
      <c r="M13">
        <v>0</v>
      </c>
      <c r="N13">
        <v>3</v>
      </c>
    </row>
    <row r="14" spans="1:14">
      <c r="A14" t="s">
        <v>26</v>
      </c>
      <c r="B14">
        <v>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1</v>
      </c>
      <c r="J14">
        <v>1</v>
      </c>
      <c r="K14">
        <v>2</v>
      </c>
      <c r="L14">
        <v>3</v>
      </c>
      <c r="M14">
        <v>2</v>
      </c>
      <c r="N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4010-0140-44B5-BE90-FCEBEA221DB5}">
  <dimension ref="A1:N23"/>
  <sheetViews>
    <sheetView workbookViewId="0"/>
  </sheetViews>
  <sheetFormatPr defaultRowHeight="15"/>
  <cols>
    <col min="1" max="1" width="14.28515625" bestFit="1" customWidth="1"/>
  </cols>
  <sheetData>
    <row r="1" spans="1:14">
      <c r="B1" t="s">
        <v>3</v>
      </c>
      <c r="C1" t="s">
        <v>5</v>
      </c>
      <c r="D1" t="s">
        <v>7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19</v>
      </c>
      <c r="K1" t="s">
        <v>21</v>
      </c>
      <c r="L1" t="s">
        <v>23</v>
      </c>
      <c r="M1" t="s">
        <v>24</v>
      </c>
      <c r="N1" t="s">
        <v>26</v>
      </c>
    </row>
    <row r="2" spans="1:14">
      <c r="A2" t="s">
        <v>3</v>
      </c>
      <c r="B2">
        <v>0</v>
      </c>
      <c r="C2">
        <v>2</v>
      </c>
      <c r="D2">
        <v>0</v>
      </c>
      <c r="E2">
        <v>3</v>
      </c>
      <c r="F2">
        <v>2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1</v>
      </c>
      <c r="N2">
        <v>1</v>
      </c>
    </row>
    <row r="3" spans="1:14">
      <c r="A3" t="s">
        <v>5</v>
      </c>
      <c r="B3">
        <v>2</v>
      </c>
      <c r="C3">
        <v>0</v>
      </c>
      <c r="D3">
        <v>3</v>
      </c>
      <c r="E3">
        <v>2</v>
      </c>
      <c r="F3">
        <v>1</v>
      </c>
      <c r="G3">
        <v>3</v>
      </c>
      <c r="H3">
        <v>3</v>
      </c>
      <c r="I3">
        <v>2</v>
      </c>
      <c r="J3">
        <v>3</v>
      </c>
      <c r="K3">
        <v>1</v>
      </c>
      <c r="L3">
        <v>2</v>
      </c>
      <c r="M3">
        <v>2</v>
      </c>
      <c r="N3">
        <v>2</v>
      </c>
    </row>
    <row r="4" spans="1:14">
      <c r="A4" t="s">
        <v>7</v>
      </c>
      <c r="B4">
        <v>1</v>
      </c>
      <c r="C4">
        <v>3</v>
      </c>
      <c r="D4">
        <v>0</v>
      </c>
      <c r="E4">
        <v>1</v>
      </c>
      <c r="F4">
        <v>2</v>
      </c>
      <c r="G4">
        <v>3</v>
      </c>
      <c r="H4">
        <v>2</v>
      </c>
      <c r="I4">
        <v>3</v>
      </c>
      <c r="J4">
        <v>0</v>
      </c>
      <c r="K4">
        <v>1</v>
      </c>
      <c r="L4">
        <v>2</v>
      </c>
      <c r="M4">
        <v>2</v>
      </c>
      <c r="N4">
        <v>2</v>
      </c>
    </row>
    <row r="5" spans="1:14">
      <c r="A5" t="s">
        <v>9</v>
      </c>
      <c r="B5">
        <v>3</v>
      </c>
      <c r="C5">
        <v>2</v>
      </c>
      <c r="D5">
        <v>1</v>
      </c>
      <c r="E5">
        <v>0</v>
      </c>
      <c r="F5">
        <v>3</v>
      </c>
      <c r="G5">
        <v>1</v>
      </c>
      <c r="H5">
        <v>1</v>
      </c>
      <c r="I5">
        <v>2</v>
      </c>
      <c r="J5">
        <v>2</v>
      </c>
      <c r="K5">
        <v>3</v>
      </c>
      <c r="L5">
        <v>1</v>
      </c>
      <c r="M5">
        <v>2</v>
      </c>
      <c r="N5">
        <v>2</v>
      </c>
    </row>
    <row r="6" spans="1:14">
      <c r="A6" t="s">
        <v>11</v>
      </c>
      <c r="B6">
        <v>1</v>
      </c>
      <c r="C6">
        <v>1</v>
      </c>
      <c r="D6">
        <v>1</v>
      </c>
      <c r="E6">
        <v>1</v>
      </c>
      <c r="F6">
        <v>0</v>
      </c>
      <c r="G6">
        <v>2</v>
      </c>
      <c r="H6">
        <v>3</v>
      </c>
      <c r="I6">
        <v>3</v>
      </c>
      <c r="J6">
        <v>3</v>
      </c>
      <c r="K6">
        <v>1</v>
      </c>
      <c r="L6">
        <v>2</v>
      </c>
      <c r="M6">
        <v>3</v>
      </c>
      <c r="N6">
        <v>3</v>
      </c>
    </row>
    <row r="7" spans="1:14">
      <c r="A7" t="s">
        <v>13</v>
      </c>
      <c r="B7">
        <v>2</v>
      </c>
      <c r="C7">
        <v>3</v>
      </c>
      <c r="D7">
        <v>3</v>
      </c>
      <c r="E7">
        <v>2</v>
      </c>
      <c r="F7">
        <v>2</v>
      </c>
      <c r="G7">
        <v>0</v>
      </c>
      <c r="H7">
        <v>1</v>
      </c>
      <c r="I7">
        <v>3</v>
      </c>
      <c r="J7">
        <v>3</v>
      </c>
      <c r="K7">
        <v>3</v>
      </c>
      <c r="L7">
        <v>3</v>
      </c>
      <c r="M7">
        <v>2</v>
      </c>
      <c r="N7">
        <v>3</v>
      </c>
    </row>
    <row r="8" spans="1:14">
      <c r="A8" t="s">
        <v>15</v>
      </c>
      <c r="B8">
        <v>2</v>
      </c>
      <c r="C8">
        <v>3</v>
      </c>
      <c r="D8">
        <v>2</v>
      </c>
      <c r="E8">
        <v>2</v>
      </c>
      <c r="F8">
        <v>2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3</v>
      </c>
    </row>
    <row r="9" spans="1:14">
      <c r="A9" t="s">
        <v>17</v>
      </c>
      <c r="B9">
        <v>3</v>
      </c>
      <c r="C9">
        <v>3</v>
      </c>
      <c r="D9">
        <v>3</v>
      </c>
      <c r="E9">
        <v>3</v>
      </c>
      <c r="F9">
        <v>3</v>
      </c>
      <c r="G9">
        <v>1</v>
      </c>
      <c r="H9">
        <v>2</v>
      </c>
      <c r="I9">
        <v>0</v>
      </c>
      <c r="J9">
        <v>3</v>
      </c>
      <c r="K9">
        <v>1</v>
      </c>
      <c r="L9">
        <v>2</v>
      </c>
      <c r="M9">
        <v>3</v>
      </c>
      <c r="N9">
        <v>3</v>
      </c>
    </row>
    <row r="10" spans="1:14">
      <c r="A10" t="s">
        <v>19</v>
      </c>
      <c r="B10">
        <v>2</v>
      </c>
      <c r="C10">
        <v>2</v>
      </c>
      <c r="D10">
        <v>2</v>
      </c>
      <c r="E10">
        <v>2</v>
      </c>
      <c r="F10">
        <v>3</v>
      </c>
      <c r="G10">
        <v>3</v>
      </c>
      <c r="H10">
        <v>2</v>
      </c>
      <c r="I10">
        <v>2</v>
      </c>
      <c r="J10">
        <v>0</v>
      </c>
      <c r="K10">
        <v>2</v>
      </c>
      <c r="L10">
        <v>2</v>
      </c>
      <c r="M10">
        <v>2</v>
      </c>
      <c r="N10">
        <v>2</v>
      </c>
    </row>
    <row r="11" spans="1:14">
      <c r="A11" t="s">
        <v>21</v>
      </c>
      <c r="B11">
        <v>3</v>
      </c>
      <c r="C11">
        <v>3</v>
      </c>
      <c r="D11">
        <v>1</v>
      </c>
      <c r="E11">
        <v>3</v>
      </c>
      <c r="F11">
        <v>3</v>
      </c>
      <c r="G11">
        <v>3</v>
      </c>
      <c r="H11">
        <v>3</v>
      </c>
      <c r="I11">
        <v>1</v>
      </c>
      <c r="J11">
        <v>1</v>
      </c>
      <c r="K11">
        <v>0</v>
      </c>
      <c r="L11">
        <v>3</v>
      </c>
      <c r="M11">
        <v>1</v>
      </c>
      <c r="N11">
        <v>2</v>
      </c>
    </row>
    <row r="12" spans="1:14">
      <c r="A12" t="s">
        <v>23</v>
      </c>
      <c r="B12">
        <v>2</v>
      </c>
      <c r="C12">
        <v>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0</v>
      </c>
      <c r="M12">
        <v>3</v>
      </c>
      <c r="N12">
        <v>3</v>
      </c>
    </row>
    <row r="13" spans="1:14">
      <c r="A13" t="s">
        <v>24</v>
      </c>
      <c r="B13">
        <v>3</v>
      </c>
      <c r="C13">
        <v>3</v>
      </c>
      <c r="D13">
        <v>3</v>
      </c>
      <c r="E13">
        <v>3</v>
      </c>
      <c r="F13">
        <v>3</v>
      </c>
      <c r="G13">
        <v>2</v>
      </c>
      <c r="H13">
        <v>3</v>
      </c>
      <c r="I13">
        <v>3</v>
      </c>
      <c r="J13">
        <v>2</v>
      </c>
      <c r="K13">
        <v>1</v>
      </c>
      <c r="L13">
        <v>1</v>
      </c>
      <c r="M13">
        <v>0</v>
      </c>
      <c r="N13">
        <v>3</v>
      </c>
    </row>
    <row r="14" spans="1:14">
      <c r="A14" t="s">
        <v>26</v>
      </c>
      <c r="B14">
        <v>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1</v>
      </c>
      <c r="J14">
        <v>1</v>
      </c>
      <c r="K14">
        <v>2</v>
      </c>
      <c r="L14">
        <v>3</v>
      </c>
      <c r="M14">
        <v>2</v>
      </c>
      <c r="N14">
        <v>0</v>
      </c>
    </row>
    <row r="17" spans="1:3">
      <c r="B17" t="s">
        <v>34</v>
      </c>
      <c r="C17" t="s">
        <v>35</v>
      </c>
    </row>
    <row r="18" spans="1:3">
      <c r="A18" t="s">
        <v>38</v>
      </c>
      <c r="B18">
        <f>COUNTIF(B2:N14, "0")-13</f>
        <v>6</v>
      </c>
      <c r="C18" s="2">
        <f>B18/B23</f>
        <v>3.8461538461538464E-2</v>
      </c>
    </row>
    <row r="19" spans="1:3">
      <c r="A19" t="s">
        <v>39</v>
      </c>
      <c r="B19">
        <f>COUNTIF(B2:N14, "1")</f>
        <v>33</v>
      </c>
      <c r="C19" s="2">
        <f>B19/B23</f>
        <v>0.21153846153846154</v>
      </c>
    </row>
    <row r="20" spans="1:3">
      <c r="A20" t="s">
        <v>40</v>
      </c>
      <c r="B20">
        <f>COUNTIF(B2:N14, "2")</f>
        <v>56</v>
      </c>
      <c r="C20" s="2">
        <f>B20/B23</f>
        <v>0.35897435897435898</v>
      </c>
    </row>
    <row r="21" spans="1:3">
      <c r="A21" t="s">
        <v>41</v>
      </c>
      <c r="B21">
        <f>COUNTIF(B2:N14, "3")</f>
        <v>61</v>
      </c>
      <c r="C21" s="2">
        <f>B21/B23</f>
        <v>0.39102564102564102</v>
      </c>
    </row>
    <row r="22" spans="1:3">
      <c r="C22" s="2">
        <f>SUM(C18:C21)</f>
        <v>1</v>
      </c>
    </row>
    <row r="23" spans="1:3">
      <c r="A23" t="s">
        <v>37</v>
      </c>
      <c r="B23">
        <v>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"/>
  <sheetViews>
    <sheetView topLeftCell="A10" workbookViewId="0">
      <selection activeCell="A28" sqref="A28"/>
    </sheetView>
  </sheetViews>
  <sheetFormatPr defaultRowHeight="15"/>
  <sheetData>
    <row r="1" spans="1:2">
      <c r="A1" t="s">
        <v>42</v>
      </c>
      <c r="B1" t="s">
        <v>43</v>
      </c>
    </row>
    <row r="2" spans="1:2">
      <c r="A2" t="s">
        <v>5</v>
      </c>
      <c r="B2" t="s">
        <v>3</v>
      </c>
    </row>
    <row r="3" spans="1:2">
      <c r="A3" t="s">
        <v>5</v>
      </c>
      <c r="B3" t="s">
        <v>9</v>
      </c>
    </row>
    <row r="4" spans="1:2">
      <c r="A4" t="s">
        <v>5</v>
      </c>
      <c r="B4" t="s">
        <v>11</v>
      </c>
    </row>
    <row r="5" spans="1:2">
      <c r="A5" t="s">
        <v>5</v>
      </c>
      <c r="B5" t="s">
        <v>17</v>
      </c>
    </row>
    <row r="6" spans="1:2">
      <c r="A6" t="s">
        <v>5</v>
      </c>
      <c r="B6" t="s">
        <v>21</v>
      </c>
    </row>
    <row r="7" spans="1:2">
      <c r="A7" t="s">
        <v>5</v>
      </c>
      <c r="B7" t="s">
        <v>23</v>
      </c>
    </row>
    <row r="8" spans="1:2">
      <c r="A8" t="s">
        <v>7</v>
      </c>
      <c r="B8" t="s">
        <v>5</v>
      </c>
    </row>
    <row r="9" spans="1:2">
      <c r="A9" t="s">
        <v>7</v>
      </c>
      <c r="B9" t="s">
        <v>13</v>
      </c>
    </row>
    <row r="10" spans="1:2">
      <c r="A10" t="s">
        <v>7</v>
      </c>
      <c r="B10" t="s">
        <v>17</v>
      </c>
    </row>
    <row r="11" spans="1:2">
      <c r="A11" t="s">
        <v>7</v>
      </c>
      <c r="B11" t="s">
        <v>23</v>
      </c>
    </row>
    <row r="12" spans="1:2">
      <c r="A12" t="s">
        <v>7</v>
      </c>
      <c r="B12" t="s">
        <v>24</v>
      </c>
    </row>
    <row r="13" spans="1:2">
      <c r="A13" t="s">
        <v>7</v>
      </c>
      <c r="B13" t="s">
        <v>26</v>
      </c>
    </row>
    <row r="14" spans="1:2">
      <c r="A14" t="s">
        <v>9</v>
      </c>
      <c r="B14" t="s">
        <v>3</v>
      </c>
    </row>
    <row r="15" spans="1:2">
      <c r="A15" t="s">
        <v>9</v>
      </c>
      <c r="B15" t="s">
        <v>5</v>
      </c>
    </row>
    <row r="16" spans="1:2">
      <c r="A16" t="s">
        <v>9</v>
      </c>
      <c r="B16" t="s">
        <v>17</v>
      </c>
    </row>
    <row r="17" spans="1:2">
      <c r="A17" t="s">
        <v>13</v>
      </c>
      <c r="B17" t="s">
        <v>5</v>
      </c>
    </row>
    <row r="18" spans="1:2">
      <c r="A18" t="s">
        <v>13</v>
      </c>
      <c r="B18" t="s">
        <v>17</v>
      </c>
    </row>
    <row r="19" spans="1:2">
      <c r="A19" t="s">
        <v>13</v>
      </c>
      <c r="B19" t="s">
        <v>21</v>
      </c>
    </row>
    <row r="20" spans="1:2">
      <c r="A20" t="s">
        <v>19</v>
      </c>
      <c r="B20" t="s">
        <v>3</v>
      </c>
    </row>
    <row r="21" spans="1:2">
      <c r="A21" t="s">
        <v>19</v>
      </c>
      <c r="B21" t="s">
        <v>5</v>
      </c>
    </row>
    <row r="22" spans="1:2">
      <c r="A22" t="s">
        <v>19</v>
      </c>
      <c r="B22" t="s">
        <v>11</v>
      </c>
    </row>
    <row r="23" spans="1:2">
      <c r="A23" t="s">
        <v>19</v>
      </c>
      <c r="B23" t="s">
        <v>13</v>
      </c>
    </row>
    <row r="24" spans="1:2">
      <c r="A24" t="s">
        <v>19</v>
      </c>
      <c r="B24" t="s">
        <v>21</v>
      </c>
    </row>
    <row r="25" spans="1:2">
      <c r="A25" t="s">
        <v>21</v>
      </c>
      <c r="B25" t="s">
        <v>3</v>
      </c>
    </row>
    <row r="26" spans="1:2">
      <c r="A26" t="s">
        <v>21</v>
      </c>
      <c r="B26" t="s">
        <v>5</v>
      </c>
    </row>
    <row r="27" spans="1:2">
      <c r="A27" t="s">
        <v>21</v>
      </c>
      <c r="B27" t="s">
        <v>9</v>
      </c>
    </row>
    <row r="28" spans="1:2">
      <c r="A28" t="s">
        <v>24</v>
      </c>
      <c r="B28" t="s">
        <v>5</v>
      </c>
    </row>
    <row r="29" spans="1:2">
      <c r="A29" t="s">
        <v>24</v>
      </c>
      <c r="B29" t="s">
        <v>11</v>
      </c>
    </row>
    <row r="30" spans="1:2">
      <c r="A30" t="s">
        <v>26</v>
      </c>
      <c r="B30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5</v>
      </c>
      <c r="B2" t="s">
        <v>17</v>
      </c>
    </row>
    <row r="3" spans="1:2">
      <c r="A3" t="s">
        <v>7</v>
      </c>
      <c r="B3" t="s">
        <v>5</v>
      </c>
    </row>
    <row r="4" spans="1:2">
      <c r="A4" t="s">
        <v>9</v>
      </c>
      <c r="B4" t="s">
        <v>5</v>
      </c>
    </row>
    <row r="5" spans="1:2">
      <c r="A5" t="s">
        <v>13</v>
      </c>
      <c r="B5" t="s">
        <v>3</v>
      </c>
    </row>
    <row r="6" spans="1:2">
      <c r="A6" t="s">
        <v>13</v>
      </c>
      <c r="B6" t="s">
        <v>17</v>
      </c>
    </row>
    <row r="7" spans="1:2">
      <c r="A7" t="s">
        <v>19</v>
      </c>
      <c r="B7" t="s">
        <v>3</v>
      </c>
    </row>
    <row r="8" spans="1:2">
      <c r="A8" t="s">
        <v>19</v>
      </c>
      <c r="B8" t="s">
        <v>5</v>
      </c>
    </row>
    <row r="9" spans="1:2">
      <c r="A9" t="s">
        <v>19</v>
      </c>
      <c r="B9" t="s">
        <v>13</v>
      </c>
    </row>
    <row r="10" spans="1:2">
      <c r="A10" t="s">
        <v>19</v>
      </c>
      <c r="B10" t="s">
        <v>17</v>
      </c>
    </row>
    <row r="11" spans="1:2">
      <c r="A11" t="s">
        <v>24</v>
      </c>
      <c r="B11" t="s">
        <v>13</v>
      </c>
    </row>
    <row r="12" spans="1:2">
      <c r="A12" t="s">
        <v>24</v>
      </c>
      <c r="B12" t="s">
        <v>23</v>
      </c>
    </row>
    <row r="13" spans="1:2">
      <c r="A13" t="s">
        <v>26</v>
      </c>
      <c r="B13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/>
  </sheetViews>
  <sheetFormatPr defaultRowHeight="15"/>
  <sheetData>
    <row r="1" spans="1:2">
      <c r="A1" t="s">
        <v>42</v>
      </c>
      <c r="B1" t="s">
        <v>43</v>
      </c>
    </row>
    <row r="2" spans="1:2">
      <c r="A2" t="s">
        <v>5</v>
      </c>
      <c r="B2" t="s">
        <v>11</v>
      </c>
    </row>
    <row r="3" spans="1:2">
      <c r="A3" t="s">
        <v>5</v>
      </c>
      <c r="B3" t="s">
        <v>17</v>
      </c>
    </row>
    <row r="4" spans="1:2">
      <c r="A4" t="s">
        <v>5</v>
      </c>
      <c r="B4" t="s">
        <v>23</v>
      </c>
    </row>
    <row r="5" spans="1:2">
      <c r="A5" t="s">
        <v>7</v>
      </c>
      <c r="B5" t="s">
        <v>5</v>
      </c>
    </row>
    <row r="6" spans="1:2">
      <c r="A6" t="s">
        <v>7</v>
      </c>
      <c r="B6" t="s">
        <v>26</v>
      </c>
    </row>
    <row r="7" spans="1:2">
      <c r="A7" t="s">
        <v>9</v>
      </c>
      <c r="B7" t="s">
        <v>11</v>
      </c>
    </row>
    <row r="8" spans="1:2">
      <c r="A8" t="s">
        <v>11</v>
      </c>
      <c r="B8" t="s">
        <v>5</v>
      </c>
    </row>
    <row r="9" spans="1:2">
      <c r="A9" t="s">
        <v>11</v>
      </c>
      <c r="B9" t="s">
        <v>17</v>
      </c>
    </row>
    <row r="10" spans="1:2">
      <c r="A10" t="s">
        <v>13</v>
      </c>
      <c r="B10" t="s">
        <v>11</v>
      </c>
    </row>
    <row r="11" spans="1:2">
      <c r="A11" t="s">
        <v>13</v>
      </c>
      <c r="B11" t="s">
        <v>15</v>
      </c>
    </row>
    <row r="12" spans="1:2">
      <c r="A12" t="s">
        <v>13</v>
      </c>
      <c r="B12" t="s">
        <v>21</v>
      </c>
    </row>
    <row r="13" spans="1:2">
      <c r="A13" t="s">
        <v>15</v>
      </c>
      <c r="B13" t="s">
        <v>11</v>
      </c>
    </row>
    <row r="14" spans="1:2">
      <c r="A14" t="s">
        <v>19</v>
      </c>
      <c r="B14" t="s">
        <v>11</v>
      </c>
    </row>
    <row r="15" spans="1:2">
      <c r="A15" t="s">
        <v>19</v>
      </c>
      <c r="B15" t="s">
        <v>13</v>
      </c>
    </row>
    <row r="16" spans="1:2">
      <c r="A16" t="s">
        <v>19</v>
      </c>
      <c r="B16" t="s">
        <v>17</v>
      </c>
    </row>
    <row r="17" spans="1:2">
      <c r="A17" t="s">
        <v>21</v>
      </c>
      <c r="B17" t="s">
        <v>5</v>
      </c>
    </row>
    <row r="18" spans="1:2">
      <c r="A18" t="s">
        <v>21</v>
      </c>
      <c r="B18" t="s">
        <v>23</v>
      </c>
    </row>
    <row r="19" spans="1:2">
      <c r="A19" t="s">
        <v>24</v>
      </c>
      <c r="B19" t="s">
        <v>17</v>
      </c>
    </row>
    <row r="20" spans="1:2">
      <c r="A20" t="s">
        <v>26</v>
      </c>
      <c r="B20" t="s">
        <v>5</v>
      </c>
    </row>
    <row r="21" spans="1:2">
      <c r="A21" t="s">
        <v>26</v>
      </c>
      <c r="B21" t="s">
        <v>9</v>
      </c>
    </row>
    <row r="22" spans="1:2">
      <c r="A22" t="s">
        <v>26</v>
      </c>
      <c r="B22" t="s">
        <v>11</v>
      </c>
    </row>
    <row r="23" spans="1:2">
      <c r="A23" t="s">
        <v>26</v>
      </c>
      <c r="B2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topLeftCell="A40" workbookViewId="0">
      <selection activeCell="B55" sqref="B55:B59"/>
    </sheetView>
  </sheetViews>
  <sheetFormatPr defaultRowHeight="15"/>
  <sheetData>
    <row r="1" spans="1:2">
      <c r="A1" t="s">
        <v>42</v>
      </c>
      <c r="B1" t="s">
        <v>43</v>
      </c>
    </row>
    <row r="2" spans="1:2">
      <c r="A2" t="s">
        <v>3</v>
      </c>
      <c r="B2" t="s">
        <v>5</v>
      </c>
    </row>
    <row r="3" spans="1:2">
      <c r="A3" t="s">
        <v>5</v>
      </c>
      <c r="B3" t="s">
        <v>7</v>
      </c>
    </row>
    <row r="4" spans="1:2">
      <c r="A4" t="s">
        <v>5</v>
      </c>
      <c r="B4" t="s">
        <v>11</v>
      </c>
    </row>
    <row r="5" spans="1:2">
      <c r="A5" t="s">
        <v>5</v>
      </c>
      <c r="B5" t="s">
        <v>15</v>
      </c>
    </row>
    <row r="6" spans="1:2">
      <c r="A6" t="s">
        <v>5</v>
      </c>
      <c r="B6" t="s">
        <v>26</v>
      </c>
    </row>
    <row r="7" spans="1:2">
      <c r="A7" t="s">
        <v>7</v>
      </c>
      <c r="B7" t="s">
        <v>3</v>
      </c>
    </row>
    <row r="8" spans="1:2">
      <c r="A8" t="s">
        <v>7</v>
      </c>
      <c r="B8" t="s">
        <v>5</v>
      </c>
    </row>
    <row r="9" spans="1:2">
      <c r="A9" t="s">
        <v>7</v>
      </c>
      <c r="B9" t="s">
        <v>9</v>
      </c>
    </row>
    <row r="10" spans="1:2">
      <c r="A10" t="s">
        <v>7</v>
      </c>
      <c r="B10" t="s">
        <v>11</v>
      </c>
    </row>
    <row r="11" spans="1:2">
      <c r="A11" t="s">
        <v>7</v>
      </c>
      <c r="B11" t="s">
        <v>13</v>
      </c>
    </row>
    <row r="12" spans="1:2">
      <c r="A12" t="s">
        <v>7</v>
      </c>
      <c r="B12" t="s">
        <v>15</v>
      </c>
    </row>
    <row r="13" spans="1:2">
      <c r="A13" t="s">
        <v>7</v>
      </c>
      <c r="B13" t="s">
        <v>17</v>
      </c>
    </row>
    <row r="14" spans="1:2">
      <c r="A14" t="s">
        <v>7</v>
      </c>
      <c r="B14" t="s">
        <v>19</v>
      </c>
    </row>
    <row r="15" spans="1:2">
      <c r="A15" t="s">
        <v>7</v>
      </c>
      <c r="B15" t="s">
        <v>21</v>
      </c>
    </row>
    <row r="16" spans="1:2">
      <c r="A16" t="s">
        <v>7</v>
      </c>
      <c r="B16" t="s">
        <v>23</v>
      </c>
    </row>
    <row r="17" spans="1:2">
      <c r="A17" t="s">
        <v>7</v>
      </c>
      <c r="B17" t="s">
        <v>24</v>
      </c>
    </row>
    <row r="18" spans="1:2">
      <c r="A18" t="s">
        <v>7</v>
      </c>
      <c r="B18" t="s">
        <v>26</v>
      </c>
    </row>
    <row r="19" spans="1:2">
      <c r="A19" t="s">
        <v>9</v>
      </c>
      <c r="B19" t="s">
        <v>7</v>
      </c>
    </row>
    <row r="20" spans="1:2">
      <c r="A20" t="s">
        <v>9</v>
      </c>
      <c r="B20" t="s">
        <v>15</v>
      </c>
    </row>
    <row r="21" spans="1:2">
      <c r="A21" t="s">
        <v>9</v>
      </c>
      <c r="B21" t="s">
        <v>26</v>
      </c>
    </row>
    <row r="22" spans="1:2">
      <c r="A22" t="s">
        <v>11</v>
      </c>
      <c r="B22" t="s">
        <v>7</v>
      </c>
    </row>
    <row r="23" spans="1:2">
      <c r="A23" t="s">
        <v>11</v>
      </c>
      <c r="B23" t="s">
        <v>13</v>
      </c>
    </row>
    <row r="24" spans="1:2">
      <c r="A24" t="s">
        <v>11</v>
      </c>
      <c r="B24" t="s">
        <v>15</v>
      </c>
    </row>
    <row r="25" spans="1:2">
      <c r="A25" t="s">
        <v>11</v>
      </c>
      <c r="B25" t="s">
        <v>26</v>
      </c>
    </row>
    <row r="26" spans="1:2">
      <c r="A26" t="s">
        <v>13</v>
      </c>
      <c r="B26" t="s">
        <v>5</v>
      </c>
    </row>
    <row r="27" spans="1:2">
      <c r="A27" t="s">
        <v>13</v>
      </c>
      <c r="B27" t="s">
        <v>7</v>
      </c>
    </row>
    <row r="28" spans="1:2">
      <c r="A28" t="s">
        <v>13</v>
      </c>
      <c r="B28" t="s">
        <v>17</v>
      </c>
    </row>
    <row r="29" spans="1:2">
      <c r="A29" t="s">
        <v>13</v>
      </c>
      <c r="B29" t="s">
        <v>19</v>
      </c>
    </row>
    <row r="30" spans="1:2">
      <c r="A30" t="s">
        <v>13</v>
      </c>
      <c r="B30" t="s">
        <v>21</v>
      </c>
    </row>
    <row r="31" spans="1:2">
      <c r="A31" t="s">
        <v>13</v>
      </c>
      <c r="B31" t="s">
        <v>23</v>
      </c>
    </row>
    <row r="32" spans="1:2">
      <c r="A32" t="s">
        <v>15</v>
      </c>
      <c r="B32" t="s">
        <v>7</v>
      </c>
    </row>
    <row r="33" spans="1:2">
      <c r="A33" t="s">
        <v>15</v>
      </c>
      <c r="B33" t="s">
        <v>26</v>
      </c>
    </row>
    <row r="34" spans="1:2">
      <c r="A34" t="s">
        <v>17</v>
      </c>
      <c r="B34" t="s">
        <v>7</v>
      </c>
    </row>
    <row r="35" spans="1:2">
      <c r="A35" t="s">
        <v>17</v>
      </c>
      <c r="B35" t="s">
        <v>15</v>
      </c>
    </row>
    <row r="36" spans="1:2">
      <c r="A36" t="s">
        <v>17</v>
      </c>
      <c r="B36" t="s">
        <v>19</v>
      </c>
    </row>
    <row r="37" spans="1:2">
      <c r="A37" t="s">
        <v>17</v>
      </c>
      <c r="B37" t="s">
        <v>26</v>
      </c>
    </row>
    <row r="38" spans="1:2">
      <c r="A38" t="s">
        <v>19</v>
      </c>
      <c r="B38" t="s">
        <v>3</v>
      </c>
    </row>
    <row r="39" spans="1:2">
      <c r="A39" t="s">
        <v>19</v>
      </c>
      <c r="B39" t="s">
        <v>5</v>
      </c>
    </row>
    <row r="40" spans="1:2">
      <c r="A40" t="s">
        <v>19</v>
      </c>
      <c r="B40" t="s">
        <v>7</v>
      </c>
    </row>
    <row r="41" spans="1:2">
      <c r="A41" t="s">
        <v>19</v>
      </c>
      <c r="B41" t="s">
        <v>9</v>
      </c>
    </row>
    <row r="42" spans="1:2">
      <c r="A42" t="s">
        <v>19</v>
      </c>
      <c r="B42" t="s">
        <v>11</v>
      </c>
    </row>
    <row r="43" spans="1:2">
      <c r="A43" t="s">
        <v>19</v>
      </c>
      <c r="B43" t="s">
        <v>13</v>
      </c>
    </row>
    <row r="44" spans="1:2">
      <c r="A44" t="s">
        <v>19</v>
      </c>
      <c r="B44" t="s">
        <v>15</v>
      </c>
    </row>
    <row r="45" spans="1:2">
      <c r="A45" t="s">
        <v>19</v>
      </c>
      <c r="B45" t="s">
        <v>17</v>
      </c>
    </row>
    <row r="46" spans="1:2">
      <c r="A46" t="s">
        <v>19</v>
      </c>
      <c r="B46" t="s">
        <v>21</v>
      </c>
    </row>
    <row r="47" spans="1:2">
      <c r="A47" t="s">
        <v>19</v>
      </c>
      <c r="B47" t="s">
        <v>23</v>
      </c>
    </row>
    <row r="48" spans="1:2">
      <c r="A48" t="s">
        <v>19</v>
      </c>
      <c r="B48" t="s">
        <v>24</v>
      </c>
    </row>
    <row r="49" spans="1:2">
      <c r="A49" t="s">
        <v>19</v>
      </c>
      <c r="B49" t="s">
        <v>26</v>
      </c>
    </row>
    <row r="50" spans="1:2">
      <c r="A50" t="s">
        <v>21</v>
      </c>
      <c r="B50" t="s">
        <v>5</v>
      </c>
    </row>
    <row r="51" spans="1:2">
      <c r="A51" t="s">
        <v>21</v>
      </c>
      <c r="B51" t="s">
        <v>13</v>
      </c>
    </row>
    <row r="52" spans="1:2">
      <c r="A52" t="s">
        <v>21</v>
      </c>
      <c r="B52" t="s">
        <v>15</v>
      </c>
    </row>
    <row r="53" spans="1:2">
      <c r="A53" t="s">
        <v>21</v>
      </c>
      <c r="B53" t="s">
        <v>19</v>
      </c>
    </row>
    <row r="54" spans="1:2">
      <c r="A54" t="s">
        <v>21</v>
      </c>
      <c r="B54" t="s">
        <v>26</v>
      </c>
    </row>
    <row r="55" spans="1:2">
      <c r="A55" t="s">
        <v>24</v>
      </c>
      <c r="B55" t="s">
        <v>7</v>
      </c>
    </row>
    <row r="56" spans="1:2">
      <c r="A56" t="s">
        <v>24</v>
      </c>
      <c r="B56" t="s">
        <v>11</v>
      </c>
    </row>
    <row r="57" spans="1:2">
      <c r="A57" t="s">
        <v>24</v>
      </c>
      <c r="B57" t="s">
        <v>15</v>
      </c>
    </row>
    <row r="58" spans="1:2">
      <c r="A58" t="s">
        <v>24</v>
      </c>
      <c r="B58" t="s">
        <v>17</v>
      </c>
    </row>
    <row r="59" spans="1:2">
      <c r="A59" t="s">
        <v>24</v>
      </c>
      <c r="B59" t="s">
        <v>26</v>
      </c>
    </row>
    <row r="60" spans="1:2">
      <c r="A60" t="s">
        <v>26</v>
      </c>
      <c r="B60" t="s">
        <v>7</v>
      </c>
    </row>
    <row r="61" spans="1:2">
      <c r="A61" t="s">
        <v>26</v>
      </c>
      <c r="B61" t="s">
        <v>11</v>
      </c>
    </row>
    <row r="62" spans="1:2">
      <c r="A62" t="s">
        <v>26</v>
      </c>
      <c r="B6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05363b96-8e5b-42a1-b7c2-3c1e73c46593" xsi:nil="true"/>
    <LinktoRev_x002e_comtranscriptwithaudio xmlns="05363b96-8e5b-42a1-b7c2-3c1e73c46593">
      <Url xsi:nil="true"/>
      <Description xsi:nil="true"/>
    </LinktoRev_x002e_comtranscriptwithaudio>
    <TranscriptionStatus xmlns="05363b96-8e5b-42a1-b7c2-3c1e73c465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1607A9A238542AE04E3A453F9FC8E" ma:contentTypeVersion="15" ma:contentTypeDescription="Create a new document." ma:contentTypeScope="" ma:versionID="b5868d604c5e776acd5be5efb7ee2751">
  <xsd:schema xmlns:xsd="http://www.w3.org/2001/XMLSchema" xmlns:xs="http://www.w3.org/2001/XMLSchema" xmlns:p="http://schemas.microsoft.com/office/2006/metadata/properties" xmlns:ns2="05363b96-8e5b-42a1-b7c2-3c1e73c46593" xmlns:ns3="b5075195-6e9b-4b25-b76f-3013fefbd223" targetNamespace="http://schemas.microsoft.com/office/2006/metadata/properties" ma:root="true" ma:fieldsID="7a6bac1eb8a60c11a4a91a0b035ca1b3" ns2:_="" ns3:_="">
    <xsd:import namespace="05363b96-8e5b-42a1-b7c2-3c1e73c46593"/>
    <xsd:import namespace="b5075195-6e9b-4b25-b76f-3013fefbd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TranscriptionStatus" minOccurs="0"/>
                <xsd:element ref="ns2:LinktoRev_x002e_comtranscriptwithaudio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tatu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63b96-8e5b-42a1-b7c2-3c1e73c46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TranscriptionStatus" ma:index="15" nillable="true" ma:displayName="Transcription Status" ma:format="Dropdown" ma:internalName="TranscriptionStatus">
      <xsd:simpleType>
        <xsd:restriction base="dms:Choice">
          <xsd:enumeration value="In progress"/>
          <xsd:enumeration value="Transcribed"/>
        </xsd:restriction>
      </xsd:simpleType>
    </xsd:element>
    <xsd:element name="LinktoRev_x002e_comtranscriptwithaudio" ma:index="16" nillable="true" ma:displayName="Link to Rev.com transcript with audio" ma:description="Link to Rev.com which gives you access to the transcript and audio at the same time. " ma:format="Hyperlink" ma:internalName="LinktoRev_x002e_comtranscriptwithaudi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21" nillable="true" ma:displayName="Status" ma:format="Dropdown" ma:internalName="Status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75195-6e9b-4b25-b76f-3013fefbd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34D4AA-F316-46B8-B5F2-84625B63A9E5}"/>
</file>

<file path=customXml/itemProps2.xml><?xml version="1.0" encoding="utf-8"?>
<ds:datastoreItem xmlns:ds="http://schemas.openxmlformats.org/officeDocument/2006/customXml" ds:itemID="{59927C5E-320D-45B5-9E69-64BF865DBD35}"/>
</file>

<file path=customXml/itemProps3.xml><?xml version="1.0" encoding="utf-8"?>
<ds:datastoreItem xmlns:ds="http://schemas.openxmlformats.org/officeDocument/2006/customXml" ds:itemID="{6C9578C3-B5D0-4358-883E-6A99BEF79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2021-04-21T01:13:45Z</dcterms:created>
  <dcterms:modified xsi:type="dcterms:W3CDTF">2022-07-19T07:14:29Z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0x0101001F21607A9A238542AE04E3A453F9FC8E</vt:lpwstr>
  </property>
</Properties>
</file>