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CF3E420-3639-43CE-A750-A483C8DE4C5B}" xr6:coauthVersionLast="47" xr6:coauthVersionMax="47" xr10:uidLastSave="{00000000-0000-0000-0000-000000000000}"/>
  <bookViews>
    <workbookView xWindow="540" yWindow="4725" windowWidth="21600" windowHeight="11385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주문_리스트!$A$1:$K$2938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<sst xmlns="http://schemas.openxmlformats.org/spreadsheetml/2006/main" count="16535" uniqueCount="5274">
  <si>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</si>
  <si>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</si>
  <si>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</si>
  <si>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</si>
  <si>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</si>
  <si>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</si>
  <si>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</si>
  <si>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</si>
  <si>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</si>
  <si>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</si>
  <si>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</si>
  <si>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</si>
  <si>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</si>
  <si>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</si>
  <si>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</si>
  <si>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</si>
  <si>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</si>
  <si>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</si>
  <si>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</si>
  <si>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</si>
  <si>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</si>
  <si>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</si>
  <si>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</si>
  <si>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</si>
  <si>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</si>
  <si>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</si>
  <si>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</si>
  <si>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</si>
  <si>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</si>
  <si>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</si>
  <si>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</si>
  <si>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</si>
  <si>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</si>
  <si>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</si>
  <si>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</si>
  <si>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</si>
  <si>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</si>
  <si>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</si>
  <si>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</si>
  <si>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</si>
  <si>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</si>
  <si>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</si>
  <si>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</si>
  <si>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</si>
  <si>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</si>
  <si>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</si>
  <si>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</si>
  <si>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</si>
  <si>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</si>
  <si>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</si>
  <si>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</si>
  <si>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</si>
  <si>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</si>
  <si>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</si>
  <si>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</si>
  <si>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</si>
  <si>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</si>
  <si>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</si>
  <si>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</si>
  <si>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</si>
  <si>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</si>
  <si>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</si>
  <si>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</si>
  <si>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</si>
  <si>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</si>
  <si>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</si>
  <si>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</si>
  <si>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</si>
  <si>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</si>
  <si>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</si>
  <si>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</si>
  <si>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</si>
  <si>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</si>
  <si>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</si>
  <si>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</si>
  <si>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</si>
  <si>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</si>
  <si>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</si>
  <si>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</si>
  <si>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</si>
  <si>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</si>
  <si>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</si>
  <si>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</si>
  <si>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</si>
  <si>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</si>
  <si>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</si>
  <si>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</si>
  <si>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</si>
  <si>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</si>
  <si>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</si>
  <si>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</si>
  <si>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</si>
  <si>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</si>
  <si>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</si>
  <si>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</si>
  <si>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</si>
  <si>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</si>
  <si>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</si>
  <si>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</si>
  <si>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</si>
  <si>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</si>
  <si>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</si>
  <si>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</si>
  <si>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</si>
  <si>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</si>
  <si>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</si>
  <si>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</si>
  <si>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</si>
  <si>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</si>
  <si>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</si>
  <si>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</si>
  <si>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</si>
  <si>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</si>
  <si>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</si>
  <si>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</si>
  <si>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</si>
  <si>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</si>
  <si>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</si>
  <si>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</si>
  <si>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</si>
  <si>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</si>
  <si>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</si>
  <si>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</si>
  <si>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</si>
  <si>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</si>
  <si>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</si>
  <si>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</si>
  <si>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</si>
  <si>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</si>
  <si>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</si>
  <si>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</si>
  <si>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</si>
  <si>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</si>
  <si>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</si>
  <si>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</si>
  <si>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</si>
  <si>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</si>
  <si>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</si>
  <si>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</si>
  <si>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</si>
  <si>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</si>
  <si>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</si>
  <si>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</si>
  <si>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</si>
  <si>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</si>
  <si>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</si>
  <si>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</si>
  <si>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</si>
  <si>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</si>
  <si>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</si>
  <si>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</si>
  <si>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</si>
  <si>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</si>
  <si>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</si>
  <si>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</si>
  <si>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</si>
  <si>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</si>
  <si>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</si>
  <si>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</si>
  <si>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</si>
  <si>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</si>
  <si>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</si>
  <si>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</si>
  <si>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</si>
  <si>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</si>
  <si>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</si>
  <si>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</si>
  <si>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</si>
  <si>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</si>
  <si>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</si>
  <si>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</si>
  <si>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</si>
  <si>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</si>
  <si>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</si>
  <si>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</si>
  <si>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</si>
  <si>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</si>
  <si>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</si>
  <si>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</si>
  <si>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</si>
  <si>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</si>
  <si>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</si>
  <si>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</si>
  <si>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</si>
  <si>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</si>
  <si>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</si>
  <si>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</si>
  <si>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</si>
  <si>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</si>
  <si>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</si>
  <si>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</si>
  <si>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</si>
  <si>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</si>
  <si>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</si>
  <si>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</si>
  <si>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</si>
  <si>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</si>
  <si>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</si>
  <si>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</si>
  <si>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</si>
  <si>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</si>
  <si>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</si>
  <si>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</si>
  <si>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</si>
  <si>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</si>
  <si>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</si>
  <si>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</si>
  <si>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</si>
  <si>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</si>
  <si>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</si>
  <si>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</si>
  <si>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</si>
  <si>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</si>
  <si>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</si>
  <si>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</si>
  <si>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</si>
  <si>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</si>
  <si>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</si>
  <si>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</si>
  <si>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</si>
  <si>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</si>
  <si>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</si>
  <si>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</si>
  <si>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</si>
  <si>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</si>
  <si>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</si>
  <si>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</si>
  <si>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</si>
  <si>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</si>
  <si>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</si>
  <si>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</si>
  <si>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</si>
  <si>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</si>
  <si>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</si>
  <si>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</si>
  <si>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</si>
  <si>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</si>
  <si>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</si>
  <si>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</si>
  <si>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</si>
  <si>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</si>
  <si>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</si>
  <si>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</si>
  <si>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</si>
  <si>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</si>
  <si>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</si>
  <si>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</si>
  <si>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</si>
  <si>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</si>
  <si>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</si>
  <si>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</si>
  <si>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</si>
  <si>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</si>
  <si>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</si>
  <si>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</si>
  <si>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</si>
  <si>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</si>
  <si>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</si>
  <si>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</si>
  <si>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</si>
  <si>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</si>
  <si>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</si>
  <si>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</si>
  <si>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</si>
  <si>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</si>
  <si>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</si>
  <si>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</si>
  <si>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</si>
  <si>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</si>
  <si>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</si>
  <si>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</si>
  <si>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</si>
  <si>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</si>
  <si>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</si>
  <si>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</si>
  <si>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</si>
  <si>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</si>
  <si>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</si>
  <si>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</si>
  <si>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</si>
  <si>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</si>
  <si>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</si>
  <si>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</si>
  <si>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</si>
  <si>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</si>
  <si>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</si>
  <si>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</si>
  <si>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</si>
  <si>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</si>
  <si>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</si>
  <si>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</si>
  <si>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</si>
  <si>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</si>
  <si>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</si>
  <si>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</si>
  <si>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</si>
  <si>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</si>
  <si>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</si>
  <si>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</si>
  <si>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</si>
  <si>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</si>
  <si>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</si>
  <si>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</si>
  <si>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</si>
  <si>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</si>
  <si>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</si>
  <si>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</si>
  <si>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</si>
  <si>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</si>
  <si>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</si>
  <si>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</si>
  <si>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</si>
  <si>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</si>
  <si>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</si>
  <si>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</si>
  <si>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</si>
  <si>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</si>
  <si>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</si>
  <si>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</si>
  <si>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</si>
  <si>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</si>
  <si>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</si>
  <si>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</si>
  <si>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</si>
  <si>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</si>
  <si>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</si>
  <si>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</si>
  <si>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</si>
  <si>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</si>
  <si>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</si>
  <si>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</si>
  <si>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</si>
  <si>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</si>
  <si>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</si>
  <si>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</si>
  <si>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</si>
  <si>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</si>
  <si>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</si>
  <si>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</si>
  <si>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</si>
  <si>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</si>
  <si>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</si>
  <si>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</si>
  <si>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</si>
  <si>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</si>
  <si>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</si>
  <si>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</si>
  <si>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</si>
  <si>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</si>
  <si>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</si>
  <si>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</si>
  <si>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</si>
  <si>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</si>
  <si>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</si>
  <si>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</si>
  <si>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</si>
  <si>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</si>
  <si>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</si>
  <si>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</si>
  <si>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</si>
  <si>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</si>
  <si>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</si>
  <si>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</si>
  <si>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</si>
  <si>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</si>
  <si>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</si>
  <si>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</si>
  <si>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</si>
  <si>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</si>
  <si>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</si>
  <si>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</si>
  <si>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</si>
  <si>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</si>
  <si>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</si>
  <si>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</si>
  <si>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</si>
  <si>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</si>
  <si>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</si>
  <si>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</si>
  <si>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</si>
  <si>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</si>
  <si>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</si>
  <si>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</si>
  <si>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</si>
  <si>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</si>
  <si>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</si>
  <si>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</si>
  <si>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</si>
  <si>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</si>
  <si>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</si>
  <si>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</si>
  <si>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</si>
  <si>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</si>
  <si>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</si>
  <si>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</si>
  <si>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</si>
  <si>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</si>
  <si>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</si>
  <si>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</si>
  <si>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</si>
  <si>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</si>
  <si>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</si>
  <si>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</si>
  <si>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</si>
  <si>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</si>
  <si>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</si>
  <si>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</si>
  <si>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</si>
  <si>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</si>
  <si>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</si>
  <si>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</si>
  <si>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</si>
  <si>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</si>
  <si>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</si>
  <si>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</si>
  <si>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</si>
  <si>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</si>
  <si>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</si>
  <si>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</si>
  <si>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</si>
  <si>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</si>
  <si>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</si>
  <si>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</si>
  <si>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</si>
  <si>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</si>
  <si>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</si>
  <si>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</si>
  <si>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</si>
  <si>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</si>
  <si>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</si>
  <si>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</si>
  <si>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</si>
  <si>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</si>
  <si>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</si>
  <si>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</si>
  <si>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</si>
  <si>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</si>
  <si>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</si>
  <si>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</si>
  <si>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</si>
  <si>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</si>
  <si>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</si>
  <si>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</si>
  <si>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</si>
  <si>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</si>
  <si>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</si>
  <si>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</si>
  <si>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</si>
  <si>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</si>
  <si>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</si>
  <si>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</si>
  <si>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</si>
  <si>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</si>
  <si>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</si>
  <si>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</si>
  <si>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</si>
  <si>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</si>
  <si>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</si>
  <si>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</si>
  <si>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</si>
  <si>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</si>
  <si>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</si>
  <si>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</si>
  <si>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</si>
  <si>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</si>
  <si>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</si>
  <si>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</si>
  <si>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</si>
  <si>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</si>
  <si>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</si>
  <si>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</si>
  <si>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</si>
  <si>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</si>
  <si>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</si>
  <si>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</si>
  <si>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</si>
  <si>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</si>
  <si>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</si>
  <si>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</si>
  <si>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</si>
  <si>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</si>
  <si>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</si>
  <si>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</si>
  <si>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</si>
  <si>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</si>
  <si>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</si>
  <si>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</si>
  <si>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</si>
  <si>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</si>
  <si>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</si>
  <si>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</si>
  <si>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</si>
  <si>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</si>
  <si>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</si>
  <si>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</si>
  <si>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</si>
  <si>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</si>
  <si>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</si>
  <si>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</si>
  <si>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</si>
  <si>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</si>
  <si>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</si>
  <si>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</si>
  <si>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</si>
  <si>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</si>
  <si>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</si>
  <si>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</si>
  <si>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</si>
  <si>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</si>
  <si>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</si>
  <si>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</si>
  <si>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</si>
  <si>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</si>
  <si>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</si>
  <si>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</si>
  <si>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</si>
  <si>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</si>
  <si>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</si>
  <si>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</si>
  <si>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</si>
  <si>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</si>
  <si>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</si>
  <si>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</si>
  <si>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</si>
  <si>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</si>
  <si>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</si>
  <si>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</si>
  <si>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</si>
  <si>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</si>
  <si>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</si>
  <si>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</si>
  <si>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</si>
  <si>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</si>
  <si>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</si>
  <si>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</si>
  <si>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</si>
  <si>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</si>
  <si>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</si>
  <si>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</si>
  <si>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</si>
  <si>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</si>
  <si>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</si>
  <si>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</si>
  <si>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</si>
  <si>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</si>
  <si>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</si>
  <si>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</si>
  <si>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</si>
  <si>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</si>
  <si>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</si>
  <si>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</si>
  <si>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</si>
  <si>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</si>
  <si>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</si>
  <si>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</si>
  <si>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</si>
  <si>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</si>
  <si>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</si>
  <si>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</si>
  <si>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</si>
  <si>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</si>
  <si>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</si>
  <si>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</si>
  <si>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</si>
  <si>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</si>
  <si>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</si>
  <si>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</si>
  <si>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</si>
  <si>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</si>
  <si>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</si>
  <si>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</si>
  <si>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</si>
  <si>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</si>
  <si>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</si>
  <si>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</si>
  <si>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</si>
  <si>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</si>
  <si>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</si>
  <si>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</si>
  <si>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</si>
  <si>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</si>
  <si>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</si>
  <si>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</si>
  <si>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</si>
  <si>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</si>
  <si>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</si>
  <si>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</si>
  <si>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</si>
  <si>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</si>
  <si>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</si>
  <si>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</si>
  <si>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</si>
  <si>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</si>
  <si>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</si>
  <si>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</si>
  <si>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</si>
  <si>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</si>
  <si>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</si>
  <si>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</si>
  <si>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</si>
  <si>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</si>
  <si>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</si>
  <si>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</si>
  <si>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</si>
  <si>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</si>
  <si>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</si>
  <si>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</si>
  <si>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</si>
  <si>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</si>
  <si>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</si>
  <si>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</si>
  <si>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</si>
  <si>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</si>
  <si>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</si>
  <si>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</si>
  <si>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</si>
  <si>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</si>
  <si>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</si>
  <si>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</si>
  <si>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</si>
  <si>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</si>
  <si>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</si>
  <si>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</si>
  <si>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</si>
  <si>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</si>
  <si>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</si>
  <si>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</si>
  <si>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</si>
  <si>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</si>
  <si>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</si>
  <si>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</si>
  <si>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</si>
  <si>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</si>
  <si>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</si>
  <si>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</si>
  <si>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</si>
  <si>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</si>
  <si>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</si>
  <si>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</si>
  <si>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</si>
  <si>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</si>
  <si>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</si>
  <si>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</si>
  <si>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</si>
  <si>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</si>
  <si>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</si>
  <si>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</si>
  <si>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</si>
  <si>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</si>
  <si>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</si>
  <si>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</si>
  <si>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</si>
  <si>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</si>
  <si>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</si>
  <si>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</si>
  <si>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</si>
  <si>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</si>
  <si>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</si>
  <si>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</si>
  <si>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</si>
  <si>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</si>
  <si>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</si>
  <si>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</si>
  <si>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</si>
  <si>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</si>
  <si>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</si>
  <si>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</si>
  <si>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</si>
  <si>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</si>
  <si>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</si>
  <si>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</si>
  <si>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</si>
  <si>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</si>
  <si>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</si>
  <si>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</si>
  <si>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</si>
  <si>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</si>
  <si>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</si>
  <si>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</si>
  <si>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</si>
  <si>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</si>
  <si>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</si>
  <si>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</si>
  <si>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</si>
  <si>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</si>
  <si>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</si>
  <si>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</si>
  <si>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</si>
  <si>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</si>
  <si>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</si>
  <si>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</si>
  <si>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</si>
  <si>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</si>
  <si>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</si>
  <si>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</si>
  <si>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</si>
  <si>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</si>
  <si>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</si>
  <si>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</si>
  <si>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</si>
  <si>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</si>
  <si>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</si>
  <si>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</si>
  <si>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</si>
  <si>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</si>
  <si>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</si>
  <si>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</si>
  <si>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</si>
  <si>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</si>
  <si>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</si>
  <si>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</si>
  <si>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</si>
  <si>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</si>
  <si>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</si>
  <si>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</si>
  <si>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</si>
  <si>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</si>
  <si>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</si>
  <si>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</si>
  <si>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</si>
  <si>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</si>
  <si>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</si>
  <si>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</si>
  <si>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</si>
  <si>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</si>
  <si>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</si>
  <si>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</si>
  <si>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</si>
  <si>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</si>
  <si>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</si>
  <si>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</si>
  <si>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</si>
  <si>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</si>
  <si>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</si>
  <si>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</si>
  <si>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</si>
  <si>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</si>
  <si>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</si>
  <si>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</si>
  <si>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</si>
  <si>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</si>
  <si>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</si>
  <si>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</si>
  <si>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</si>
  <si>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</si>
  <si>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</si>
  <si>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</si>
  <si>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</si>
  <si>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</si>
  <si>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</si>
  <si>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</si>
  <si>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</si>
  <si>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</si>
  <si>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</si>
  <si>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</si>
  <si>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</si>
  <si>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</si>
  <si>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</si>
  <si>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</si>
  <si>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</si>
  <si>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</si>
  <si>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</si>
  <si>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</si>
  <si>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</si>
  <si>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</si>
  <si>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</si>
  <si>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</si>
  <si>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</si>
  <si>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</si>
  <si>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</si>
  <si>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</si>
  <si>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</si>
  <si>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</si>
  <si>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</si>
  <si>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</si>
  <si>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</si>
  <si>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</si>
  <si>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</si>
  <si>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</si>
  <si>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</si>
  <si>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</si>
  <si>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</si>
  <si>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</si>
  <si>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</si>
  <si>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</si>
  <si>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</si>
  <si>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</si>
  <si>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</si>
  <si>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</si>
  <si>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</si>
  <si>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</si>
  <si>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</si>
  <si>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</si>
  <si>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</si>
  <si>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</si>
  <si>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</si>
  <si>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</si>
  <si>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</si>
  <si>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</si>
  <si>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</si>
  <si>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</si>
  <si>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</si>
  <si>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</si>
  <si>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</si>
  <si>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</si>
  <si>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</si>
  <si>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</si>
  <si>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</si>
  <si>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</si>
  <si>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</si>
  <si>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</si>
  <si>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</si>
  <si>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</si>
  <si>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</si>
  <si>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</si>
  <si>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</si>
  <si>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</si>
  <si>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</si>
  <si>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</si>
  <si>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</si>
  <si>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</si>
  <si>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</si>
  <si>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</si>
  <si>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</si>
  <si>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</si>
  <si>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</si>
  <si>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</si>
  <si>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</si>
  <si>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</si>
  <si>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</si>
  <si>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</si>
  <si>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</si>
  <si>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</si>
  <si>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</si>
  <si>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</si>
  <si>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</si>
  <si>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</si>
  <si>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</si>
  <si>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</si>
  <si>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</si>
  <si>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</si>
  <si>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</si>
  <si>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</si>
  <si>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</si>
  <si>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</si>
  <si>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</si>
  <si>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</si>
  <si>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</si>
  <si>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</si>
  <si>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</si>
  <si>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</si>
  <si>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</si>
  <si>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</si>
  <si>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</si>
  <si>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</si>
  <si>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</si>
  <si>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</si>
  <si>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</si>
  <si>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</si>
  <si>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</si>
  <si>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</si>
  <si>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</si>
  <si>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</si>
  <si>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</si>
  <si>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</si>
  <si>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</si>
  <si>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</si>
  <si>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</si>
  <si>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</si>
  <si>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</si>
  <si>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</si>
  <si>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</si>
  <si>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</si>
  <si>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</si>
  <si>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</si>
  <si>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</si>
  <si>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</si>
  <si>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</si>
  <si>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</si>
  <si>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</si>
  <si>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</si>
  <si>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</si>
  <si>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</si>
  <si>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</si>
  <si>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</si>
  <si>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</si>
  <si>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</si>
  <si>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</si>
  <si>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</si>
  <si>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</si>
  <si>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</si>
  <si>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</si>
  <si>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</si>
  <si>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</si>
  <si>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</si>
  <si>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</si>
  <si>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</si>
  <si>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</si>
  <si>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</si>
  <si>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</si>
  <si>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</si>
  <si>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</si>
  <si>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</si>
  <si>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</si>
  <si>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</si>
  <si>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</si>
  <si>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</si>
  <si>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</si>
  <si>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</si>
  <si>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</si>
  <si>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</si>
  <si>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</si>
  <si>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</si>
  <si>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</si>
  <si>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</si>
  <si>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</si>
  <si>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</si>
  <si>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</si>
  <si>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</si>
  <si>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</si>
  <si>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</si>
  <si>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</si>
  <si>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</si>
  <si>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</si>
  <si>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</si>
  <si>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</si>
  <si>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</si>
  <si>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</si>
  <si>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</si>
  <si>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</si>
  <si>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</si>
  <si>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</si>
  <si>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</si>
  <si>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</si>
  <si>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</si>
  <si>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</si>
  <si>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</si>
  <si>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</si>
  <si>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</si>
  <si>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</si>
  <si>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</si>
  <si>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</si>
  <si>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</si>
  <si>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</si>
  <si>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</si>
  <si>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</si>
  <si>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</si>
  <si>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</si>
  <si>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</si>
  <si>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</si>
  <si>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</si>
  <si>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</si>
  <si>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</si>
  <si>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</si>
  <si>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</si>
  <si>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</si>
  <si>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</si>
  <si>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</si>
  <si>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</si>
  <si>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</si>
  <si>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</si>
  <si>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</si>
  <si>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</si>
  <si>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</si>
  <si>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</si>
  <si>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</si>
  <si>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</si>
  <si>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</si>
  <si>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</si>
  <si>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</si>
  <si>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</si>
  <si>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</si>
  <si>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</si>
  <si>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</si>
  <si>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</si>
  <si>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</si>
  <si>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</si>
  <si>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</si>
  <si>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</si>
  <si>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</si>
  <si>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</si>
  <si>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</si>
  <si>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</si>
  <si>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</si>
  <si>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</si>
  <si>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</si>
  <si>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</si>
  <si>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</si>
  <si>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</si>
  <si>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</si>
  <si>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</si>
  <si>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</si>
  <si>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</si>
  <si>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</si>
  <si>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</si>
  <si>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</si>
  <si>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</si>
  <si>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</si>
  <si>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</si>
  <si>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</si>
  <si>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</si>
  <si>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</si>
  <si>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</si>
  <si>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</si>
  <si>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</si>
  <si>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</si>
  <si>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</si>
  <si>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</si>
  <si>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</si>
  <si>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</si>
  <si>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</si>
  <si>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</si>
  <si>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</si>
  <si>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</si>
  <si>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</si>
  <si>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</si>
  <si>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</si>
  <si>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</si>
  <si>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</si>
  <si>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</si>
  <si>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</si>
  <si>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</si>
  <si>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</si>
  <si>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</si>
  <si>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</si>
  <si>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</si>
  <si>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</si>
  <si>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</si>
  <si>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</si>
  <si>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</si>
  <si>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</si>
  <si>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</si>
  <si>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</si>
  <si>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</si>
  <si>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</si>
  <si>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</si>
  <si>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</si>
  <si>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</si>
  <si>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</si>
  <si>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</si>
  <si>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</si>
  <si>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</si>
  <si>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</si>
  <si>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</si>
  <si>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</si>
  <si>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</si>
  <si>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</si>
  <si>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</si>
  <si>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</si>
  <si>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</si>
  <si>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</si>
  <si>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</si>
  <si>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</si>
  <si>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</si>
  <si>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</si>
  <si>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</si>
  <si>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</si>
  <si>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</si>
  <si>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</si>
  <si>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</si>
  <si>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</si>
  <si>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</si>
  <si>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</si>
  <si>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</si>
  <si>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</si>
  <si>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</si>
  <si>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</si>
  <si>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</si>
  <si>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</si>
  <si>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</si>
  <si>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</si>
  <si>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</si>
  <si>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</si>
  <si>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</si>
  <si>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</si>
  <si>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</si>
  <si>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</si>
  <si>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</si>
  <si>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</si>
  <si>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</si>
  <si>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</si>
  <si>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</si>
  <si>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</si>
  <si>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</si>
  <si>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</si>
  <si>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</si>
  <si>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</si>
  <si>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</si>
  <si>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</si>
  <si>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</si>
  <si>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</si>
  <si>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</si>
  <si>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</si>
  <si>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</si>
  <si>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</si>
  <si>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</si>
  <si>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</si>
  <si>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</si>
  <si>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</si>
  <si>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</si>
  <si>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</si>
  <si>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</si>
  <si>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</si>
  <si>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</si>
  <si>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</si>
  <si>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</si>
  <si>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</si>
  <si>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</si>
  <si>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</si>
  <si>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</si>
  <si>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</si>
  <si>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</si>
  <si>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</si>
  <si>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</si>
  <si>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</si>
  <si>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</si>
  <si>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</si>
  <si>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</si>
  <si>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</si>
  <si>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</si>
  <si>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</si>
  <si>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</si>
  <si>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</si>
  <si>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</si>
  <si>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</si>
  <si>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</si>
  <si>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</si>
  <si>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</si>
  <si>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</si>
  <si>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</si>
  <si>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</si>
  <si>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</si>
  <si>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</si>
  <si>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</si>
  <si>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</si>
  <si>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</si>
  <si>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</si>
  <si>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</si>
  <si>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</si>
  <si>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</si>
  <si>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</si>
  <si>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</si>
  <si>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</si>
  <si>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</si>
  <si>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</si>
  <si>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</si>
  <si>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</si>
  <si>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</si>
  <si>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</si>
  <si>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</si>
  <si>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</si>
  <si>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</si>
  <si>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</si>
  <si>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</si>
  <si>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</si>
  <si>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</si>
  <si>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</si>
  <si>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</si>
  <si>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</si>
  <si>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</si>
  <si>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</si>
  <si>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</si>
  <si>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</si>
  <si>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</si>
  <si>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</si>
  <si>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</si>
  <si>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</si>
  <si>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</si>
  <si>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</si>
  <si>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</si>
  <si>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</si>
  <si>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</si>
  <si>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</si>
  <si>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</si>
  <si>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</si>
  <si>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</si>
  <si>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</si>
  <si>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</si>
  <si>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</si>
  <si>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</si>
  <si>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</si>
  <si>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</si>
  <si>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</si>
  <si>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</si>
  <si>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</si>
  <si>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</si>
  <si>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</si>
  <si>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</si>
  <si>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</si>
  <si>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</si>
  <si>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</si>
  <si>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</si>
  <si>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</si>
  <si>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</si>
  <si>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</si>
  <si>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</si>
  <si>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</si>
  <si>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</si>
  <si>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</si>
  <si>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</si>
  <si>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</si>
  <si>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</si>
  <si>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</si>
  <si>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</si>
  <si>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</si>
  <si>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</si>
  <si>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</si>
  <si>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</si>
  <si>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</si>
  <si>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</si>
  <si>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</si>
  <si>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</si>
  <si>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</si>
  <si>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</si>
  <si>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</si>
  <si>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</si>
  <si>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</si>
  <si>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</si>
  <si>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</si>
  <si>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</si>
  <si>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</si>
  <si>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</si>
  <si>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</si>
  <si>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</si>
  <si>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</si>
  <si>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</si>
  <si>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</si>
  <si>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</si>
  <si>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</si>
  <si>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</si>
  <si>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</si>
  <si>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</si>
  <si>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</si>
  <si>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</si>
  <si>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</si>
  <si>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</si>
  <si>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</si>
  <si>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</si>
  <si>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</si>
  <si>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</si>
  <si>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</si>
  <si>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</si>
  <si>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</si>
  <si>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</si>
  <si>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</si>
  <si>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</si>
  <si>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</si>
  <si>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</si>
  <si>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</si>
  <si>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</si>
  <si>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</si>
  <si>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</si>
  <si>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</si>
  <si>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</si>
  <si>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</si>
  <si>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</si>
  <si>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</si>
  <si>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</si>
  <si>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</si>
  <si>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</si>
  <si>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</si>
  <si>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</si>
  <si>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</si>
  <si>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</si>
  <si>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</si>
  <si>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</si>
  <si>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</si>
  <si>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</si>
  <si>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</si>
  <si>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</si>
  <si>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</si>
  <si>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</si>
  <si>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</si>
  <si>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</si>
  <si>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</si>
  <si>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</si>
  <si>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</si>
  <si>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</si>
  <si>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</si>
  <si>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</si>
  <si>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</si>
  <si>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</si>
  <si>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</si>
  <si>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</si>
  <si>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</si>
  <si>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</si>
  <si>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</si>
  <si>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</si>
  <si>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</si>
  <si>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</si>
  <si>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</si>
  <si>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</si>
  <si>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</si>
  <si>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</si>
  <si>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</si>
  <si>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</si>
  <si>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</si>
  <si>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</si>
  <si>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</si>
  <si>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</si>
  <si>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</si>
  <si>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</si>
  <si>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</si>
  <si>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</si>
  <si>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</si>
  <si>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</si>
  <si>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</si>
  <si>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</si>
  <si>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</si>
  <si>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</si>
  <si>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</si>
  <si>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</si>
  <si>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</si>
  <si>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</si>
  <si>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</si>
  <si>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</si>
  <si>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</si>
  <si>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</si>
  <si>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</si>
  <si>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</si>
  <si>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</si>
  <si>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</si>
  <si>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</si>
  <si>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</si>
  <si>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</si>
  <si>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</si>
  <si>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</si>
  <si>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</si>
  <si>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</si>
  <si>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</si>
  <si>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</si>
  <si>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</si>
  <si>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</si>
  <si>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</si>
  <si>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</si>
  <si>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</si>
  <si>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</si>
  <si>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</si>
  <si>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</si>
  <si>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</si>
  <si>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</si>
  <si>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</si>
  <si>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</si>
  <si>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</si>
  <si>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</si>
  <si>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</si>
  <si>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</si>
  <si>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</si>
  <si>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</si>
  <si>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</si>
  <si>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</si>
  <si>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</si>
  <si>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</si>
  <si>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</si>
  <si>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</si>
  <si>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</si>
  <si>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</si>
  <si>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</si>
  <si>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</si>
  <si>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</si>
  <si>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</si>
  <si>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</si>
  <si>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</si>
  <si>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</si>
  <si>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</si>
  <si>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</si>
  <si>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</si>
  <si>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</si>
  <si>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</si>
  <si>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</si>
  <si>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</si>
  <si>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</si>
  <si>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</si>
  <si>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</si>
  <si>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</si>
  <si>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</si>
  <si>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</si>
  <si>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</si>
  <si>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</si>
  <si>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</si>
  <si>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</si>
  <si>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</si>
  <si>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</si>
  <si>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</si>
  <si>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</si>
  <si>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</si>
  <si>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</si>
  <si>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</si>
  <si>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</si>
  <si>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</si>
  <si>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</si>
  <si>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</si>
  <si>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</si>
  <si>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</si>
  <si>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</si>
  <si>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</si>
  <si>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</si>
  <si>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</si>
  <si>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</si>
  <si>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</si>
  <si>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</si>
  <si>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</si>
  <si>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</si>
  <si>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</si>
  <si>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</si>
  <si>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</si>
  <si>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</si>
  <si>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</si>
  <si>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</si>
  <si>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</si>
  <si>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</si>
  <si>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</si>
  <si>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</si>
  <si>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</si>
  <si>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</si>
  <si>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</si>
  <si>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</si>
  <si>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</si>
  <si>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</si>
  <si>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</si>
  <si>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</si>
  <si>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</si>
  <si>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</si>
  <si>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</si>
  <si>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</si>
  <si>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</si>
  <si>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</si>
  <si>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</si>
  <si>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</si>
  <si>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</si>
  <si>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</si>
  <si>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</si>
  <si>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</si>
  <si>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</si>
  <si>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</si>
  <si>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</si>
  <si>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</si>
  <si>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</si>
  <si>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</si>
  <si>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</si>
  <si>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</si>
  <si>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</si>
  <si>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</si>
  <si>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</si>
  <si>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</si>
  <si>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</si>
  <si>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</si>
  <si>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</si>
  <si>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</si>
  <si>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</si>
  <si>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</si>
  <si>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</si>
  <si>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</si>
  <si>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</si>
  <si>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</si>
  <si>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</si>
  <si>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</si>
  <si>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</si>
  <si>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</si>
  <si>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</si>
  <si>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</si>
  <si>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</si>
  <si>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</si>
  <si>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</si>
  <si>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</si>
  <si>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</si>
  <si>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</si>
  <si>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</si>
  <si>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</si>
  <si>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</si>
  <si>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</si>
  <si>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</si>
  <si>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</si>
  <si>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</si>
  <si>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</si>
  <si>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</si>
  <si>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</si>
  <si>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</si>
  <si>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</si>
  <si>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</si>
  <si>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</si>
  <si>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</si>
  <si>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</si>
  <si>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</si>
  <si>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</si>
  <si>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</si>
  <si>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</si>
  <si>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</si>
  <si>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</si>
  <si>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</si>
  <si>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</si>
  <si>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</si>
  <si>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</si>
  <si>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</si>
  <si>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</si>
  <si>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</si>
  <si>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</si>
  <si>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</si>
  <si>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</si>
  <si>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</si>
  <si>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</si>
  <si>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</si>
  <si>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</si>
  <si>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</si>
  <si>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</si>
  <si>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</si>
  <si>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</si>
  <si>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</si>
  <si>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</si>
  <si>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</si>
  <si>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</si>
  <si>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</si>
  <si>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</si>
  <si>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</si>
  <si>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</si>
  <si>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</si>
  <si>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</si>
  <si>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</si>
  <si>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</si>
  <si>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</si>
  <si>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</si>
  <si>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</si>
  <si>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</si>
  <si>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</si>
  <si>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</si>
  <si>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</si>
  <si>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</si>
  <si>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</si>
  <si>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</si>
  <si>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</si>
  <si>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</si>
  <si>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</si>
  <si>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</si>
  <si>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</si>
  <si>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</si>
  <si>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</si>
  <si>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</si>
  <si>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</si>
  <si>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</si>
  <si>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</si>
  <si>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</si>
  <si>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</si>
  <si>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</si>
  <si>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</si>
  <si>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</si>
  <si>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</si>
  <si>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</si>
  <si>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</si>
  <si>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</si>
  <si>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</si>
  <si>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</si>
  <si>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</si>
  <si>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</si>
  <si>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</si>
  <si>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</si>
  <si>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</si>
  <si>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</si>
  <si>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</si>
  <si>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</si>
  <si>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</si>
  <si>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</si>
  <si>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</si>
  <si>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</si>
  <si>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</si>
  <si>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</si>
  <si>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</si>
  <si>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</si>
  <si>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</si>
  <si>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</si>
  <si>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</si>
  <si>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</si>
  <si>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</si>
  <si>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</si>
  <si>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</si>
  <si>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</si>
  <si>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</si>
  <si>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</si>
  <si>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</si>
  <si>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</si>
  <si>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</si>
  <si>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</si>
  <si>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</si>
  <si>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</si>
  <si>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</si>
  <si>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</si>
  <si>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</si>
  <si>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</si>
  <si>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</si>
  <si>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</si>
  <si>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</si>
  <si>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</si>
  <si>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</si>
  <si>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</si>
  <si>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</si>
  <si>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</si>
  <si>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</si>
  <si>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</si>
  <si>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</si>
  <si>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</si>
  <si>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</si>
  <si>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</si>
  <si>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</si>
  <si>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</si>
  <si>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</si>
  <si>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</si>
  <si>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</si>
  <si>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</si>
  <si>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</si>
  <si>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</si>
  <si>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</si>
  <si>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</si>
  <si>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</si>
  <si>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</si>
  <si>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</si>
  <si>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</si>
  <si>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</si>
  <si>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</si>
  <si>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</si>
  <si>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</si>
  <si>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</si>
  <si>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</si>
  <si>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</si>
  <si>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</si>
  <si>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</si>
  <si>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</si>
  <si>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</si>
  <si>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</si>
  <si>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</si>
  <si>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</si>
  <si>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</si>
  <si>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</si>
  <si>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</si>
  <si>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</si>
  <si>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</si>
  <si>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</si>
  <si>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</si>
  <si>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</si>
  <si>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</si>
  <si>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</si>
  <si>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</si>
  <si>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</si>
  <si>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</si>
  <si>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</si>
  <si>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</si>
  <si>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</si>
  <si>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</si>
  <si>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</si>
  <si>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</si>
  <si>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</si>
  <si>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</si>
  <si>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</si>
  <si>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</si>
  <si>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</si>
  <si>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</si>
  <si>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</si>
  <si>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</si>
  <si>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</si>
  <si>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</si>
  <si>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</si>
  <si>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</si>
  <si>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</si>
  <si>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</si>
  <si>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</si>
  <si>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</si>
  <si>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</si>
  <si>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</si>
  <si>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</si>
  <si>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</si>
  <si>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</si>
  <si>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</si>
  <si>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</si>
  <si>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</si>
  <si>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</si>
  <si>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</si>
  <si>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</si>
  <si>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</si>
  <si>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</si>
  <si>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</si>
  <si>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</si>
  <si>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</si>
  <si>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</si>
  <si>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</si>
  <si>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</si>
  <si>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</si>
  <si>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</si>
  <si>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</si>
  <si>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</si>
  <si>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</si>
  <si>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</si>
  <si>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</si>
  <si>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</si>
  <si>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</si>
  <si>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</si>
  <si>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</si>
  <si>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</si>
  <si>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</si>
  <si>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</si>
  <si>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</si>
  <si>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</si>
  <si>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</si>
  <si>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</si>
  <si>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</si>
  <si>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</si>
  <si>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</si>
  <si>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</si>
  <si>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</si>
  <si>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</si>
  <si>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</si>
  <si>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</si>
  <si>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</si>
  <si>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</si>
  <si>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</si>
  <si>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</si>
  <si>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</si>
  <si>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</si>
  <si>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</si>
  <si>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</si>
  <si>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</si>
  <si>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</si>
  <si>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</si>
  <si>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</si>
  <si>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</si>
  <si>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</si>
  <si>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</si>
  <si>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</si>
  <si>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</si>
  <si>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</si>
  <si>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</si>
  <si>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</si>
  <si>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</si>
  <si>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</si>
  <si>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</si>
  <si>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</si>
  <si>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</si>
  <si>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</si>
  <si>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</si>
  <si>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</si>
  <si>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</si>
  <si>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</si>
  <si>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</si>
  <si>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</si>
  <si>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</si>
  <si>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</si>
  <si>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</si>
  <si>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</si>
  <si>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</si>
  <si>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</si>
  <si>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</si>
  <si>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</si>
  <si>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</si>
  <si>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</si>
  <si>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</si>
  <si>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</si>
  <si>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</si>
  <si>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</si>
  <si>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</si>
  <si>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</si>
  <si>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</si>
  <si>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</si>
  <si>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</si>
  <si>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</si>
  <si>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</si>
  <si>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</si>
  <si>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</si>
  <si>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</si>
  <si>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</si>
  <si>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</si>
  <si>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</si>
  <si>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</si>
  <si>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</si>
  <si>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</si>
  <si>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</si>
  <si>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</si>
  <si>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</si>
  <si>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</si>
  <si>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</si>
  <si>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</si>
  <si>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</si>
  <si>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</si>
  <si>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</si>
  <si>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</si>
  <si>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</si>
  <si>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</si>
  <si>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</si>
  <si>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</si>
  <si>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</si>
  <si>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</si>
  <si>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</si>
  <si>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</si>
  <si>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</si>
  <si>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</si>
  <si>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</si>
  <si>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</si>
  <si>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</si>
  <si>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</si>
  <si>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</si>
  <si>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</si>
  <si>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</si>
  <si>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</si>
  <si>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</si>
  <si>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</si>
  <si>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</si>
  <si>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</si>
  <si>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</si>
  <si>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</si>
  <si>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</si>
  <si>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</si>
  <si>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</si>
  <si>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</si>
  <si>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</si>
  <si>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</si>
  <si>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</si>
  <si>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</si>
  <si>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</si>
  <si>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</si>
  <si>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</si>
  <si>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</si>
  <si>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</si>
  <si>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</si>
  <si>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</si>
  <si>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</si>
  <si>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</si>
  <si>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</si>
  <si>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</si>
  <si>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</si>
  <si>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</si>
  <si>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</si>
  <si>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</si>
  <si>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</si>
  <si>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</si>
  <si>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</si>
  <si>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</si>
  <si>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</si>
  <si>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</si>
  <si>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</si>
  <si>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</si>
  <si>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</si>
  <si>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</si>
  <si>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</si>
  <si>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</si>
  <si>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</si>
  <si>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</si>
  <si>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</si>
  <si>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</si>
  <si>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</si>
  <si>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</si>
  <si>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</si>
  <si>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</si>
  <si>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</si>
  <si>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</si>
  <si>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</si>
  <si>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</si>
  <si>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</si>
  <si>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</si>
  <si>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</si>
  <si>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</si>
  <si>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</si>
  <si>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</si>
  <si>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</si>
  <si>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</si>
  <si>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</si>
  <si>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</si>
  <si>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</si>
  <si>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</si>
  <si>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</si>
  <si>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</si>
  <si>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</si>
  <si>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</si>
  <si>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</si>
  <si>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</si>
  <si>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</si>
  <si>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</si>
  <si>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</si>
  <si>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</si>
  <si>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</si>
  <si>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</si>
  <si>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</si>
  <si>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</si>
  <si>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</si>
  <si>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</si>
  <si>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</si>
  <si>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</si>
  <si>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</si>
  <si>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</si>
  <si>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</si>
  <si>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</si>
  <si>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</si>
  <si>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</si>
  <si>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</si>
  <si>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</si>
  <si>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</si>
  <si>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</si>
  <si>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</si>
  <si>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</si>
  <si>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</si>
  <si>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</si>
  <si>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</si>
  <si>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</si>
  <si>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</si>
  <si>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</si>
  <si>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</si>
  <si>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</si>
  <si>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</si>
  <si>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</si>
  <si>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</si>
  <si>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</si>
  <si>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</si>
  <si>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</si>
  <si>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</si>
  <si>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</si>
  <si>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</si>
  <si>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</si>
  <si>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</si>
  <si>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</si>
  <si>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</si>
  <si>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</si>
  <si>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</si>
  <si>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</si>
  <si>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</si>
  <si>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</si>
  <si>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</si>
  <si>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</si>
  <si>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</si>
  <si>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</si>
  <si>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</si>
  <si>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</si>
  <si>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</si>
  <si>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</si>
  <si>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</si>
  <si>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</si>
  <si>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</si>
  <si>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</si>
  <si>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</si>
  <si>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</si>
  <si>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</si>
  <si>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</si>
  <si>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</si>
  <si>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</si>
  <si>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</si>
  <si>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</si>
  <si>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</si>
  <si>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</si>
  <si>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</si>
  <si>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</si>
  <si>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</si>
  <si>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</si>
  <si>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</si>
  <si>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</si>
  <si>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</si>
  <si>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</si>
  <si>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</si>
  <si>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</si>
  <si>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</si>
  <si>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</si>
  <si>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</si>
  <si>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</si>
  <si>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</si>
  <si>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</si>
  <si>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</si>
  <si>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</si>
  <si>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</si>
  <si>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</si>
  <si>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</si>
  <si>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</si>
  <si>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</si>
  <si>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</si>
  <si>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</si>
  <si>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</si>
  <si>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</si>
  <si>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</si>
  <si>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</si>
  <si>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</si>
  <si>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</si>
  <si>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</si>
  <si>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</si>
  <si>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</si>
  <si>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</si>
  <si>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</si>
  <si>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</si>
  <si>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</si>
  <si>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</si>
  <si>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</si>
  <si>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</si>
  <si>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</si>
  <si>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</si>
  <si>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</si>
  <si>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</si>
  <si>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</si>
  <si>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</si>
  <si>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</si>
  <si>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</si>
  <si>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</si>
  <si>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</si>
  <si>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</si>
  <si>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</si>
  <si>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</si>
  <si>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</si>
  <si>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</si>
  <si>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</si>
  <si>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</si>
  <si>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</si>
  <si>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</si>
  <si>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</si>
  <si>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</si>
  <si>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</si>
  <si>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</si>
  <si>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</si>
  <si>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</si>
  <si>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</si>
  <si>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</si>
  <si>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</si>
  <si>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</si>
  <si>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</si>
  <si>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</si>
  <si>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</si>
  <si>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</si>
  <si>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</si>
  <si>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</si>
  <si>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</si>
  <si>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</si>
  <si>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</si>
  <si>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</si>
  <si>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</si>
  <si>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</si>
  <si>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</si>
  <si>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</si>
  <si>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</si>
  <si>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</si>
  <si>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</si>
  <si>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</si>
  <si>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</si>
  <si>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</si>
  <si>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</si>
  <si>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</si>
  <si>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</si>
  <si>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</si>
  <si>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</si>
  <si>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</si>
  <si>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</si>
  <si>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</si>
  <si>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</si>
  <si>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</si>
  <si>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</si>
  <si>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</si>
  <si>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</si>
  <si>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</si>
  <si>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</si>
  <si>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</si>
  <si>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</si>
  <si>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</si>
  <si>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</si>
  <si>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</si>
  <si>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</si>
  <si>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</si>
  <si>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</si>
  <si>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</si>
  <si>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</si>
  <si>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</si>
  <si>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</si>
  <si>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</si>
  <si>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</si>
  <si>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</si>
  <si>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</si>
  <si>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</si>
  <si>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</si>
  <si>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</si>
  <si>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</si>
  <si>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</si>
  <si>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</si>
  <si>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</si>
  <si>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</si>
  <si>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</si>
  <si>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</si>
  <si>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</si>
  <si>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</si>
  <si>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</si>
  <si>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</si>
  <si>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</si>
  <si>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</si>
  <si>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</si>
  <si>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</si>
  <si>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</si>
  <si>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</si>
  <si>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</si>
  <si>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</si>
  <si>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</si>
  <si>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</si>
  <si>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</si>
  <si>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</si>
  <si>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</si>
  <si>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</si>
  <si>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</si>
  <si>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</si>
  <si>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</si>
  <si>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</si>
  <si>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</si>
  <si>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</si>
  <si>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</si>
  <si>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</si>
  <si>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</si>
  <si>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</si>
  <si>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</si>
  <si>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</si>
  <si>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</si>
  <si>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</si>
  <si>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</si>
  <si>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</si>
  <si>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</si>
  <si>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</si>
  <si>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</si>
  <si>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</si>
  <si>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</si>
  <si>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</si>
  <si>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</si>
  <si>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</si>
  <si>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</si>
  <si>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</si>
  <si>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</si>
  <si>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</si>
  <si>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</si>
  <si>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</si>
  <si>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</si>
  <si>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</si>
  <si>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</si>
  <si>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</si>
  <si>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</si>
  <si>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</si>
  <si>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</si>
  <si>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</si>
  <si>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</si>
  <si>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</si>
  <si>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</si>
  <si>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</si>
  <si>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</si>
  <si>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</si>
  <si>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</si>
  <si>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</si>
  <si>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</si>
  <si>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</si>
  <si>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</si>
  <si>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</si>
  <si>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</si>
  <si>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</si>
  <si>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</si>
  <si>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</si>
  <si>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</si>
  <si>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</si>
  <si>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</si>
  <si>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</si>
  <si>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</si>
  <si>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</si>
  <si>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</si>
  <si>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</si>
  <si>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</si>
  <si>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</si>
  <si>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</si>
  <si>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</si>
  <si>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</si>
  <si>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</si>
  <si>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</si>
  <si>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</si>
  <si>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</si>
  <si>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</si>
  <si>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</si>
  <si>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</si>
  <si>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</si>
  <si>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</si>
  <si>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</si>
  <si>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</si>
  <si>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</si>
  <si>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</si>
  <si>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</si>
  <si>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</si>
  <si>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</si>
  <si>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</si>
  <si>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</si>
  <si>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</si>
  <si>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</si>
  <si>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</si>
  <si>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</si>
  <si>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</si>
  <si>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</si>
  <si>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</si>
  <si>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</si>
  <si>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</si>
  <si>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</si>
  <si>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</si>
  <si>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</si>
  <si>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</si>
  <si>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</si>
  <si>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</si>
  <si>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</si>
  <si>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</si>
  <si>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</si>
  <si>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</si>
  <si>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</si>
  <si>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</si>
  <si>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</si>
  <si>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</si>
  <si>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</si>
  <si>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</si>
  <si>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</si>
  <si>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</si>
  <si>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</si>
  <si>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</si>
  <si>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</si>
  <si>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</si>
  <si>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</si>
  <si>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</si>
  <si>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</si>
  <si>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</si>
  <si>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</si>
  <si>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</si>
  <si>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</si>
  <si>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</si>
  <si>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</si>
  <si>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</si>
  <si>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</si>
  <si>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</si>
  <si>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</si>
  <si>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</si>
  <si>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</si>
  <si>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</si>
  <si>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</si>
  <si>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</si>
  <si>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</si>
  <si>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</si>
  <si>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</si>
  <si>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</si>
  <si>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</si>
  <si>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</si>
  <si>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</si>
  <si>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</si>
  <si>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</si>
  <si>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</si>
  <si>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</si>
  <si>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</si>
  <si>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</si>
  <si>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</si>
  <si>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</si>
  <si>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</si>
  <si>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</si>
  <si>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</si>
  <si>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</si>
  <si>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</si>
  <si>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</si>
  <si>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</si>
  <si>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</si>
  <si>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</si>
  <si>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</si>
  <si>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</si>
  <si>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</si>
  <si>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</si>
  <si>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</si>
  <si>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</si>
  <si>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</si>
  <si>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</si>
  <si>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</si>
  <si>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</si>
  <si>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</si>
  <si>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</si>
  <si>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</si>
  <si>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</si>
  <si>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</si>
  <si>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</si>
  <si>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</si>
  <si>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</si>
  <si>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</si>
  <si>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</si>
  <si>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</si>
  <si>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</si>
  <si>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</si>
  <si>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</si>
  <si>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</si>
  <si>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</si>
  <si>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</si>
  <si>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</si>
  <si>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</si>
  <si>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</si>
  <si>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</si>
  <si>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</si>
  <si>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</si>
  <si>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</si>
  <si>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</si>
  <si>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</si>
  <si>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</si>
  <si>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</si>
  <si>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</si>
  <si>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</si>
  <si>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</si>
  <si>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</si>
  <si>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</si>
  <si>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</si>
  <si>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</si>
  <si>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</si>
  <si>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</si>
  <si>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</si>
  <si>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</si>
  <si>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</si>
  <si>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</si>
  <si>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</si>
  <si>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</si>
  <si>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</si>
  <si>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</si>
  <si>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</si>
  <si>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</si>
  <si>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</si>
  <si>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</si>
  <si>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</si>
  <si>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</si>
  <si>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</si>
  <si>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</si>
  <si>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</si>
  <si>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</si>
  <si>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</si>
  <si>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</si>
  <si>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</si>
  <si>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</si>
  <si>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</si>
  <si>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</si>
  <si>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</si>
  <si>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</si>
  <si>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</si>
  <si>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</si>
  <si>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</si>
  <si>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</si>
  <si>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</si>
  <si>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</si>
  <si>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</si>
  <si>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</si>
  <si>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</si>
  <si>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</si>
  <si>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</si>
  <si>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</si>
  <si>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</si>
  <si>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</si>
  <si>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</si>
  <si>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</si>
  <si>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</si>
  <si>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</si>
  <si>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</si>
  <si>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</si>
  <si>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</si>
  <si>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</si>
  <si>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</si>
  <si>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</si>
  <si>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</si>
  <si>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</si>
  <si>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</si>
  <si>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</si>
  <si>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</si>
  <si>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</si>
  <si>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</si>
  <si>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</si>
  <si>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</si>
  <si>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</si>
  <si>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</si>
  <si>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</si>
  <si>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</si>
  <si>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</si>
  <si>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</si>
  <si>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</si>
  <si>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</si>
  <si>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</si>
  <si>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</si>
  <si>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</si>
  <si>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</si>
  <si>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</si>
  <si>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</si>
  <si>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</si>
  <si>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</si>
  <si>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</si>
  <si>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</si>
  <si>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</si>
  <si>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</si>
  <si>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</si>
  <si>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</si>
  <si>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</si>
  <si>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</si>
  <si>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</si>
  <si>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</si>
  <si>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</si>
  <si>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</si>
  <si>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</si>
  <si>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</si>
  <si>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</si>
  <si>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</si>
  <si>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</si>
  <si>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</si>
  <si>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</si>
  <si>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</si>
  <si>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</si>
  <si>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</si>
  <si>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</si>
  <si>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</si>
  <si>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</si>
  <si>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</si>
  <si>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</si>
  <si>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</si>
  <si>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</si>
  <si>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</si>
  <si>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</si>
  <si>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</si>
  <si>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</si>
  <si>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</si>
  <si>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</si>
  <si>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</si>
  <si>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</si>
  <si>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</si>
  <si>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</si>
  <si>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</si>
  <si>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</si>
  <si>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</si>
  <si>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</si>
  <si>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</si>
  <si>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</si>
  <si>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</si>
  <si>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</si>
  <si>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</si>
  <si>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</si>
  <si>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</si>
  <si>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</si>
  <si>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</si>
  <si>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</si>
  <si>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</si>
  <si>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</si>
  <si>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</si>
  <si>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</si>
  <si>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</si>
  <si>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</si>
  <si>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</si>
  <si>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</si>
  <si>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</si>
  <si>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</si>
  <si>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</si>
  <si>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</si>
  <si>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</si>
  <si>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</si>
  <si>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</si>
  <si>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</si>
  <si>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</si>
  <si>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</si>
  <si>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</si>
  <si>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</si>
  <si>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</si>
  <si>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</si>
  <si>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</si>
  <si>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</si>
  <si>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</si>
  <si>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</si>
  <si>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</si>
  <si>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</si>
  <si>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</si>
  <si>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</si>
  <si>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</si>
  <si>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</si>
  <si>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</si>
  <si>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</si>
  <si>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</si>
  <si>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</si>
  <si>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</si>
  <si>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</si>
  <si>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</si>
  <si>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</si>
  <si>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</si>
  <si>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</si>
  <si>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</si>
  <si>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</si>
  <si>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</si>
  <si>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</si>
  <si>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</si>
  <si>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</si>
  <si>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</si>
  <si>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</si>
  <si>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</si>
  <si>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</si>
  <si>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</si>
  <si>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</si>
  <si>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</si>
  <si>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</si>
  <si>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</si>
  <si>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</si>
  <si>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</si>
  <si>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</si>
  <si>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</si>
  <si>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</si>
  <si>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</si>
  <si>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</si>
  <si>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</si>
  <si>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</si>
  <si>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</si>
  <si>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</si>
  <si>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</si>
  <si>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</si>
  <si>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</si>
  <si>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</si>
  <si>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</si>
  <si>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</si>
  <si>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</si>
  <si>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</si>
  <si>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</si>
  <si>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</si>
  <si>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</si>
  <si>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</si>
  <si>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</si>
  <si>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</si>
  <si>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</si>
  <si>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</si>
  <si>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</si>
  <si>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</si>
  <si>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</si>
  <si>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</si>
  <si>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</si>
  <si>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</si>
  <si>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</si>
  <si>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</si>
  <si>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</si>
  <si>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</si>
  <si>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</si>
  <si>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</si>
  <si>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</si>
  <si>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</si>
  <si>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</si>
  <si>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</si>
  <si>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</si>
  <si>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</si>
  <si>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</si>
  <si>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</si>
  <si>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</si>
  <si>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</si>
  <si>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</si>
  <si>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</si>
  <si>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</si>
  <si>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</si>
  <si>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</si>
  <si>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</si>
  <si>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</si>
  <si>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</si>
  <si>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</si>
  <si>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</si>
  <si>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</si>
  <si>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</si>
  <si>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</si>
  <si>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</si>
  <si>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</si>
  <si>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</si>
  <si>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</si>
  <si>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</si>
  <si>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</si>
  <si>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</si>
  <si>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</si>
  <si>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</si>
  <si>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</si>
  <si>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</si>
  <si>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</si>
  <si>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</si>
  <si>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</si>
  <si>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</si>
  <si>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</si>
  <si>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</si>
  <si>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</si>
  <si>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</si>
  <si>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</si>
  <si>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</si>
  <si>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</si>
  <si>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</si>
  <si>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</si>
  <si>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</si>
  <si>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</si>
  <si>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</si>
  <si>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</si>
  <si>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</si>
  <si>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</si>
  <si>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</si>
  <si>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</si>
  <si>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</si>
  <si>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</si>
  <si>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</si>
  <si>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</si>
  <si>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</si>
  <si>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</si>
  <si>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</si>
  <si>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</si>
  <si>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</si>
  <si>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</si>
  <si>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</si>
  <si>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</si>
  <si>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</si>
  <si>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</si>
  <si>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</si>
  <si>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</si>
  <si>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</si>
  <si>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</si>
  <si>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</si>
  <si>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</si>
  <si>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</si>
  <si>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</si>
  <si>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</si>
  <si>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</si>
  <si>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</si>
  <si>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</si>
  <si>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</si>
  <si>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</si>
  <si>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</si>
  <si>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</si>
  <si>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</si>
  <si>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</si>
  <si>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</si>
  <si>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</si>
  <si>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</si>
  <si>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</si>
  <si>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</si>
  <si>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</si>
  <si>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</si>
  <si>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</si>
  <si>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</si>
  <si>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</si>
  <si>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</si>
  <si>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</si>
  <si>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</si>
  <si>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</si>
  <si>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</si>
  <si>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</si>
  <si>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</si>
  <si>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</si>
  <si>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</si>
  <si>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</si>
  <si>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</si>
  <si>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</si>
  <si>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</si>
  <si>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</si>
  <si>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</si>
  <si>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</si>
  <si>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</si>
  <si>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</si>
  <si>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</si>
  <si>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</si>
  <si>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</si>
  <si>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</si>
  <si>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</si>
  <si>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</si>
  <si>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</si>
  <si>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</si>
  <si>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</si>
  <si>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</si>
  <si>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</si>
  <si>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</si>
  <si>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</si>
  <si>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</si>
  <si>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</si>
  <si>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</si>
  <si>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</si>
  <si>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</si>
  <si>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</si>
  <si>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</si>
  <si>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</si>
  <si>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</si>
  <si>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</si>
  <si>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</si>
  <si>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</si>
  <si>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</si>
  <si>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</si>
  <si>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</si>
  <si>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</si>
  <si>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</si>
  <si>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</si>
  <si>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</si>
  <si>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</si>
  <si>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</si>
  <si>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</si>
  <si>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</si>
  <si>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</si>
  <si>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</si>
  <si>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</si>
  <si>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</si>
  <si>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</si>
  <si>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</si>
  <si>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</si>
  <si>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</si>
  <si>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</si>
  <si>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</si>
  <si>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</si>
  <si>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</si>
  <si>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</si>
  <si>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</si>
  <si>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</si>
  <si>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</si>
  <si>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</si>
  <si>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</si>
  <si>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</si>
  <si>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</si>
  <si>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</si>
  <si>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</si>
  <si>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</si>
  <si>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</si>
  <si>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</si>
  <si>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</si>
  <si>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</si>
  <si>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</si>
  <si>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</si>
  <si>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</si>
  <si>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</si>
  <si>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</si>
  <si>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</si>
  <si>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</si>
  <si>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</si>
  <si>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</si>
  <si>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</si>
  <si>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</si>
  <si>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</si>
  <si>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</si>
  <si>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</si>
  <si>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</si>
  <si>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</si>
  <si>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</si>
  <si>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</si>
  <si>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</si>
  <si>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</si>
  <si>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</si>
  <si>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</si>
  <si>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</si>
  <si>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</si>
  <si>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</si>
  <si>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</si>
  <si>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</si>
  <si>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</si>
  <si>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</si>
  <si>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</si>
  <si>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</si>
  <si>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</si>
  <si>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</si>
  <si>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</si>
  <si>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</si>
  <si>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</si>
  <si>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</si>
  <si>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</si>
  <si>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</si>
  <si>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</si>
  <si>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</si>
  <si>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</si>
  <si>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</si>
  <si>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</si>
  <si>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</si>
  <si>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</si>
  <si>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</si>
  <si>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</si>
  <si>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</si>
  <si>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</si>
  <si>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</si>
  <si>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</si>
  <si>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</si>
  <si>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</si>
  <si>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</si>
  <si>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</si>
  <si>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</si>
  <si>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</si>
  <si>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</si>
  <si>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</si>
  <si>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</si>
  <si>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</si>
  <si>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</si>
  <si>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</si>
  <si>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</si>
  <si>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</si>
  <si>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</si>
  <si>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</si>
  <si>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</si>
  <si>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</si>
  <si>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</si>
  <si>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</si>
  <si>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</si>
  <si>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</si>
  <si>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</si>
  <si>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</si>
  <si>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</si>
  <si>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</si>
  <si>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</si>
  <si>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</si>
  <si>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</si>
  <si>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</si>
  <si>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</si>
  <si>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</si>
  <si>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</si>
  <si>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</si>
  <si>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</si>
  <si>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</si>
  <si>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</si>
  <si>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</si>
  <si>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</si>
  <si>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</si>
  <si>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</si>
  <si>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</si>
  <si>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</si>
  <si>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</si>
  <si>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</si>
  <si>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</si>
  <si>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</si>
  <si>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</si>
  <si>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</si>
  <si>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</si>
  <si>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</si>
  <si>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</si>
  <si>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</si>
  <si>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</si>
  <si>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</si>
  <si>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</si>
  <si>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</si>
  <si>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</si>
  <si>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</si>
  <si>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</si>
  <si>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</si>
  <si>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</si>
  <si>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</si>
  <si>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</si>
  <si>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</si>
  <si>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</si>
  <si>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</si>
  <si>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</si>
  <si>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</si>
  <si>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</si>
  <si>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</si>
  <si>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</si>
  <si>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</si>
  <si>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</si>
  <si>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</si>
  <si>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</si>
  <si>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</si>
  <si>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</si>
  <si>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</si>
  <si>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</si>
  <si>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</si>
  <si>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</si>
  <si>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</si>
  <si>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</si>
  <si>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</si>
  <si>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</si>
  <si>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</si>
  <si>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</si>
  <si>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</si>
  <si>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</si>
  <si>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</si>
  <si>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</si>
  <si>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</si>
  <si>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</si>
  <si>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</si>
  <si>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</si>
  <si>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</si>
  <si>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</si>
  <si>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</si>
  <si>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</si>
  <si>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</si>
  <si>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</si>
  <si>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</si>
  <si>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</si>
  <si>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</si>
  <si>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</si>
  <si>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</si>
  <si>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</si>
  <si>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</si>
  <si>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</si>
  <si>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</si>
  <si>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</si>
  <si>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</si>
  <si>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</si>
  <si>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</si>
  <si>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</si>
  <si>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</si>
  <si>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</si>
  <si>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</si>
  <si>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</si>
  <si>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</si>
  <si>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</si>
  <si>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</si>
  <si>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</si>
  <si>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</si>
  <si>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</si>
  <si>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</si>
  <si>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</si>
  <si>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</si>
  <si>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</si>
  <si>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</si>
  <si>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</si>
  <si>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</si>
  <si>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</si>
  <si>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</si>
  <si>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</si>
  <si>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</si>
  <si>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</si>
  <si>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</si>
  <si>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</si>
  <si>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</si>
  <si>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</si>
  <si>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</si>
  <si>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</si>
  <si>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</si>
  <si>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</si>
  <si>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</si>
  <si>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</si>
  <si>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</si>
  <si>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</si>
  <si>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</si>
  <si>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</si>
  <si>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</si>
  <si>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</si>
  <si>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</si>
  <si>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</si>
  <si>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</si>
  <si>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</si>
  <si>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</si>
  <si>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</si>
  <si>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</si>
  <si>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</si>
  <si>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</si>
  <si>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</si>
  <si>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</si>
  <si>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</si>
  <si>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</si>
  <si>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</si>
  <si>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</si>
  <si>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</si>
  <si>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</si>
  <si>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</si>
  <si>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</si>
  <si>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</si>
  <si>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</si>
  <si>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</si>
  <si>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</si>
  <si>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</si>
  <si>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</si>
  <si>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</si>
  <si>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</si>
  <si>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</si>
  <si>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</si>
  <si>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</si>
  <si>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</si>
  <si>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</si>
  <si>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</si>
  <si>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</si>
  <si>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</si>
  <si>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</si>
  <si>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</si>
  <si>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</si>
  <si>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</si>
  <si>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</si>
  <si>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</si>
  <si>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</si>
  <si>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</si>
  <si>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</si>
  <si>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</si>
  <si>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</si>
  <si>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</si>
  <si>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</si>
  <si>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</si>
  <si>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</si>
  <si>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</si>
  <si>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</si>
  <si>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</si>
  <si>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</si>
  <si>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</si>
  <si>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</si>
  <si>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</si>
  <si>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</si>
  <si>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</si>
  <si>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</si>
  <si>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</si>
  <si>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</si>
  <si>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</si>
  <si>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</si>
  <si>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</si>
  <si>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</si>
  <si>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</si>
  <si>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</si>
  <si>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</si>
  <si>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</si>
  <si>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</si>
  <si>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</si>
  <si>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</si>
  <si>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</si>
  <si>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</si>
  <si>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</si>
  <si>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</si>
  <si>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</si>
  <si>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</si>
  <si>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</si>
  <si>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</si>
  <si>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</si>
  <si>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</si>
  <si>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</si>
  <si>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</si>
  <si>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</si>
  <si>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</si>
  <si>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</si>
  <si>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</si>
  <si>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</si>
  <si>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</si>
  <si>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</si>
  <si>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</si>
  <si>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</si>
  <si>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</si>
  <si>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</si>
  <si>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</si>
  <si>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</si>
  <si>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</si>
  <si>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</si>
  <si>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</si>
  <si>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</si>
  <si>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</si>
  <si>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</si>
  <si>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</si>
  <si>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</si>
  <si>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</si>
  <si>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</si>
  <si>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</si>
  <si>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</si>
  <si>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</si>
  <si>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</si>
  <si>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</si>
  <si>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</si>
  <si>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</si>
  <si>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</si>
  <si>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</si>
  <si>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</si>
  <si>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</si>
  <si>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</si>
  <si>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</si>
  <si>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</si>
  <si>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</si>
  <si>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</si>
  <si>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</si>
  <si>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</si>
  <si>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</si>
  <si>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</si>
  <si>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</si>
  <si>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</si>
  <si>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</si>
  <si>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</si>
  <si>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</si>
  <si>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</si>
  <si>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</si>
  <si>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</si>
  <si>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</si>
  <si>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</si>
  <si>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</si>
  <si>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</si>
  <si>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</si>
  <si>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</si>
  <si>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</si>
  <si>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</si>
  <si>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</si>
  <si>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</si>
  <si>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</si>
  <si>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</si>
  <si>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</si>
  <si>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</si>
  <si>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</si>
  <si>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</si>
  <si>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</si>
  <si>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</si>
  <si>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</si>
  <si>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</si>
  <si>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</si>
  <si>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</si>
  <si>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</si>
  <si>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</si>
  <si>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</si>
  <si>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</si>
  <si>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</si>
  <si>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</si>
  <si>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</si>
  <si>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</si>
  <si>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</si>
  <si>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</si>
  <si>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</si>
  <si>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</si>
  <si>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</si>
  <si>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</si>
  <si>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</si>
  <si>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</si>
  <si>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</si>
  <si>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</si>
  <si>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</si>
  <si>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</si>
  <si>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</si>
  <si>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</si>
  <si>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</si>
  <si>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</si>
  <si>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</si>
  <si>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</si>
  <si>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</si>
  <si>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</si>
  <si>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</si>
  <si>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</si>
  <si>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</si>
  <si>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</si>
  <si>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</si>
  <si>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</si>
  <si>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</si>
  <si>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</si>
  <si>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</si>
  <si>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</si>
  <si>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</si>
  <si>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</si>
  <si>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</si>
  <si>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</si>
  <si>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</si>
  <si>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</si>
  <si>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</si>
  <si>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</si>
  <si>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</si>
  <si>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</si>
  <si>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</si>
  <si>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</si>
  <si>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</si>
  <si>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</si>
  <si>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</si>
  <si>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</si>
  <si>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</si>
  <si>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</si>
  <si>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</si>
  <si>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</si>
  <si>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</si>
  <si>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</si>
  <si>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</si>
  <si>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</si>
  <si>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</si>
  <si>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</si>
  <si>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</si>
  <si>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</si>
  <si>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</si>
  <si>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</si>
  <si>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</si>
  <si>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</si>
  <si>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</si>
  <si>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</si>
  <si>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</si>
  <si>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</si>
  <si>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</si>
  <si>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</si>
  <si>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</si>
  <si>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</si>
  <si>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</si>
  <si>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</si>
  <si>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</si>
  <si>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</si>
  <si>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</si>
  <si>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</si>
  <si>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</si>
  <si>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</si>
  <si>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</si>
  <si>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</si>
  <si>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</si>
  <si>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</si>
  <si>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</si>
  <si>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</si>
  <si>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</si>
  <si>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</si>
  <si>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</si>
  <si>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</si>
  <si>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</si>
  <si>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</si>
  <si>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</si>
  <si>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</si>
  <si>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</si>
  <si>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</si>
  <si>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</si>
  <si>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</si>
  <si>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</si>
  <si>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</si>
  <si>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</si>
  <si>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</si>
  <si>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</si>
  <si>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</si>
  <si>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</si>
  <si>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</si>
  <si>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</si>
  <si>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</si>
  <si>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</si>
  <si>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</si>
  <si>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</si>
  <si>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</si>
  <si>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</si>
  <si>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</si>
  <si>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</si>
  <si>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</si>
  <si>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</si>
  <si>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</si>
  <si>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</si>
  <si>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</si>
  <si>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</si>
  <si>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</si>
  <si>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</si>
  <si>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</si>
  <si>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</si>
  <si>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</si>
  <si>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</si>
  <si>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</si>
  <si>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</si>
  <si>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</si>
  <si>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</si>
  <si>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</si>
  <si>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</si>
  <si>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</si>
  <si>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</si>
  <si>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</si>
  <si>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</si>
  <si>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</si>
  <si>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</si>
  <si>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</si>
  <si>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</si>
  <si>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</si>
  <si>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</si>
  <si>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</si>
  <si>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</si>
  <si>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</si>
  <si>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</si>
  <si>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</si>
  <si>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</si>
  <si>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</si>
  <si>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</si>
  <si>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</si>
  <si>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</si>
  <si>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</si>
  <si>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</si>
  <si>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</si>
  <si>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</si>
  <si>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</si>
  <si>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</si>
  <si>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</si>
  <si>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</si>
  <si>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</si>
  <si>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</si>
  <si>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</si>
  <si>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</si>
  <si>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</si>
  <si>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</si>
  <si>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</si>
  <si>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</si>
  <si>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</si>
  <si>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</si>
  <si>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</si>
  <si>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</si>
  <si>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</si>
  <si>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</si>
  <si>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</si>
  <si>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</si>
  <si>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</si>
  <si>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</si>
  <si>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</si>
  <si>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</si>
  <si>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</si>
  <si>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</si>
  <si>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</si>
  <si>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</si>
  <si>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</si>
  <si>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</si>
  <si>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</si>
  <si>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</si>
  <si>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</si>
  <si>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</si>
  <si>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</si>
  <si>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</si>
  <si>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</si>
  <si>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</si>
  <si>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</si>
  <si>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</si>
  <si>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</si>
  <si>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</si>
  <si>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</si>
  <si>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</si>
  <si>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</si>
  <si>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</si>
  <si>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</si>
  <si>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</si>
  <si>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</si>
  <si>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</si>
  <si>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</si>
  <si>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</si>
  <si>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</si>
  <si>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</si>
  <si>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</si>
  <si>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</si>
  <si>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</si>
  <si>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</si>
  <si>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</si>
  <si>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</si>
  <si>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</si>
  <si>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</si>
  <si>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</si>
  <si>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</si>
  <si>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</si>
  <si>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</si>
  <si>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</si>
  <si>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</si>
  <si>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</si>
  <si>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</si>
  <si>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</si>
  <si>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</si>
  <si>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</si>
  <si>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</si>
  <si>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</si>
  <si>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</si>
  <si>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</si>
  <si>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</si>
  <si>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</si>
  <si>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</si>
  <si>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</si>
  <si>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</si>
  <si>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</si>
  <si>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</si>
  <si>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</si>
  <si>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</si>
  <si>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</si>
  <si>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</si>
  <si>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</si>
  <si>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</si>
  <si>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</si>
  <si>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</si>
  <si>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</si>
  <si>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</si>
  <si>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</si>
  <si>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</si>
  <si>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</si>
  <si>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</si>
  <si>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</si>
  <si>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</si>
  <si>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</si>
  <si>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</si>
  <si>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</si>
  <si>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</si>
  <si>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</si>
  <si>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</si>
  <si>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</si>
  <si>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</si>
  <si>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</si>
  <si>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</si>
  <si>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</si>
  <si>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</si>
  <si>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</si>
  <si>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</si>
  <si>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</si>
  <si>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</si>
  <si>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</si>
  <si>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</si>
  <si>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</si>
  <si>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</si>
  <si>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</si>
  <si>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</si>
  <si>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</si>
  <si>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</si>
  <si>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</si>
  <si>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</si>
  <si>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</si>
  <si>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</si>
  <si>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</si>
  <si>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</si>
  <si>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</si>
  <si>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</si>
  <si>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</si>
  <si>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</si>
  <si>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</si>
  <si>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</si>
  <si>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</si>
  <si>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</si>
  <si>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</si>
  <si>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</si>
  <si>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</si>
  <si>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</si>
  <si>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</si>
  <si>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</si>
  <si>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</si>
  <si>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</si>
  <si>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</si>
  <si>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</si>
  <si>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</si>
  <si>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</si>
  <si>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</si>
  <si>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</si>
  <si>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</si>
  <si>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</si>
  <si>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</si>
  <si>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</si>
  <si>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</si>
  <si>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</si>
  <si>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</si>
  <si>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</si>
  <si>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</si>
  <si>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</si>
  <si>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</si>
  <si>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</si>
  <si>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</si>
  <si>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</si>
  <si>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</si>
  <si>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</si>
  <si>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</si>
  <si>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</si>
  <si>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</si>
  <si>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</si>
  <si>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</si>
  <si>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</si>
  <si>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</si>
  <si>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</si>
  <si>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</si>
  <si>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</si>
  <si>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</si>
  <si>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</si>
  <si>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</si>
  <si>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</si>
  <si>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</si>
  <si>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</si>
  <si>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</si>
  <si>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</si>
  <si>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</si>
  <si>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</si>
  <si>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</si>
  <si>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</si>
  <si>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</si>
  <si>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</si>
  <si>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</si>
  <si>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</si>
  <si>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</si>
  <si>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</si>
  <si>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</si>
  <si>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</si>
  <si>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</si>
  <si>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</si>
  <si>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</si>
  <si>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</si>
  <si>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</si>
  <si>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</si>
  <si>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</si>
  <si>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</si>
  <si>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</si>
  <si>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</si>
  <si>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</si>
  <si>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</si>
  <si>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</si>
  <si>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</si>
  <si>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</si>
  <si>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</si>
  <si>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</si>
  <si>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</si>
  <si>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</si>
  <si>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</si>
  <si>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</si>
  <si>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</si>
  <si>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</si>
  <si>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</si>
  <si>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</si>
  <si>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</si>
  <si>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</si>
  <si>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</si>
  <si>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</si>
  <si>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</si>
  <si>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</si>
  <si>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</si>
  <si>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</si>
  <si>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</si>
  <si>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</si>
  <si>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</si>
  <si>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</si>
  <si>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</si>
  <si>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</si>
  <si>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</si>
  <si>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</si>
  <si>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</si>
  <si>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</si>
  <si>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</si>
  <si>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</si>
  <si>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</si>
  <si>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</si>
  <si>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</si>
  <si>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</si>
  <si>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</si>
  <si>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</si>
  <si>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</si>
  <si>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</si>
  <si>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</si>
  <si>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</si>
  <si>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</si>
  <si>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</si>
  <si>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</si>
  <si>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</si>
  <si>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</si>
  <si>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</si>
  <si>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</si>
  <si>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</si>
  <si>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</si>
  <si>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</si>
  <si>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</si>
  <si>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</si>
  <si>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</si>
  <si>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</si>
  <si>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</si>
  <si>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</si>
  <si>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</si>
  <si>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</si>
  <si>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</si>
  <si>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</si>
  <si>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</si>
  <si>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</si>
  <si>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</si>
  <si>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</si>
  <si>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</si>
  <si>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</si>
  <si>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</si>
  <si>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</si>
  <si>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</si>
  <si>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</si>
  <si>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</si>
  <si>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</si>
  <si>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</si>
  <si>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</si>
  <si>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</si>
  <si>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</si>
  <si>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</si>
  <si>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</si>
  <si>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</si>
  <si>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</si>
  <si>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</si>
  <si>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</si>
  <si>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</si>
  <si>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</si>
  <si>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</si>
  <si>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</si>
  <si>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</si>
  <si>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</si>
  <si>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</si>
  <si>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</si>
  <si>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</si>
  <si>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</si>
  <si>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</si>
  <si>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</si>
  <si>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</si>
  <si>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</si>
  <si>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</si>
  <si>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</si>
  <si>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</si>
  <si>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</si>
  <si>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</si>
  <si>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</si>
  <si>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</si>
  <si>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</si>
  <si>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</si>
  <si>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</si>
  <si>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</si>
  <si>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</si>
  <si>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</si>
  <si>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</si>
  <si>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</si>
  <si>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</si>
  <si>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</si>
  <si>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</si>
  <si>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</si>
  <si>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</si>
  <si>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</si>
  <si>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</si>
  <si>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</si>
  <si>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</si>
  <si>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</si>
  <si>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</si>
  <si>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</si>
  <si>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</si>
  <si>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</si>
  <si>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</si>
  <si>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</si>
  <si>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</si>
  <si>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</si>
  <si>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</si>
  <si>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</si>
  <si>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</si>
  <si>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</si>
  <si>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</si>
  <si>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</si>
  <si>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</si>
  <si>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</si>
  <si>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</si>
  <si>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</si>
  <si>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</si>
  <si>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</si>
  <si>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</si>
  <si>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</si>
  <si>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</si>
  <si>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</si>
  <si>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</si>
  <si>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</si>
  <si>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</si>
  <si>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</si>
  <si>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</si>
  <si>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</si>
  <si>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</si>
  <si>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</si>
  <si>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</si>
  <si>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</si>
  <si>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</si>
  <si>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</si>
  <si>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</si>
  <si>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</si>
  <si>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</si>
  <si>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</si>
  <si>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</si>
  <si>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</si>
  <si>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</si>
  <si>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</si>
  <si>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</si>
  <si>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</si>
  <si>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</si>
  <si>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</si>
  <si>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</si>
  <si>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</si>
  <si>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</si>
  <si>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</si>
  <si>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</si>
  <si>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</si>
  <si>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</si>
  <si>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</si>
  <si>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</si>
  <si>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</si>
  <si>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</si>
  <si>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</si>
  <si>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</si>
  <si>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</si>
  <si>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</si>
  <si>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</si>
  <si>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</si>
  <si>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</si>
  <si>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</si>
  <si>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</si>
  <si>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</si>
  <si>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</si>
  <si>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</si>
  <si>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</si>
  <si>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</si>
  <si>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</si>
  <si>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</si>
  <si>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</si>
  <si>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</si>
  <si>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</si>
  <si>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</si>
  <si>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</si>
  <si>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</si>
  <si>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</si>
  <si>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</si>
  <si>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</si>
  <si>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</si>
  <si>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</si>
  <si>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</si>
  <si>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</si>
  <si>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</si>
  <si>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</si>
  <si>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</si>
  <si>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</si>
  <si>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</si>
  <si>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</si>
  <si>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</si>
  <si>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</si>
  <si>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</si>
  <si>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</si>
  <si>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</si>
  <si>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</si>
  <si>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</si>
  <si>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</si>
  <si>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</si>
  <si>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</si>
  <si>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</si>
  <si>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</si>
  <si>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</si>
  <si>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</si>
  <si>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</si>
  <si>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</si>
  <si>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</si>
  <si>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</si>
  <si>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</si>
  <si>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</si>
  <si>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</si>
  <si>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</si>
  <si>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</si>
  <si>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</si>
  <si>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</si>
  <si>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</si>
  <si>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</si>
  <si>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</si>
  <si>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</si>
  <si>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</si>
  <si>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</si>
  <si>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</si>
  <si>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</si>
  <si>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</si>
  <si>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</si>
  <si>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</si>
  <si>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</si>
  <si>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</si>
  <si>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</si>
  <si>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</si>
  <si>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</si>
  <si>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</si>
  <si>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</si>
  <si>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</si>
  <si>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</si>
  <si>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</si>
  <si>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</si>
  <si>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</si>
  <si>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</si>
  <si>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</si>
  <si>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</si>
  <si>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</si>
  <si>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</si>
  <si>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</si>
  <si>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</si>
  <si>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</si>
  <si>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</si>
  <si>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</si>
  <si>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</si>
  <si>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</si>
  <si>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</si>
  <si>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</si>
  <si>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</si>
  <si>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</si>
  <si>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</si>
  <si>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</si>
  <si>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</si>
  <si>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</si>
  <si>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</si>
  <si>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</si>
  <si>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</si>
  <si>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</si>
  <si>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</si>
  <si>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</si>
  <si>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</si>
  <si>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</si>
  <si>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</si>
  <si>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</si>
  <si>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</si>
  <si>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</si>
  <si>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</si>
  <si>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</si>
  <si>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</si>
  <si>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</si>
  <si>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</si>
  <si>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</si>
  <si>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</si>
  <si>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</si>
  <si>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</si>
  <si>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</si>
  <si>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</si>
  <si>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</si>
  <si>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</si>
  <si>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</si>
  <si>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</si>
  <si>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</si>
  <si>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</si>
  <si>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</si>
  <si>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</si>
  <si>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</si>
  <si>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</si>
  <si>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</si>
  <si>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</si>
  <si>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</si>
  <si>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</si>
  <si>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</si>
  <si>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</si>
  <si>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</si>
  <si>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</si>
  <si>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</si>
  <si>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</si>
  <si>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</si>
  <si>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</si>
  <si>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</si>
  <si>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</si>
  <si>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</si>
  <si>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</si>
  <si>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</si>
  <si>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</si>
  <si>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</si>
  <si>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</si>
  <si>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</si>
  <si>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</si>
  <si>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</si>
  <si>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</si>
  <si>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</si>
  <si>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</si>
  <si>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</si>
  <si>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</si>
  <si>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</si>
  <si>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</si>
  <si>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</si>
  <si>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</si>
  <si>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</si>
  <si>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</si>
  <si>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</si>
  <si>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</si>
  <si>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</si>
  <si>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</si>
  <si>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</si>
  <si>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</si>
  <si>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</si>
  <si>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</si>
  <si>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</si>
  <si>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</si>
  <si>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</si>
  <si>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</si>
  <si>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</si>
  <si>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</si>
  <si>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</si>
  <si>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</si>
  <si>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</si>
  <si>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</si>
  <si>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</si>
  <si>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</si>
  <si>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</si>
  <si>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</si>
  <si>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</si>
  <si>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</si>
  <si>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</si>
  <si>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</si>
  <si>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</si>
  <si>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</si>
  <si>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</si>
  <si>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</si>
  <si>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</si>
  <si>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</si>
  <si>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</si>
  <si>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</si>
  <si>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</si>
  <si>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</si>
  <si>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</si>
  <si>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</si>
  <si>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</si>
  <si>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</si>
  <si>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</si>
  <si>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</si>
  <si>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</si>
  <si>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</si>
  <si>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</si>
  <si>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</si>
  <si>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</si>
  <si>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</si>
  <si>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</si>
  <si>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</si>
  <si>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</si>
  <si>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</si>
  <si>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</si>
  <si>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</si>
  <si>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</si>
  <si>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</si>
  <si>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</si>
  <si>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</si>
  <si>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</si>
  <si>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</si>
  <si>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</si>
  <si>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</si>
  <si>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</si>
  <si>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</si>
  <si>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</si>
  <si>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</si>
  <si>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</si>
  <si>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</si>
  <si>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</si>
  <si>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</si>
  <si>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</si>
  <si>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</si>
  <si>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</si>
  <si>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</si>
  <si>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</si>
  <si>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</si>
  <si>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</si>
  <si>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</si>
  <si>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</si>
  <si>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</si>
  <si>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</si>
  <si>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</si>
  <si>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</si>
  <si>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</si>
  <si>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</si>
  <si>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</si>
  <si>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</si>
  <si>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</si>
  <si>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</si>
  <si>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</si>
  <si>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</si>
  <si>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</si>
  <si>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</si>
  <si>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</si>
  <si>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</si>
  <si>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</si>
  <si>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</si>
  <si>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</si>
  <si>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</si>
  <si>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</si>
  <si>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</si>
  <si>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</si>
  <si>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</si>
  <si>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</si>
  <si>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</si>
  <si>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</si>
  <si>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</si>
  <si>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</si>
  <si>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</si>
  <si>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</si>
  <si>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</si>
  <si>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</si>
  <si>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</si>
  <si>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</si>
  <si>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</si>
  <si>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</si>
  <si>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</si>
  <si>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</si>
  <si>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</si>
  <si>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</si>
  <si>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</si>
  <si>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</si>
  <si>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</si>
  <si>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</si>
  <si>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</si>
  <si>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</si>
  <si>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</si>
  <si>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</si>
  <si>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</si>
  <si>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</si>
  <si>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</si>
  <si>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</si>
  <si>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</si>
  <si>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</si>
  <si>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</si>
  <si>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</si>
  <si>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</si>
  <si>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</si>
  <si>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</si>
  <si>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</si>
  <si>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</si>
  <si>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</si>
  <si>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</si>
  <si>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</si>
  <si>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</si>
  <si>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</si>
  <si>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</si>
  <si>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</si>
  <si>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</si>
  <si>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</si>
  <si>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</si>
  <si>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</si>
  <si>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</si>
  <si>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</si>
  <si>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</si>
  <si>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</si>
  <si>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</si>
  <si>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</si>
  <si>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</si>
  <si>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</si>
  <si>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</si>
  <si>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</si>
  <si>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</si>
  <si>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</si>
  <si>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</si>
  <si>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</si>
  <si>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</si>
  <si>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</si>
  <si>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</si>
  <si>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</si>
  <si>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</si>
  <si>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</si>
  <si>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</si>
  <si>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</si>
  <si>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</si>
  <si>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</si>
  <si>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</si>
  <si>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</si>
  <si>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</si>
  <si>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</si>
  <si>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</si>
  <si>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</si>
  <si>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</si>
  <si>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</si>
  <si>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</si>
  <si>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</si>
  <si>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</si>
  <si>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</si>
  <si>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</si>
  <si>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</si>
  <si>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</si>
  <si>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</si>
  <si>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</si>
  <si>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</si>
  <si>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</si>
  <si>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</si>
  <si>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</si>
  <si>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</si>
  <si>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</si>
  <si>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</si>
  <si>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</si>
  <si>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</si>
  <si>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</si>
  <si>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</si>
  <si>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</si>
  <si>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</si>
  <si>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</si>
  <si>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</si>
  <si>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</si>
  <si>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</si>
  <si>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</si>
  <si>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</si>
  <si>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</si>
  <si>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</si>
  <si>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</si>
  <si>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</si>
  <si>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</si>
  <si>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</si>
  <si>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</si>
  <si>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</si>
  <si>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</si>
  <si>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</si>
  <si>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</si>
  <si>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</si>
  <si>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</si>
  <si>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</si>
  <si>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</si>
  <si>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</si>
  <si>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</si>
  <si>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</si>
  <si>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</si>
  <si>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</si>
  <si>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</si>
  <si>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</si>
  <si>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</si>
  <si>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</si>
  <si>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</si>
  <si>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</si>
  <si>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</si>
  <si>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</si>
  <si>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</si>
  <si>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</si>
  <si>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</si>
  <si>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</si>
  <si>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</si>
  <si>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</si>
  <si>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</si>
  <si>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</si>
  <si>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</si>
  <si>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</si>
  <si>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</si>
  <si>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</si>
  <si>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</si>
  <si>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</si>
  <si>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</si>
  <si>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</si>
  <si>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</si>
  <si>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</si>
  <si>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</si>
  <si>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</si>
  <si>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</si>
  <si>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</si>
  <si>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</si>
  <si>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</si>
  <si>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</si>
  <si>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</si>
  <si>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</si>
  <si>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</si>
  <si>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</si>
  <si>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</si>
  <si>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</si>
  <si>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</si>
  <si>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</si>
  <si>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</si>
  <si>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</si>
  <si>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</si>
  <si>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</si>
  <si>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</si>
  <si>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</si>
  <si>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</si>
  <si>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</si>
  <si>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</si>
  <si>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</si>
  <si>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</si>
  <si>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</si>
  <si>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</si>
  <si>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</si>
  <si>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</si>
  <si>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</si>
  <si>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</si>
  <si>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</si>
  <si>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</si>
  <si>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</si>
  <si>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</si>
  <si>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</si>
  <si>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</si>
  <si>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</si>
  <si>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</si>
  <si>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</si>
  <si>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</si>
  <si>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</si>
  <si>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</si>
  <si>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</si>
  <si>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</si>
  <si>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</si>
  <si>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</si>
  <si>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</si>
  <si>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</si>
  <si>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</si>
  <si>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</si>
  <si>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</si>
  <si>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</si>
  <si>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</si>
  <si>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</si>
  <si>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</si>
  <si>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</si>
  <si>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</si>
  <si>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</si>
  <si>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</si>
  <si>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</si>
  <si>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</si>
  <si>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</si>
  <si>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</si>
  <si>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</si>
  <si>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</si>
  <si>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</si>
  <si>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</si>
  <si>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</si>
  <si>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</si>
  <si>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</si>
  <si>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</si>
  <si>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</si>
  <si>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</si>
  <si>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</si>
  <si>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</si>
  <si>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</si>
  <si>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</si>
  <si>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</si>
  <si>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</si>
  <si>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</si>
  <si>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</si>
  <si>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</si>
  <si>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</si>
  <si>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</si>
  <si>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</si>
  <si>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</si>
  <si>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</si>
  <si>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</si>
  <si>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</si>
  <si>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</si>
  <si>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</si>
  <si>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</si>
  <si>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</si>
  <si>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</si>
  <si>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</si>
  <si>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</si>
  <si>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</si>
  <si>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</si>
  <si>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</si>
  <si>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</si>
  <si>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</si>
  <si>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</si>
  <si>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</si>
  <si>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</si>
  <si>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</si>
  <si>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</si>
  <si>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</si>
  <si>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</si>
  <si>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</si>
  <si>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</si>
  <si>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</si>
  <si>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</si>
  <si>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</si>
  <si>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</si>
  <si>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</si>
  <si>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</si>
  <si>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</si>
  <si>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</si>
  <si>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</si>
  <si>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</si>
  <si>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</si>
  <si>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</si>
  <si>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</si>
  <si>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</si>
  <si>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</si>
  <si>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</si>
  <si>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</si>
  <si>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</si>
  <si>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</si>
  <si>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</si>
  <si>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</si>
  <si>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</si>
  <si>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</si>
  <si>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</si>
  <si>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</si>
  <si>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</si>
  <si>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</si>
  <si>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</si>
  <si>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</si>
  <si>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</si>
  <si>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</si>
  <si>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</si>
  <si>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</si>
  <si>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</si>
  <si>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</si>
  <si>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</si>
  <si>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</si>
  <si>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</si>
  <si>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</si>
  <si>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</si>
  <si>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</si>
  <si>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</si>
  <si>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</si>
  <si>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</si>
  <si>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</si>
  <si>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</si>
  <si>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</si>
  <si>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</si>
  <si>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</si>
  <si>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</si>
  <si>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</si>
  <si>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</si>
  <si>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</si>
  <si>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</si>
  <si>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</si>
  <si>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</si>
  <si>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</si>
  <si>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</si>
  <si>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</si>
  <si>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</si>
  <si>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</si>
  <si>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</si>
  <si>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</si>
  <si>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</si>
  <si>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</si>
  <si>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</si>
  <si>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</si>
  <si>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</si>
  <si>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</si>
  <si>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</si>
  <si>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</si>
  <si>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</si>
  <si>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</si>
  <si>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</si>
  <si>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</si>
  <si>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</si>
  <si>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</si>
  <si>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</si>
  <si>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</si>
  <si>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</si>
  <si>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</si>
  <si>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</si>
  <si>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</si>
  <si>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</si>
  <si>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</si>
  <si>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</si>
  <si>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</si>
  <si>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</si>
  <si>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</si>
  <si>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</si>
  <si>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</si>
  <si>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</si>
  <si>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</si>
  <si>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</si>
  <si>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</si>
  <si>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</si>
  <si>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</si>
  <si>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</si>
  <si>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</si>
  <si>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</si>
  <si>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</si>
  <si>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</si>
  <si>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</si>
  <si>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</si>
  <si>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</si>
  <si>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</si>
  <si>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</si>
  <si>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</si>
  <si>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</si>
  <si>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</si>
  <si>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</si>
  <si>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</si>
  <si>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</si>
  <si>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</si>
  <si>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</si>
  <si>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</si>
  <si>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</si>
  <si>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</si>
  <si>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</si>
  <si>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</si>
  <si>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</si>
  <si>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</si>
  <si>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</si>
  <si>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</si>
  <si>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</si>
  <si>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</si>
  <si>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</si>
  <si>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</si>
  <si>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</si>
  <si>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</si>
  <si>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</si>
  <si>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</si>
  <si>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</si>
  <si>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</si>
  <si>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</si>
  <si>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</si>
  <si>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</si>
  <si>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</si>
  <si>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</si>
  <si>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</si>
  <si>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</si>
  <si>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</si>
  <si>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</si>
  <si>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</si>
  <si>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</si>
  <si>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</si>
  <si>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</si>
  <si>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</si>
  <si>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</si>
  <si>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</si>
  <si>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</si>
  <si>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</si>
  <si>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</si>
  <si>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</si>
  <si>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</si>
  <si>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</si>
  <si>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</si>
  <si>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</si>
  <si>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</si>
  <si>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</si>
  <si>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</si>
  <si>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</si>
  <si>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</si>
  <si>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</si>
  <si>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</si>
  <si>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</si>
  <si>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</si>
  <si>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</si>
  <si>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</si>
  <si>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</si>
  <si>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</si>
  <si>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</si>
  <si>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</si>
  <si>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</si>
  <si>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</si>
  <si>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</si>
  <si>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</si>
  <si>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</si>
  <si>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</si>
  <si>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</si>
  <si>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</si>
  <si>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</si>
  <si>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</si>
  <si>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</si>
  <si>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</si>
  <si>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</si>
  <si>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</si>
  <si>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</si>
  <si>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</si>
  <si>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</si>
  <si>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</si>
  <si>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</si>
  <si>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</si>
  <si>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</si>
  <si>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</si>
  <si>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</si>
  <si>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</si>
  <si>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</si>
  <si>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</si>
  <si>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</si>
  <si>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</si>
  <si>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</si>
  <si>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</si>
  <si>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</si>
  <si>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</si>
  <si>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</si>
  <si>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</si>
  <si>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</si>
  <si>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</si>
  <si>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</si>
  <si>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</si>
  <si>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</si>
  <si>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</si>
  <si>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</si>
  <si>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</si>
  <si>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</si>
  <si>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</si>
  <si>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</si>
  <si>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</si>
  <si>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</si>
  <si>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</si>
  <si>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</si>
  <si>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</si>
  <si>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</si>
  <si>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</si>
  <si>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</si>
  <si>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</si>
  <si>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</si>
  <si>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</si>
  <si>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</si>
  <si>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</si>
  <si>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</si>
  <si>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</si>
  <si>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</si>
  <si>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</si>
  <si>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</si>
  <si>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</si>
  <si>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</si>
  <si>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</si>
  <si>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</si>
  <si>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</si>
  <si>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</si>
  <si>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</si>
  <si>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</si>
  <si>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</si>
  <si>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</si>
  <si>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</si>
  <si>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</si>
  <si>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</si>
  <si>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</si>
  <si>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</si>
  <si>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</si>
  <si>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</si>
  <si>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</si>
  <si>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</si>
  <si>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</si>
  <si>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</si>
  <si>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</si>
  <si>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</si>
  <si>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</si>
  <si>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</si>
  <si>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</si>
  <si>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</si>
  <si>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</si>
  <si>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</si>
  <si>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</si>
  <si>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</si>
  <si>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</si>
  <si>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</si>
  <si>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</si>
  <si>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</si>
  <si>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</si>
  <si>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</si>
  <si>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</si>
  <si>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</si>
  <si>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</si>
  <si>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</si>
  <si>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</si>
  <si>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</si>
  <si>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</si>
  <si>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</si>
  <si>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</si>
  <si>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</si>
  <si>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</si>
  <si>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</si>
  <si>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</si>
  <si>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</si>
  <si>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</si>
  <si>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</si>
  <si>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</si>
  <si>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</si>
  <si>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</si>
  <si>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</si>
  <si>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</si>
  <si>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</si>
  <si>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</si>
  <si>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</si>
  <si>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</si>
  <si>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</si>
  <si>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</si>
  <si>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</si>
  <si>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</si>
  <si>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</si>
  <si>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</si>
  <si>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</si>
  <si>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</si>
  <si>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</si>
  <si>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</si>
  <si>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</si>
  <si>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</si>
  <si>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</si>
  <si>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</si>
  <si>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</si>
  <si>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</si>
  <si>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</si>
  <si>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</si>
  <si>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</si>
  <si>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</si>
  <si>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</si>
  <si>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</si>
  <si>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</si>
  <si>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</si>
  <si>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</si>
  <si>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</si>
  <si>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</si>
  <si>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</si>
  <si>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</si>
  <si>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</si>
  <si>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</si>
  <si>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</si>
  <si>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</si>
  <si>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</si>
  <si>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</si>
  <si>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</si>
  <si>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</si>
  <si>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</si>
  <si>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</si>
  <si>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</si>
  <si>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</si>
  <si>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</si>
  <si>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</si>
  <si>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</si>
  <si>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</si>
  <si>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</si>
  <si>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</si>
  <si>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</si>
  <si>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</si>
  <si>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</si>
  <si>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</si>
  <si>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</si>
  <si>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</si>
  <si>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</si>
  <si>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</si>
  <si>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</si>
  <si>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</si>
  <si>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</si>
  <si>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</si>
  <si>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</si>
  <si>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</si>
  <si>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</si>
  <si>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</si>
  <si>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</si>
  <si>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</si>
  <si>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</si>
  <si>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</si>
  <si>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</si>
  <si>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</si>
  <si>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</si>
  <si>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</si>
  <si>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</si>
  <si>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</si>
  <si>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</si>
  <si>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</si>
  <si>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</si>
  <si>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</si>
  <si>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</si>
  <si>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</si>
  <si>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</si>
  <si>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</si>
  <si>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</si>
  <si>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</si>
  <si>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</si>
  <si>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</si>
  <si>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</si>
  <si>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</si>
  <si>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</si>
  <si>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</si>
  <si>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</si>
  <si>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</si>
  <si>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</si>
  <si>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</si>
  <si>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</si>
  <si>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</si>
  <si>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</si>
  <si>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</si>
  <si>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</si>
  <si>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</si>
  <si>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</si>
  <si>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</si>
  <si>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</si>
  <si>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</si>
  <si>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</si>
  <si>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</si>
  <si>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</si>
  <si>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</si>
  <si>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</si>
  <si>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</si>
  <si>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</si>
  <si>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</si>
  <si>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</si>
  <si>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</si>
  <si>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</si>
  <si>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</si>
  <si>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</si>
  <si>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</si>
  <si>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</si>
  <si>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</si>
  <si>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</si>
  <si>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</si>
  <si>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</si>
  <si>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</si>
  <si>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</si>
  <si>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</si>
  <si>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</si>
  <si>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</si>
  <si>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</si>
  <si>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</si>
  <si>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</si>
  <si>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</si>
  <si>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</si>
  <si>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</si>
  <si>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</si>
  <si>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</si>
  <si>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</si>
  <si>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</si>
  <si>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</si>
  <si>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</si>
  <si>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</si>
  <si>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</si>
  <si>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</si>
  <si>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</si>
  <si>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</si>
  <si>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</si>
  <si>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</si>
  <si>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</si>
  <si>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</si>
  <si>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</si>
  <si>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</si>
  <si>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</si>
  <si>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</si>
  <si>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</si>
  <si>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</si>
  <si>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</si>
  <si>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</si>
  <si>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</si>
  <si>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</si>
  <si>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</si>
  <si>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</si>
  <si>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</si>
  <si>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</si>
  <si>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</si>
  <si>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</si>
  <si>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</si>
  <si>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</si>
  <si>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</si>
  <si>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</si>
  <si>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</si>
  <si>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</si>
  <si>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</si>
  <si>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</si>
  <si>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</si>
  <si>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</si>
  <si>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</si>
  <si>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</si>
  <si>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</si>
  <si>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</si>
  <si>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</si>
  <si>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</si>
  <si>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</si>
  <si>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</si>
  <si>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</si>
  <si>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</si>
  <si>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</si>
  <si>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</si>
  <si>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</si>
  <si>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</si>
  <si>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</si>
  <si>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</si>
  <si>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</si>
  <si>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</si>
  <si>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</si>
  <si>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</si>
  <si>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</si>
  <si>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</si>
  <si>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</si>
  <si>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</si>
  <si>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</si>
  <si>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</si>
  <si>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</si>
  <si>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</si>
  <si>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</si>
  <si>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</si>
  <si>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</si>
  <si>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</si>
  <si>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</si>
  <si>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</si>
  <si>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</si>
  <si>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</si>
  <si>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</si>
  <si>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</si>
  <si>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</si>
  <si>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</si>
  <si>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</si>
  <si>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</si>
  <si>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</si>
  <si>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</si>
  <si>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</si>
  <si>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</si>
  <si>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</si>
  <si>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</si>
  <si>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</si>
  <si>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</si>
  <si>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</si>
  <si>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</si>
  <si>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</si>
  <si>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</si>
  <si>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</si>
  <si>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</si>
  <si>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</si>
  <si>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</si>
  <si>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</si>
  <si>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</si>
  <si>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</si>
  <si>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</si>
  <si>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</si>
  <si>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</si>
  <si>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</si>
  <si>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</si>
  <si>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</si>
  <si>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</si>
  <si>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</si>
  <si>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</si>
  <si>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</si>
  <si>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</si>
  <si>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</si>
  <si>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</si>
  <si>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</si>
  <si>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</si>
  <si>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</si>
  <si>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</si>
  <si>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</si>
  <si>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</si>
  <si>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</si>
  <si>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</si>
  <si>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</si>
  <si>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</si>
  <si>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</si>
  <si>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</si>
  <si>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</si>
  <si>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</si>
  <si>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</si>
  <si>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</si>
  <si>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</si>
  <si>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</si>
  <si>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</si>
  <si>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</si>
  <si>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</si>
  <si>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</si>
  <si>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</si>
  <si>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</si>
  <si>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</si>
  <si>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</si>
  <si>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</si>
  <si>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</si>
  <si>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</si>
  <si>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</si>
  <si>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</si>
  <si>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</si>
  <si>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</si>
  <si>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</si>
  <si>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</si>
  <si>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</si>
  <si>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</si>
  <si>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</si>
  <si>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</si>
  <si>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</si>
  <si>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</si>
  <si>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</si>
  <si>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</si>
  <si>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</si>
  <si>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</si>
  <si>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</si>
  <si>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</si>
  <si>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</si>
  <si>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</si>
  <si>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</si>
  <si>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</si>
  <si>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</si>
  <si>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</si>
  <si>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</si>
  <si>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</si>
  <si>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</si>
  <si>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</si>
  <si>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</si>
  <si>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</si>
  <si>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</si>
  <si>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</si>
  <si>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</si>
  <si>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</si>
  <si>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</si>
  <si>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</si>
  <si>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</si>
  <si>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</si>
  <si>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</si>
  <si>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</si>
  <si>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</si>
  <si>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</si>
  <si>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</si>
  <si>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</si>
  <si>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</si>
  <si>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</si>
  <si>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</si>
  <si>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</si>
  <si>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</si>
  <si>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</si>
  <si>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</si>
  <si>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</si>
  <si>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</si>
  <si>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</si>
  <si>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</si>
  <si>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</si>
  <si>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</si>
  <si>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</si>
  <si>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</si>
  <si>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</si>
  <si>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</si>
  <si>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</si>
  <si>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</si>
  <si>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</si>
  <si>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</si>
  <si>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</si>
  <si>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</si>
  <si>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</si>
  <si>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</si>
  <si>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</si>
  <si>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</si>
  <si>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</si>
  <si>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</si>
  <si>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</si>
  <si>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</si>
  <si>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</si>
  <si>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</si>
  <si>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</si>
  <si>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</si>
  <si>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</si>
  <si>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</si>
  <si>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</si>
  <si>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</si>
  <si>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</si>
  <si>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</si>
  <si>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</si>
  <si>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</si>
  <si>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</si>
  <si>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</si>
  <si>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</si>
  <si>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</si>
  <si>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</si>
  <si>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</si>
  <si>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</si>
  <si>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</si>
  <si>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</si>
  <si>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</si>
  <si>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</si>
  <si>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</si>
  <si>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</si>
  <si>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</si>
  <si>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</si>
  <si>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</si>
  <si>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</si>
  <si>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</si>
  <si>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</si>
  <si>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</si>
  <si>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</si>
  <si>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</si>
  <si>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</si>
  <si>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</si>
  <si>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</si>
  <si>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</si>
  <si>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</si>
  <si>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</si>
  <si>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</si>
  <si>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</si>
  <si>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</si>
  <si>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</si>
  <si>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</si>
  <si>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</si>
  <si>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</si>
  <si>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</si>
  <si>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</si>
  <si>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</si>
  <si>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</si>
  <si>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</si>
  <si>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</si>
  <si>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</si>
  <si>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</si>
  <si>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</si>
  <si>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</si>
  <si>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</si>
  <si>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</si>
  <si>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</si>
  <si>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</si>
  <si>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</si>
  <si>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</si>
  <si>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</si>
  <si>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</si>
  <si>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</si>
  <si>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</si>
  <si>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</si>
  <si>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</si>
  <si>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</si>
  <si>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</si>
  <si>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</si>
  <si>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</si>
  <si>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</si>
  <si>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</si>
  <si>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</si>
  <si>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</si>
  <si>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</si>
  <si>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</si>
  <si>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</si>
  <si>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</si>
  <si>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</si>
  <si>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</si>
  <si>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</si>
  <si>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</si>
  <si>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</si>
  <si>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</si>
  <si>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</si>
  <si>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</si>
  <si>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</si>
  <si>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</si>
  <si>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</si>
  <si>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</si>
  <si>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</si>
  <si>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</si>
  <si>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</si>
  <si>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</si>
  <si>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</si>
  <si>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</si>
  <si>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</si>
  <si>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</si>
  <si>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</si>
  <si>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</si>
  <si>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</si>
  <si>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</si>
  <si>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</si>
  <si>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</si>
  <si>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</si>
  <si>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</si>
  <si>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</si>
  <si>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</si>
  <si>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</si>
  <si>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</si>
  <si>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</si>
  <si>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</si>
  <si>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</si>
  <si>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</si>
  <si>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</si>
  <si>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</si>
  <si>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</si>
  <si>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</si>
  <si>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</si>
  <si>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</si>
  <si>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</si>
  <si>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</si>
  <si>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</si>
  <si>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</si>
  <si>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</si>
  <si>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</si>
  <si>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</si>
  <si>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</si>
  <si>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</si>
  <si>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</si>
  <si>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</si>
  <si>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</si>
  <si>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</si>
  <si>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</si>
  <si>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</si>
  <si>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</si>
  <si>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</si>
  <si>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</si>
  <si>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</si>
  <si>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</si>
  <si>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</si>
  <si>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</si>
  <si>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</si>
  <si>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</si>
  <si>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</si>
  <si>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</si>
  <si>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</si>
  <si>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</si>
  <si>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</si>
  <si>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</si>
  <si>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</si>
  <si>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</si>
  <si>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</si>
  <si>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</si>
  <si>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</si>
  <si>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</si>
  <si>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</si>
  <si>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</si>
  <si>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</si>
  <si>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</si>
  <si>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</si>
  <si>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</si>
  <si>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</si>
  <si>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</si>
  <si>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</si>
  <si>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</si>
  <si>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</si>
  <si>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</si>
  <si>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</si>
  <si>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</si>
  <si>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</si>
  <si>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</si>
  <si>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</si>
  <si>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</si>
  <si>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</si>
  <si>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</si>
  <si>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</si>
  <si>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</si>
  <si>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</si>
  <si>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</si>
  <si>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</si>
  <si>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</si>
  <si>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</si>
  <si>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</si>
  <si>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</si>
  <si>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</si>
  <si>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</si>
  <si>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</si>
  <si>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</si>
  <si>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</si>
  <si>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</si>
  <si>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</si>
  <si>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</si>
  <si>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</si>
  <si>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</si>
  <si>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</si>
  <si>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</si>
  <si>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</si>
  <si>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</si>
  <si>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</si>
  <si>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</si>
  <si>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</si>
  <si>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</si>
  <si>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</si>
  <si>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</si>
  <si>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</si>
  <si>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</si>
  <si>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</si>
  <si>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</si>
  <si>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</si>
  <si>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</si>
  <si>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</si>
  <si>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</si>
  <si>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</si>
  <si>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</si>
  <si>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</si>
  <si>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</si>
  <si>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</si>
  <si>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</si>
  <si>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</si>
  <si>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</si>
  <si>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</si>
  <si>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</si>
  <si>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</si>
  <si>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</si>
  <si>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</si>
  <si>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</si>
  <si>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</si>
  <si>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</si>
  <si>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</si>
  <si>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</si>
  <si>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</si>
  <si>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</si>
  <si>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</si>
  <si>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</si>
  <si>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</si>
  <si>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</si>
  <si>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</si>
  <si>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</si>
  <si>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</si>
  <si>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</si>
  <si>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</si>
  <si>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</si>
  <si>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</si>
  <si>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</si>
  <si>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</si>
  <si>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</si>
  <si>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</si>
  <si>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</si>
  <si>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</si>
  <si>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</si>
  <si>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</si>
  <si>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</si>
  <si>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</si>
  <si>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</si>
  <si>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</si>
  <si>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</si>
  <si>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</si>
  <si>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</si>
  <si>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</si>
  <si>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</si>
  <si>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</si>
  <si>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</si>
  <si>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</si>
  <si>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</si>
  <si>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</si>
  <si>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</si>
  <si>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</si>
  <si>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</si>
  <si>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</si>
  <si>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</si>
  <si>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</si>
  <si>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</si>
  <si>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</si>
  <si>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</si>
  <si>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</si>
  <si>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</si>
  <si>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</si>
  <si>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</si>
  <si>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</si>
  <si>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</si>
  <si>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</si>
  <si>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</si>
  <si>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</si>
  <si>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</si>
  <si>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</si>
  <si>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</si>
  <si>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</si>
  <si>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</si>
  <si>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</si>
  <si>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</si>
  <si>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</si>
  <si>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</si>
  <si>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</si>
  <si>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</si>
  <si>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</si>
  <si>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</si>
  <si>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</si>
  <si>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</si>
  <si>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</si>
  <si>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</si>
  <si>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</si>
  <si>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</si>
  <si>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</si>
  <si>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</si>
  <si>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</si>
  <si>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</si>
  <si>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</si>
  <si>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</si>
  <si>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</si>
  <si>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</si>
  <si>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</si>
  <si>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</si>
  <si>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</si>
  <si>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</si>
  <si>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</si>
  <si>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</si>
  <si>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</si>
  <si>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</si>
  <si>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</si>
  <si>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</si>
  <si>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</si>
  <si>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</si>
  <si>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</si>
  <si>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</si>
  <si>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</si>
  <si>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</si>
  <si>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</si>
  <si>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</si>
  <si>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</si>
  <si>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</si>
  <si>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</si>
  <si>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</si>
  <si>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</si>
  <si>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</si>
  <si>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</si>
  <si>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</si>
  <si>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</si>
  <si>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</si>
  <si>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</si>
  <si>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</si>
  <si>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</si>
  <si>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</si>
  <si>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</si>
  <si>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</si>
  <si>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</si>
  <si>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</si>
  <si>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</si>
  <si>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</si>
  <si>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</si>
  <si>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</si>
  <si>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</si>
  <si>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</si>
  <si>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</si>
  <si>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</si>
  <si>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</si>
  <si>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</si>
  <si>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</si>
  <si>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</si>
  <si>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</si>
  <si>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</si>
  <si>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</si>
  <si>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</si>
  <si>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</si>
  <si>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</si>
  <si>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</si>
  <si>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</si>
  <si>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</si>
  <si>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</si>
  <si>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</si>
  <si>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</si>
  <si>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</si>
  <si>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</si>
  <si>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</si>
  <si>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</si>
  <si>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</si>
  <si>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</si>
  <si>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</si>
  <si>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</si>
  <si>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</si>
  <si>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</si>
  <si>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</si>
  <si>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</si>
  <si>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</si>
  <si>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</si>
  <si>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</si>
  <si>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</si>
  <si>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</si>
  <si>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</si>
  <si>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</si>
  <si>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</si>
  <si>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</si>
  <si>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</si>
  <si>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</si>
  <si>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</si>
  <si>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</si>
  <si>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</si>
  <si>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</si>
  <si>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</si>
  <si>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</si>
  <si>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</si>
  <si>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</si>
  <si>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</si>
  <si>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</si>
  <si>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</si>
  <si>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</si>
  <si>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</si>
  <si>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</si>
  <si>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</si>
  <si>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</si>
  <si>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</si>
  <si>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</si>
  <si>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</si>
  <si>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</si>
  <si>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</si>
  <si>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</si>
  <si>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</si>
  <si>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</si>
  <si>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</si>
  <si>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</si>
  <si>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</si>
  <si>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</si>
  <si>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</si>
  <si>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</si>
  <si>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</si>
  <si>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</si>
  <si>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</si>
  <si>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</si>
  <si>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</si>
  <si>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</si>
  <si>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</si>
  <si>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농협 3520106511413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</si>
  <si>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</si>
  <si>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</si>
  <si>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</si>
  <si>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</si>
  <si>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</si>
  <si>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</si>
  <si>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</si>
  <si>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</si>
  <si>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</si>
  <si>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</si>
  <si>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</si>
  <si>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</si>
  <si>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</si>
  <si>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</si>
  <si>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</si>
  <si>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</si>
  <si>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</si>
  <si>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</si>
  <si>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2026-03-10</t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</si>
  <si>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</si>
  <si>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</si>
  <si>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</si>
  <si>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</si>
  <si>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</si>
  <si>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</si>
  <si>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</si>
  <si>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대구광역시 달서구 성서서로36길 5-4</t>
    <phoneticPr fontId="2" type="noConversion"/>
  </si>
  <si>
    <t>010-5486-7951</t>
    <phoneticPr fontId="2" type="noConversion"/>
  </si>
  <si>
    <t>WDDZF0FB9JA319672</t>
    <phoneticPr fontId="2" type="noConversion"/>
  </si>
  <si>
    <t>진홍오토(대구)_260310_175648.xlsx</t>
  </si>
  <si>
    <t>진홍오토(대구)_260310_175648.xlsx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</si>
</sst>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2860000</c:v>
                </c:pt>
                <c:pt idx="1">
                  <c:v>1610000</c:v>
                </c:pt>
                <c:pt idx="2">
                  <c:v>165000</c:v>
                </c:pt>
                <c:pt idx="3">
                  <c:v>1600000</c:v>
                </c:pt>
                <c:pt idx="4">
                  <c:v>4235000</c:v>
                </c:pt>
                <c:pt idx="5">
                  <c:v>0</c:v>
                </c:pt>
                <c:pt idx="6">
                  <c:v>2420000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</c:v>
                      </c:pt>
                      <c:pt idx="1">
                        <c:v>12</c:v>
                      </c:pt>
                      <c:pt idx="2">
                        <c:v>27</c:v>
                      </c:pt>
                      <c:pt idx="3">
                        <c:v>13</c:v>
                      </c:pt>
                      <c:pt idx="4">
                        <c:v>2</c:v>
                      </c:pt>
                      <c:pt idx="5">
                        <c:v>32</c:v>
                      </c:pt>
                      <c:pt idx="6">
                        <c:v>6</c:v>
                      </c:pt>
                      <c:pt idx="7">
                        <c:v>32</c:v>
                      </c:pt>
                      <c:pt idx="8">
                        <c:v>32</c:v>
                      </c:pt>
                      <c:pt idx="9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 t="s">
        <v>5271</v>
      </c>
      <c r="T1" s="443"/>
      <c r="U1" s="444"/>
    </row>
    <row r="2" spans="1:21" x14ac:dyDescent="0.3">
      <c r="A2" s="311" t="s">
        <v>65</v>
      </c>
      <c r="B2" s="312"/>
      <c r="C2" s="313" t="s">
        <v>5242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46091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1333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5269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5270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25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1213</v>
      </c>
      <c r="B8" s="428"/>
      <c r="C8" s="428"/>
      <c r="D8" s="428"/>
      <c r="E8" s="429"/>
      <c r="F8" s="430" t="s">
        <v>2152</v>
      </c>
      <c r="G8" s="431"/>
      <c r="H8" s="431"/>
      <c r="I8" s="432"/>
      <c r="J8" s="438">
        <v>1200000</v>
      </c>
      <c r="K8" s="438"/>
      <c r="L8" s="438"/>
      <c r="M8" s="438"/>
      <c r="N8" s="438"/>
      <c r="O8" s="439">
        <v>1</v>
      </c>
      <c r="P8" s="439"/>
      <c r="Q8" s="433"/>
      <c r="R8" s="434"/>
      <c r="S8" s="435"/>
      <c r="T8" s="436">
        <v>1200000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1200000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0</v>
      </c>
      <c r="R20" s="322"/>
      <c r="S20" s="323"/>
      <c r="T20" s="322">
        <f>SUM(T8:U15)</f>
        <v>1200000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1200000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진홍오토(대구)</v>
      </c>
      <c r="R21" s="330"/>
      <c r="S21" s="330"/>
      <c r="T21" s="330"/>
      <c r="U21" s="382"/>
    </row>
    <row r="22" spans="1:21" ht="20.100000000000001" customHeight="1" x14ac:dyDescent="0.3">
      <c r="A22" s="309" t="s">
        <v>5273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 t="str">
        <f>S1</f>
        <v>WDDZF0FB9JA319672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농협 3520106511413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46091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진홍오토(대구)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대구광역시 달서구 성서서로36길 5-4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010-5486-7951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대구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VGSNAG3</v>
      </c>
      <c r="B31" s="377"/>
      <c r="C31" s="377"/>
      <c r="D31" s="377"/>
      <c r="E31" s="377"/>
      <c r="F31" s="377" t="str">
        <f>F8</f>
        <v>A7252709011-1</v>
      </c>
      <c r="G31" s="377"/>
      <c r="H31" s="377"/>
      <c r="I31" s="377"/>
      <c r="J31" s="381">
        <f>J8</f>
        <v>1200000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0</v>
      </c>
      <c r="R31" s="378"/>
      <c r="S31" s="378"/>
      <c r="T31" s="379">
        <f>T8</f>
        <v>1200000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1200000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0</v>
      </c>
      <c r="R43" s="322"/>
      <c r="S43" s="322"/>
      <c r="T43" s="322">
        <f>T20</f>
        <v>1200000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1200000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진홍오토(대구)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5261</v>
      </c>
      <c r="C2" s="47" t="s">
        <v>2135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/>
      <c r="J2" s="226">
        <v>1200000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48"/>
  <sheetViews>
    <sheetView workbookViewId="0">
      <pane xSplit="1" ySplit="1" topLeftCell="B3204" activePane="bottomRight" state="frozen"/>
      <selection activeCell="N26" sqref="N26"/>
      <selection pane="topRight" activeCell="N26" sqref="N26"/>
      <selection pane="bottomLeft" activeCell="N26" sqref="N26"/>
      <selection pane="bottomRight" activeCell="F3233" sqref="F323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3250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5077</v>
      </c>
      <c r="E2683" s="292" t="s">
        <v>5078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2808</v>
      </c>
      <c r="E2785" s="292" t="s">
        <v>4847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1738</v>
      </c>
      <c r="E2786" s="292" t="s">
        <v>2180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2178</v>
      </c>
      <c r="F2788" s="269" t="s">
        <v>1250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2730</v>
      </c>
      <c r="E2789" s="292" t="s">
        <v>2192</v>
      </c>
      <c r="F2789" s="269" t="s">
        <v>1947</v>
      </c>
      <c r="G2789" s="265">
        <v>1900000</v>
      </c>
      <c r="H2789" s="269">
        <v>1</v>
      </c>
      <c r="K2789" s="265">
        <v>1900000</v>
      </c>
      <c r="N2789" t="s">
        <v>4988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2171</v>
      </c>
      <c r="F2790" s="269" t="s">
        <v>1794</v>
      </c>
      <c r="G2790" s="265">
        <v>50000</v>
      </c>
      <c r="H2790" s="269">
        <v>1</v>
      </c>
      <c r="K2790" s="265">
        <v>50000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2668</v>
      </c>
      <c r="G2791" s="265">
        <v>200000</v>
      </c>
      <c r="H2791" s="269">
        <v>1</v>
      </c>
      <c r="K2791" s="265">
        <v>200000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1460</v>
      </c>
      <c r="E2792" s="292" t="s">
        <v>2712</v>
      </c>
      <c r="G2792" s="265">
        <v>150000</v>
      </c>
      <c r="H2792" s="269">
        <v>1</v>
      </c>
      <c r="K2792" s="265">
        <v>150000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4733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1545</v>
      </c>
      <c r="E2794" s="292" t="s">
        <v>1257</v>
      </c>
      <c r="F2794" s="269" t="s">
        <v>1256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4988</v>
      </c>
    </row>
    <row r="2795" spans="1:14" x14ac:dyDescent="0.3">
      <c r="A2795" s="58">
        <v>2795</v>
      </c>
      <c r="B2795" s="264">
        <v>46038</v>
      </c>
      <c r="C2795" s="292" t="s">
        <v>3137</v>
      </c>
      <c r="E2795" s="292" t="s">
        <v>2737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4866</v>
      </c>
      <c r="D2796" s="295" t="s">
        <v>4073</v>
      </c>
      <c r="E2796" s="292" t="s">
        <v>4867</v>
      </c>
      <c r="F2796" s="270">
        <v>1094302044</v>
      </c>
      <c r="H2796" s="269">
        <v>1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1435</v>
      </c>
      <c r="E2797" s="292" t="s">
        <v>2203</v>
      </c>
      <c r="G2797" s="265">
        <v>500000</v>
      </c>
      <c r="H2797" s="269">
        <v>1</v>
      </c>
      <c r="K2797" s="265">
        <v>500000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1750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1390</v>
      </c>
      <c r="E2799" s="292" t="s">
        <v>1257</v>
      </c>
      <c r="F2799" s="269" t="s">
        <v>1256</v>
      </c>
      <c r="G2799" s="265">
        <v>80000</v>
      </c>
      <c r="H2799" s="269">
        <v>1</v>
      </c>
      <c r="K2799" s="265">
        <v>80000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3870</v>
      </c>
      <c r="E2800" s="292" t="s">
        <v>2176</v>
      </c>
      <c r="F2800" s="269" t="s">
        <v>1195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4856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4388</v>
      </c>
      <c r="E2802" s="292" t="s">
        <v>2406</v>
      </c>
      <c r="F2802" s="269" t="s">
        <v>2736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4858</v>
      </c>
      <c r="N2802" t="s">
        <v>4988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4667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3189</v>
      </c>
      <c r="E2804" s="292" t="s">
        <v>2188</v>
      </c>
      <c r="F2804" s="269" t="s">
        <v>3025</v>
      </c>
      <c r="G2804" s="265">
        <v>50000</v>
      </c>
      <c r="H2804" s="269">
        <v>5</v>
      </c>
      <c r="K2804" s="265">
        <v>250000</v>
      </c>
      <c r="N2804" t="s">
        <v>4988</v>
      </c>
    </row>
    <row r="2805" spans="1:14" x14ac:dyDescent="0.3">
      <c r="A2805" s="58">
        <v>2805</v>
      </c>
      <c r="B2805" s="264">
        <v>46041</v>
      </c>
      <c r="C2805" s="292" t="s">
        <v>2611</v>
      </c>
      <c r="E2805" s="292" t="s">
        <v>2372</v>
      </c>
      <c r="F2805" s="269" t="s">
        <v>3154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4977</v>
      </c>
      <c r="E2806" s="292" t="s">
        <v>4980</v>
      </c>
      <c r="F2806" s="269" t="s">
        <v>4981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1464</v>
      </c>
      <c r="E2807" s="292" t="s">
        <v>4492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3137</v>
      </c>
      <c r="E2808" s="292" t="s">
        <v>4670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2730</v>
      </c>
      <c r="E2809" s="292" t="s">
        <v>3711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1390</v>
      </c>
      <c r="E2810" s="292" t="s">
        <v>2828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4988</v>
      </c>
    </row>
    <row r="2811" spans="1:14" x14ac:dyDescent="0.3">
      <c r="A2811" s="58">
        <v>2811</v>
      </c>
      <c r="B2811" s="264">
        <v>46042</v>
      </c>
      <c r="C2811" s="292" t="s">
        <v>1433</v>
      </c>
      <c r="E2811" s="292" t="s">
        <v>1696</v>
      </c>
      <c r="F2811" s="269" t="s">
        <v>1695</v>
      </c>
      <c r="G2811" s="265">
        <v>50000</v>
      </c>
      <c r="H2811" s="269">
        <v>10</v>
      </c>
      <c r="K2811" s="265">
        <v>500000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1390</v>
      </c>
      <c r="E2812" s="292" t="s">
        <v>1198</v>
      </c>
      <c r="F2812" s="269" t="s">
        <v>1743</v>
      </c>
      <c r="G2812" s="265">
        <v>1200000</v>
      </c>
      <c r="H2812" s="269">
        <v>1</v>
      </c>
      <c r="K2812" s="265">
        <v>1200000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1487</v>
      </c>
      <c r="F2813" s="269" t="s">
        <v>2667</v>
      </c>
      <c r="G2813" s="265">
        <v>350000</v>
      </c>
      <c r="H2813" s="269">
        <v>1</v>
      </c>
      <c r="K2813" s="265">
        <v>350000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1382</v>
      </c>
      <c r="E2814" s="292" t="s">
        <v>2802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2604</v>
      </c>
      <c r="F2815" s="269" t="s">
        <v>2603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2777</v>
      </c>
      <c r="E2816" s="292" t="s">
        <v>1734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4251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3947</v>
      </c>
      <c r="E2818" s="292" t="s">
        <v>1708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4988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4878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1713</v>
      </c>
      <c r="E2820" s="292" t="s">
        <v>4879</v>
      </c>
      <c r="F2820" s="269" t="s">
        <v>2387</v>
      </c>
      <c r="G2820" s="265">
        <v>850000</v>
      </c>
      <c r="H2820" s="269">
        <v>1</v>
      </c>
      <c r="K2820" s="265">
        <v>850000</v>
      </c>
      <c r="N2820" t="s">
        <v>4988</v>
      </c>
    </row>
    <row r="2821" spans="1:14" x14ac:dyDescent="0.3">
      <c r="A2821" s="58">
        <v>2821</v>
      </c>
      <c r="B2821" s="264">
        <v>46043</v>
      </c>
      <c r="C2821" s="292" t="s">
        <v>1852</v>
      </c>
      <c r="E2821" s="292" t="s">
        <v>4881</v>
      </c>
      <c r="F2821" s="269" t="s">
        <v>4889</v>
      </c>
      <c r="G2821" s="265">
        <v>1200000</v>
      </c>
      <c r="H2821" s="269">
        <v>1</v>
      </c>
      <c r="K2821" s="265">
        <v>1200000</v>
      </c>
      <c r="M2821" s="292" t="s">
        <v>4882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4467</v>
      </c>
      <c r="E2822" s="292" t="s">
        <v>3565</v>
      </c>
      <c r="F2822" s="269" t="s">
        <v>3575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4885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1364</v>
      </c>
      <c r="E2823" s="292" t="s">
        <v>1734</v>
      </c>
      <c r="G2823" s="265">
        <v>450000</v>
      </c>
      <c r="H2823" s="269">
        <v>1</v>
      </c>
      <c r="K2823" s="265">
        <v>450000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4011</v>
      </c>
      <c r="E2824" s="292" t="s">
        <v>3818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1738</v>
      </c>
      <c r="E2825" s="292" t="s">
        <v>1552</v>
      </c>
      <c r="F2825" s="269" t="s">
        <v>2685</v>
      </c>
      <c r="G2825" s="265">
        <v>900000</v>
      </c>
      <c r="H2825" s="269">
        <v>1</v>
      </c>
      <c r="K2825" s="265">
        <v>900000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1510</v>
      </c>
      <c r="G2826" s="265">
        <v>20000</v>
      </c>
      <c r="H2826" s="269">
        <v>1</v>
      </c>
      <c r="K2826" s="265">
        <v>20000</v>
      </c>
      <c r="N2826" t="s">
        <v>4988</v>
      </c>
    </row>
    <row r="2827" spans="1:14" x14ac:dyDescent="0.3">
      <c r="A2827" s="58">
        <v>2827</v>
      </c>
      <c r="B2827" s="264">
        <v>46044</v>
      </c>
      <c r="C2827" s="292" t="s">
        <v>1858</v>
      </c>
      <c r="E2827" s="292" t="s">
        <v>1734</v>
      </c>
      <c r="G2827" s="265">
        <v>1100000</v>
      </c>
      <c r="H2827" s="269">
        <v>1</v>
      </c>
      <c r="K2827" s="265">
        <v>1100000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1532</v>
      </c>
      <c r="E2828" s="292" t="s">
        <v>4958</v>
      </c>
      <c r="F2828" s="269" t="s">
        <v>1202</v>
      </c>
      <c r="G2828" s="265">
        <v>600000</v>
      </c>
      <c r="H2828" s="269">
        <v>1</v>
      </c>
      <c r="K2828" s="265">
        <v>600000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2180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2181</v>
      </c>
      <c r="F2830" s="269" t="s">
        <v>1786</v>
      </c>
      <c r="G2830" s="265">
        <v>40000</v>
      </c>
      <c r="H2830" s="269">
        <v>1</v>
      </c>
      <c r="K2830" s="265">
        <v>40000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2178</v>
      </c>
      <c r="F2831" s="269" t="s">
        <v>1250</v>
      </c>
      <c r="G2831" s="265">
        <v>130000</v>
      </c>
      <c r="H2831" s="269">
        <v>1</v>
      </c>
      <c r="K2831" s="265">
        <v>130000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2182</v>
      </c>
      <c r="F2832" s="269" t="s">
        <v>1813</v>
      </c>
      <c r="G2832" s="265">
        <v>20000</v>
      </c>
      <c r="H2832" s="269">
        <v>1</v>
      </c>
      <c r="K2832" s="265">
        <v>20000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1487</v>
      </c>
      <c r="F2833" s="269" t="s">
        <v>2667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1198</v>
      </c>
      <c r="F2834" s="269" t="s">
        <v>1743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1696</v>
      </c>
      <c r="F2835" s="269" t="s">
        <v>1695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4988</v>
      </c>
    </row>
    <row r="2836" spans="1:14" x14ac:dyDescent="0.3">
      <c r="A2836" s="58">
        <v>2836</v>
      </c>
      <c r="B2836" s="264">
        <v>46045</v>
      </c>
      <c r="C2836" s="292" t="s">
        <v>4893</v>
      </c>
      <c r="E2836" s="292" t="s">
        <v>4958</v>
      </c>
      <c r="F2836" s="269" t="s">
        <v>1202</v>
      </c>
      <c r="G2836" s="265">
        <v>600000</v>
      </c>
      <c r="H2836" s="269">
        <v>1</v>
      </c>
      <c r="K2836" s="265">
        <v>600000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1297</v>
      </c>
      <c r="E2837" s="292" t="s">
        <v>2142</v>
      </c>
      <c r="F2837" s="269" t="s">
        <v>4769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4900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1734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4902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1198</v>
      </c>
      <c r="F2839" s="269" t="s">
        <v>1743</v>
      </c>
      <c r="G2839" s="265">
        <v>1200000</v>
      </c>
      <c r="H2839" s="269">
        <v>1</v>
      </c>
      <c r="K2839" s="265">
        <v>1200000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1487</v>
      </c>
      <c r="F2840" s="269" t="s">
        <v>2667</v>
      </c>
      <c r="G2840" s="265">
        <v>350000</v>
      </c>
      <c r="H2840" s="269">
        <v>1</v>
      </c>
      <c r="K2840" s="265">
        <v>350000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4904</v>
      </c>
      <c r="E2841" s="292" t="s">
        <v>2171</v>
      </c>
      <c r="F2841" s="269" t="s">
        <v>1794</v>
      </c>
      <c r="G2841" s="265">
        <v>50000</v>
      </c>
      <c r="H2841" s="269">
        <v>1</v>
      </c>
      <c r="K2841" s="265">
        <v>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4004</v>
      </c>
      <c r="F2842" s="269" t="s">
        <v>2207</v>
      </c>
      <c r="G2842" s="265">
        <v>300000</v>
      </c>
      <c r="H2842" s="269">
        <v>1</v>
      </c>
      <c r="K2842" s="265">
        <v>300000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4893</v>
      </c>
      <c r="E2843" s="292" t="s">
        <v>4906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1858</v>
      </c>
      <c r="E2844" s="292" t="s">
        <v>4782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1382</v>
      </c>
      <c r="E2845" s="292" t="s">
        <v>4288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1449</v>
      </c>
      <c r="E2846" s="292" t="s">
        <v>4907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4011</v>
      </c>
      <c r="E2847" s="292" t="s">
        <v>4908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2777</v>
      </c>
      <c r="E2848" s="292" t="s">
        <v>4909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3189</v>
      </c>
      <c r="E2849" s="292" t="s">
        <v>4158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4910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4467</v>
      </c>
      <c r="E2851" s="292" t="s">
        <v>2047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2474</v>
      </c>
      <c r="E2852" s="292" t="s">
        <v>1708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4988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46046</v>
      </c>
      <c r="C2854" s="292" t="s">
        <v>2474</v>
      </c>
      <c r="E2854" s="292" t="s">
        <v>3850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1297</v>
      </c>
      <c r="E2855" s="292" t="s">
        <v>4140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1460</v>
      </c>
      <c r="E2856" s="292" t="s">
        <v>4462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1476</v>
      </c>
      <c r="E2857" s="292" t="s">
        <v>1526</v>
      </c>
      <c r="G2857" s="265">
        <v>450000</v>
      </c>
      <c r="H2857" s="269">
        <v>1</v>
      </c>
      <c r="K2857" s="265">
        <v>450000</v>
      </c>
      <c r="N2857" t="s">
        <v>4988</v>
      </c>
    </row>
    <row r="2858" spans="1:14" x14ac:dyDescent="0.3">
      <c r="A2858" s="58">
        <v>2858</v>
      </c>
      <c r="B2858" s="264">
        <v>46048</v>
      </c>
      <c r="C2858" s="292" t="s">
        <v>1390</v>
      </c>
      <c r="E2858" s="292" t="s">
        <v>1198</v>
      </c>
      <c r="F2858" s="269" t="s">
        <v>1743</v>
      </c>
      <c r="G2858" s="265">
        <v>1200000</v>
      </c>
      <c r="H2858" s="269">
        <v>1</v>
      </c>
      <c r="K2858" s="265">
        <v>1200000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1487</v>
      </c>
      <c r="F2859" s="269" t="s">
        <v>2667</v>
      </c>
      <c r="G2859" s="265">
        <v>350000</v>
      </c>
      <c r="H2859" s="269">
        <v>1</v>
      </c>
      <c r="K2859" s="265">
        <v>350000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2828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1198</v>
      </c>
      <c r="F2861" s="269" t="s">
        <v>1743</v>
      </c>
      <c r="G2861" s="265">
        <v>1200000</v>
      </c>
      <c r="H2861" s="269">
        <v>1</v>
      </c>
      <c r="K2861" s="265">
        <v>1200000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1696</v>
      </c>
      <c r="F2862" s="269" t="s">
        <v>1695</v>
      </c>
      <c r="G2862" s="265">
        <v>50000</v>
      </c>
      <c r="H2862" s="269">
        <v>1</v>
      </c>
      <c r="K2862" s="265">
        <v>50000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1885</v>
      </c>
      <c r="E2863" s="292" t="s">
        <v>1198</v>
      </c>
      <c r="F2863" s="269" t="s">
        <v>1743</v>
      </c>
      <c r="G2863" s="265">
        <v>1200000</v>
      </c>
      <c r="H2863" s="269">
        <v>1</v>
      </c>
      <c r="K2863" s="265">
        <v>1200000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1487</v>
      </c>
      <c r="F2864" s="269" t="s">
        <v>2667</v>
      </c>
      <c r="G2864" s="265">
        <v>350000</v>
      </c>
      <c r="H2864" s="269">
        <v>1</v>
      </c>
      <c r="K2864" s="265">
        <v>350000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1390</v>
      </c>
      <c r="E2865" s="292" t="s">
        <v>4918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1229</v>
      </c>
      <c r="E2866" s="292" t="s">
        <v>1198</v>
      </c>
      <c r="F2866" s="269" t="s">
        <v>1743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4922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1545</v>
      </c>
      <c r="E2868" s="292" t="s">
        <v>4521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3830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2611</v>
      </c>
      <c r="E2870" s="292" t="s">
        <v>3822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1852</v>
      </c>
      <c r="E2871" s="292" t="s">
        <v>4923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4924</v>
      </c>
      <c r="E2872" s="292" t="s">
        <v>2170</v>
      </c>
      <c r="F2872" s="269" t="s">
        <v>1196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4988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2171</v>
      </c>
      <c r="F2873" s="269" t="s">
        <v>1794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4004</v>
      </c>
      <c r="F2874" s="269" t="s">
        <v>2207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4388</v>
      </c>
      <c r="E2875" s="292" t="s">
        <v>4759</v>
      </c>
      <c r="F2875" s="269" t="s">
        <v>4758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4928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2306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2135</v>
      </c>
      <c r="E2878" s="292" t="s">
        <v>1540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1297</v>
      </c>
      <c r="E2879" s="292" t="s">
        <v>4958</v>
      </c>
      <c r="F2879" s="269" t="s">
        <v>1202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2180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1532</v>
      </c>
      <c r="E2881" s="292" t="s">
        <v>2181</v>
      </c>
      <c r="F2881" s="269" t="s">
        <v>1786</v>
      </c>
      <c r="G2881" s="265">
        <v>70000</v>
      </c>
      <c r="H2881" s="269">
        <v>1</v>
      </c>
      <c r="K2881" s="265">
        <v>70000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2730</v>
      </c>
      <c r="E2882" s="292" t="s">
        <v>2018</v>
      </c>
      <c r="F2882" s="269" t="s">
        <v>1210</v>
      </c>
      <c r="G2882" s="265">
        <v>1500000</v>
      </c>
      <c r="H2882" s="269">
        <v>1</v>
      </c>
      <c r="K2882" s="265">
        <v>1500000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4924</v>
      </c>
      <c r="E2883" s="292" t="s">
        <v>4934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4388</v>
      </c>
      <c r="E2884" s="292" t="s">
        <v>4935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4904</v>
      </c>
      <c r="E2885" s="292" t="s">
        <v>4937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1297</v>
      </c>
      <c r="E2886" s="292" t="s">
        <v>4140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1971</v>
      </c>
      <c r="E2887" s="292" t="s">
        <v>1735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4988</v>
      </c>
    </row>
    <row r="2888" spans="1:14" x14ac:dyDescent="0.3">
      <c r="A2888" s="58">
        <v>2888</v>
      </c>
      <c r="B2888" s="264">
        <v>46051</v>
      </c>
      <c r="C2888" s="292" t="s">
        <v>2546</v>
      </c>
      <c r="E2888" s="292" t="s">
        <v>1526</v>
      </c>
      <c r="G2888" s="265">
        <v>450000</v>
      </c>
      <c r="H2888" s="269">
        <v>1</v>
      </c>
      <c r="K2888" s="265">
        <v>450000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1390</v>
      </c>
      <c r="E2889" s="292" t="s">
        <v>2828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1587</v>
      </c>
      <c r="E2890" s="292" t="s">
        <v>1750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4988</v>
      </c>
    </row>
    <row r="2891" spans="1:14" x14ac:dyDescent="0.3">
      <c r="A2891" s="58">
        <v>2891</v>
      </c>
      <c r="B2891" s="264">
        <v>46050</v>
      </c>
      <c r="C2891" s="292" t="s">
        <v>1571</v>
      </c>
      <c r="E2891" s="292" t="s">
        <v>4831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1755</v>
      </c>
      <c r="F2892" s="269" t="s">
        <v>1757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3901</v>
      </c>
      <c r="E2893" s="292" t="s">
        <v>1198</v>
      </c>
      <c r="F2893" s="269" t="s">
        <v>1743</v>
      </c>
      <c r="G2893" s="265">
        <v>1200000</v>
      </c>
      <c r="H2893" s="269">
        <v>1</v>
      </c>
      <c r="K2893" s="265">
        <v>1200000</v>
      </c>
      <c r="N2893" t="s">
        <v>4988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1487</v>
      </c>
      <c r="F2894" s="269" t="s">
        <v>2667</v>
      </c>
      <c r="G2894" s="265">
        <v>350000</v>
      </c>
      <c r="H2894" s="269">
        <v>1</v>
      </c>
      <c r="K2894" s="265">
        <v>350000</v>
      </c>
      <c r="N2894" t="s">
        <v>4988</v>
      </c>
    </row>
    <row r="2895" spans="1:14" x14ac:dyDescent="0.3">
      <c r="A2895" s="58">
        <v>2895</v>
      </c>
      <c r="B2895" s="264">
        <v>46052</v>
      </c>
      <c r="C2895" s="292" t="s">
        <v>1971</v>
      </c>
      <c r="E2895" s="292" t="s">
        <v>4762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3884</v>
      </c>
      <c r="E2896" s="292" t="s">
        <v>4944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1229</v>
      </c>
      <c r="E2897" s="292" t="s">
        <v>4255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2730</v>
      </c>
      <c r="E2898" s="292" t="s">
        <v>3711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5181</v>
      </c>
      <c r="E2899" s="292" t="s">
        <v>5182</v>
      </c>
      <c r="F2899" s="269" t="s">
        <v>5183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4946</v>
      </c>
      <c r="N2899" t="s">
        <v>4988</v>
      </c>
    </row>
    <row r="2900" spans="1:14" x14ac:dyDescent="0.3">
      <c r="A2900" s="58">
        <v>2900</v>
      </c>
      <c r="B2900" s="264">
        <v>46052</v>
      </c>
      <c r="C2900" s="292" t="s">
        <v>1713</v>
      </c>
      <c r="E2900" s="292" t="s">
        <v>4960</v>
      </c>
      <c r="G2900" s="265">
        <v>1500000</v>
      </c>
      <c r="H2900" s="269">
        <v>1</v>
      </c>
      <c r="K2900" s="265">
        <v>1500000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2398</v>
      </c>
      <c r="E2901" s="292" t="s">
        <v>4759</v>
      </c>
      <c r="F2901" s="269" t="s">
        <v>4758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2904</v>
      </c>
      <c r="E2902" s="292" t="s">
        <v>1727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2730</v>
      </c>
      <c r="E2903" s="292" t="s">
        <v>2176</v>
      </c>
      <c r="F2903" s="269" t="s">
        <v>1195</v>
      </c>
      <c r="G2903" s="265">
        <v>1000000</v>
      </c>
      <c r="H2903" s="269">
        <v>1</v>
      </c>
      <c r="K2903" s="265">
        <v>1000000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2692</v>
      </c>
      <c r="E2904" s="292" t="s">
        <v>2184</v>
      </c>
      <c r="G2904" s="265">
        <v>600000</v>
      </c>
      <c r="H2904" s="269">
        <v>1</v>
      </c>
      <c r="K2904" s="265">
        <v>600000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1510</v>
      </c>
      <c r="G2905" s="265">
        <v>20000</v>
      </c>
      <c r="H2905" s="269">
        <v>1</v>
      </c>
      <c r="K2905" s="265">
        <v>20000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4951</v>
      </c>
      <c r="G2906" s="265">
        <v>12000</v>
      </c>
      <c r="H2906" s="269">
        <v>1</v>
      </c>
      <c r="K2906" s="265">
        <v>12000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1445</v>
      </c>
      <c r="E2907" s="292" t="s">
        <v>4954</v>
      </c>
      <c r="F2907" s="269" t="s">
        <v>4953</v>
      </c>
      <c r="G2907" s="265">
        <v>400000</v>
      </c>
      <c r="H2907" s="269">
        <v>1</v>
      </c>
      <c r="K2907" s="265">
        <v>400000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1885</v>
      </c>
      <c r="E2909" s="292" t="s">
        <v>4192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1545</v>
      </c>
      <c r="E2910" s="292" t="s">
        <v>4962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2398</v>
      </c>
      <c r="E2911" s="292" t="s">
        <v>4964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3798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1364</v>
      </c>
      <c r="E2913" s="292" t="s">
        <v>4682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1476</v>
      </c>
      <c r="E2914" s="292" t="s">
        <v>4965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2546</v>
      </c>
      <c r="E2915" s="292" t="s">
        <v>4966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4982</v>
      </c>
      <c r="E2916" s="292" t="s">
        <v>4983</v>
      </c>
      <c r="F2916" s="269" t="s">
        <v>4984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4985</v>
      </c>
      <c r="N2916" t="s">
        <v>4988</v>
      </c>
    </row>
    <row r="2917" spans="1:14" x14ac:dyDescent="0.3">
      <c r="A2917" s="58">
        <v>2917</v>
      </c>
      <c r="B2917" s="264">
        <v>46053</v>
      </c>
      <c r="C2917" s="292" t="s">
        <v>1568</v>
      </c>
      <c r="E2917" s="292" t="s">
        <v>4466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2904</v>
      </c>
      <c r="E2918" s="292" t="s">
        <v>4287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1713</v>
      </c>
      <c r="E2919" s="292" t="s">
        <v>4968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1390</v>
      </c>
      <c r="E2920" s="292" t="s">
        <v>3759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1532</v>
      </c>
      <c r="E2921" s="292" t="s">
        <v>3764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1587</v>
      </c>
      <c r="E2922" s="292" t="s">
        <v>4361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1781</v>
      </c>
      <c r="E2923" s="292" t="s">
        <v>1526</v>
      </c>
      <c r="G2923" s="265">
        <v>450000</v>
      </c>
      <c r="H2923" s="269">
        <v>1</v>
      </c>
      <c r="K2923" s="265">
        <v>450000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1510</v>
      </c>
      <c r="G2924" s="265">
        <v>10000</v>
      </c>
      <c r="H2924" s="269">
        <v>1</v>
      </c>
      <c r="K2924" s="265">
        <v>10000</v>
      </c>
    </row>
    <row r="2925" spans="1:14" x14ac:dyDescent="0.3">
      <c r="A2925" s="58">
        <v>2925</v>
      </c>
      <c r="B2925" s="264">
        <v>46055</v>
      </c>
      <c r="C2925" s="292" t="s">
        <v>1297</v>
      </c>
      <c r="E2925" s="292" t="s">
        <v>1728</v>
      </c>
      <c r="F2925" s="269" t="s">
        <v>2822</v>
      </c>
      <c r="G2925" s="265">
        <v>500000</v>
      </c>
      <c r="H2925" s="269">
        <v>1</v>
      </c>
      <c r="J2925" s="266">
        <v>50000</v>
      </c>
      <c r="K2925" s="265">
        <v>550000</v>
      </c>
    </row>
    <row r="2926" spans="1:14" x14ac:dyDescent="0.3">
      <c r="A2926" s="58">
        <v>2926</v>
      </c>
      <c r="B2926" s="264">
        <v>46055</v>
      </c>
      <c r="C2926" s="292" t="s">
        <v>1838</v>
      </c>
      <c r="E2926" s="292" t="s">
        <v>1198</v>
      </c>
      <c r="F2926" s="269" t="s">
        <v>1743</v>
      </c>
      <c r="G2926" s="265">
        <v>1200000</v>
      </c>
      <c r="H2926" s="269">
        <v>1</v>
      </c>
      <c r="K2926" s="265">
        <v>1200000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1487</v>
      </c>
      <c r="F2927" s="269" t="s">
        <v>2667</v>
      </c>
      <c r="G2927" s="265">
        <v>350000</v>
      </c>
      <c r="H2927" s="269">
        <v>1</v>
      </c>
      <c r="K2927" s="265">
        <v>350000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2828</v>
      </c>
      <c r="F2928" s="269">
        <v>5961308248</v>
      </c>
      <c r="G2928" s="265">
        <v>130000</v>
      </c>
      <c r="H2928" s="269">
        <v>1</v>
      </c>
      <c r="K2928" s="265">
        <v>130000</v>
      </c>
    </row>
    <row r="2929" spans="1:13" x14ac:dyDescent="0.3">
      <c r="A2929" s="58">
        <v>2929</v>
      </c>
      <c r="B2929" s="264">
        <v>46055</v>
      </c>
      <c r="C2929" s="292" t="s">
        <v>2138</v>
      </c>
      <c r="E2929" s="292" t="s">
        <v>1708</v>
      </c>
      <c r="F2929" s="269">
        <v>27107593440</v>
      </c>
      <c r="G2929" s="265">
        <v>150000</v>
      </c>
      <c r="H2929" s="269">
        <v>3</v>
      </c>
      <c r="K2929" s="265">
        <v>450000</v>
      </c>
    </row>
    <row r="2930" spans="1:13" x14ac:dyDescent="0.3">
      <c r="A2930" s="58">
        <v>2930</v>
      </c>
      <c r="B2930" s="264">
        <v>46055</v>
      </c>
      <c r="C2930" s="292" t="s">
        <v>2771</v>
      </c>
      <c r="E2930" s="292" t="s">
        <v>4004</v>
      </c>
      <c r="F2930" s="269" t="s">
        <v>2207</v>
      </c>
      <c r="G2930" s="265">
        <v>250000</v>
      </c>
      <c r="H2930" s="269">
        <v>1</v>
      </c>
      <c r="K2930" s="265">
        <v>250000</v>
      </c>
    </row>
    <row r="2931" spans="1:13" x14ac:dyDescent="0.3">
      <c r="A2931" s="58">
        <v>2931</v>
      </c>
      <c r="B2931" s="264">
        <v>46055</v>
      </c>
      <c r="C2931" s="292" t="s">
        <v>1051</v>
      </c>
      <c r="E2931" s="292" t="s">
        <v>4841</v>
      </c>
      <c r="F2931" s="269" t="s">
        <v>4974</v>
      </c>
      <c r="G2931" s="265">
        <v>2100000</v>
      </c>
      <c r="H2931" s="269">
        <v>1</v>
      </c>
      <c r="K2931" s="265">
        <v>2100000</v>
      </c>
    </row>
    <row r="2932" spans="1:13" x14ac:dyDescent="0.3">
      <c r="A2932" s="58">
        <v>2932</v>
      </c>
      <c r="B2932" s="264">
        <v>46056</v>
      </c>
      <c r="C2932" s="292" t="s">
        <v>1713</v>
      </c>
      <c r="E2932" s="292" t="s">
        <v>2097</v>
      </c>
      <c r="F2932" s="269">
        <v>36050661</v>
      </c>
      <c r="G2932" s="265">
        <v>1200000</v>
      </c>
      <c r="H2932" s="269">
        <v>1</v>
      </c>
      <c r="K2932" s="265">
        <v>1200000</v>
      </c>
    </row>
    <row r="2933" spans="1:13" x14ac:dyDescent="0.3">
      <c r="A2933" s="58">
        <v>2933</v>
      </c>
      <c r="B2933" s="264">
        <v>46056</v>
      </c>
      <c r="C2933" s="292" t="s">
        <v>1571</v>
      </c>
      <c r="E2933" s="292" t="s">
        <v>3934</v>
      </c>
      <c r="L2933" s="265">
        <v>-5000000</v>
      </c>
    </row>
    <row r="2934" spans="1:13" x14ac:dyDescent="0.3">
      <c r="A2934" s="58">
        <v>2934</v>
      </c>
      <c r="B2934" s="264">
        <v>46056</v>
      </c>
      <c r="C2934" s="292" t="s">
        <v>1144</v>
      </c>
      <c r="E2934" s="292" t="s">
        <v>4144</v>
      </c>
      <c r="L2934" s="265">
        <v>-1507000</v>
      </c>
    </row>
    <row r="2935" spans="1:13" x14ac:dyDescent="0.3">
      <c r="A2935" s="58">
        <v>2935</v>
      </c>
      <c r="B2935" s="264">
        <v>46056</v>
      </c>
      <c r="C2935" s="292" t="s">
        <v>1297</v>
      </c>
      <c r="E2935" s="292" t="s">
        <v>4140</v>
      </c>
      <c r="L2935" s="265">
        <v>-550000</v>
      </c>
    </row>
    <row r="2936" spans="1:13" x14ac:dyDescent="0.3">
      <c r="A2936" s="58">
        <v>2936</v>
      </c>
      <c r="B2936" s="264">
        <v>46056</v>
      </c>
      <c r="C2936" s="292" t="s">
        <v>2857</v>
      </c>
      <c r="E2936" s="292" t="s">
        <v>4196</v>
      </c>
      <c r="L2936" s="265">
        <v>-275000</v>
      </c>
    </row>
    <row r="2937" spans="1:13" x14ac:dyDescent="0.3">
      <c r="A2937" s="58">
        <v>2937</v>
      </c>
      <c r="B2937" s="264">
        <v>46056</v>
      </c>
      <c r="C2937" s="292" t="s">
        <v>2692</v>
      </c>
      <c r="E2937" s="292" t="s">
        <v>4118</v>
      </c>
      <c r="L2937" s="265">
        <v>-632000</v>
      </c>
    </row>
    <row r="2938" spans="1:13" x14ac:dyDescent="0.3">
      <c r="A2938" s="58">
        <v>2938</v>
      </c>
      <c r="B2938" s="264">
        <v>46056</v>
      </c>
      <c r="C2938" s="292" t="s">
        <v>2138</v>
      </c>
      <c r="E2938" s="292" t="s">
        <v>4986</v>
      </c>
      <c r="L2938" s="265">
        <v>-450000</v>
      </c>
    </row>
    <row r="2939" spans="1:13" x14ac:dyDescent="0.3">
      <c r="A2939" s="58">
        <v>2939</v>
      </c>
      <c r="B2939" s="264">
        <v>46057</v>
      </c>
      <c r="C2939" s="292" t="s">
        <v>2730</v>
      </c>
      <c r="E2939" s="292" t="s">
        <v>4989</v>
      </c>
      <c r="L2939" s="265">
        <v>-1000000</v>
      </c>
    </row>
    <row r="2940" spans="1:13" x14ac:dyDescent="0.3">
      <c r="A2940" s="58">
        <v>2940</v>
      </c>
      <c r="B2940" s="264">
        <v>46057</v>
      </c>
      <c r="C2940" s="292" t="s">
        <v>3256</v>
      </c>
      <c r="E2940" s="292" t="s">
        <v>1198</v>
      </c>
      <c r="F2940" s="269" t="s">
        <v>1743</v>
      </c>
      <c r="G2940" s="265">
        <v>1300000</v>
      </c>
      <c r="H2940" s="269">
        <v>1</v>
      </c>
      <c r="K2940" s="265">
        <v>1300000</v>
      </c>
      <c r="M2940" s="292" t="s">
        <v>4990</v>
      </c>
    </row>
    <row r="2941" spans="1:13" x14ac:dyDescent="0.3">
      <c r="A2941" s="58">
        <v>2941</v>
      </c>
      <c r="B2941" s="264">
        <v>46057</v>
      </c>
      <c r="C2941" s="292" t="s">
        <v>4332</v>
      </c>
      <c r="E2941" s="292" t="s">
        <v>2392</v>
      </c>
      <c r="G2941" s="265">
        <v>200000</v>
      </c>
      <c r="H2941" s="269">
        <v>1</v>
      </c>
      <c r="K2941" s="265">
        <v>200000</v>
      </c>
    </row>
    <row r="2942" spans="1:13" x14ac:dyDescent="0.3">
      <c r="A2942" s="58">
        <v>2942</v>
      </c>
      <c r="B2942" s="264">
        <v>46057</v>
      </c>
      <c r="C2942" s="292" t="s">
        <v>1545</v>
      </c>
      <c r="E2942" s="292" t="s">
        <v>2392</v>
      </c>
      <c r="G2942" s="265">
        <v>200000</v>
      </c>
      <c r="H2942" s="269">
        <v>1</v>
      </c>
      <c r="J2942" s="266">
        <v>20000</v>
      </c>
      <c r="K2942" s="265">
        <v>220000</v>
      </c>
    </row>
    <row r="2943" spans="1:13" x14ac:dyDescent="0.3">
      <c r="A2943" s="58">
        <v>2943</v>
      </c>
      <c r="B2943" s="264">
        <v>46057</v>
      </c>
      <c r="C2943" s="292" t="s">
        <v>1571</v>
      </c>
      <c r="E2943" s="292" t="s">
        <v>1257</v>
      </c>
      <c r="F2943" s="269" t="s">
        <v>1256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3" x14ac:dyDescent="0.3">
      <c r="A2944" s="58">
        <v>2944</v>
      </c>
      <c r="B2944" s="264">
        <v>46057</v>
      </c>
      <c r="C2944" s="292" t="s">
        <v>1390</v>
      </c>
      <c r="E2944" s="292" t="s">
        <v>1198</v>
      </c>
      <c r="F2944" s="269" t="s">
        <v>1743</v>
      </c>
      <c r="G2944" s="265">
        <v>1300000</v>
      </c>
      <c r="H2944" s="269">
        <v>1</v>
      </c>
      <c r="K2944" s="265">
        <v>1300000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1696</v>
      </c>
      <c r="F2945" s="269" t="s">
        <v>1695</v>
      </c>
      <c r="G2945" s="265">
        <v>50000</v>
      </c>
      <c r="H2945" s="269">
        <v>1</v>
      </c>
      <c r="K2945" s="265">
        <v>50000</v>
      </c>
    </row>
    <row r="2946" spans="1:13" x14ac:dyDescent="0.3">
      <c r="A2946" s="58">
        <v>2946</v>
      </c>
      <c r="B2946" s="264">
        <v>46057</v>
      </c>
      <c r="C2946" s="292" t="s">
        <v>1838</v>
      </c>
      <c r="E2946" s="292" t="s">
        <v>4996</v>
      </c>
      <c r="L2946" s="265">
        <v>-1680000</v>
      </c>
    </row>
    <row r="2947" spans="1:13" x14ac:dyDescent="0.3">
      <c r="A2947" s="58">
        <v>2947</v>
      </c>
      <c r="B2947" s="264">
        <v>46057</v>
      </c>
      <c r="C2947" s="292" t="s">
        <v>1433</v>
      </c>
      <c r="E2947" s="292" t="s">
        <v>4997</v>
      </c>
      <c r="L2947" s="265">
        <v>-500000</v>
      </c>
    </row>
    <row r="2948" spans="1:13" x14ac:dyDescent="0.3">
      <c r="A2948" s="58">
        <v>2948</v>
      </c>
      <c r="B2948" s="264">
        <v>46058</v>
      </c>
      <c r="C2948" s="292" t="s">
        <v>1051</v>
      </c>
      <c r="E2948" s="292" t="s">
        <v>3830</v>
      </c>
      <c r="L2948" s="265">
        <v>-2100000</v>
      </c>
    </row>
    <row r="2949" spans="1:13" x14ac:dyDescent="0.3">
      <c r="A2949" s="58">
        <v>2949</v>
      </c>
      <c r="B2949" s="264">
        <v>46058</v>
      </c>
      <c r="C2949" s="292" t="s">
        <v>1971</v>
      </c>
      <c r="E2949" s="292" t="s">
        <v>2401</v>
      </c>
      <c r="F2949" s="269">
        <v>1087298441</v>
      </c>
      <c r="G2949" s="265">
        <v>50000</v>
      </c>
      <c r="H2949" s="269">
        <v>1</v>
      </c>
      <c r="K2949" s="265">
        <v>50000</v>
      </c>
    </row>
    <row r="2950" spans="1:13" x14ac:dyDescent="0.3">
      <c r="A2950" s="58">
        <v>2950</v>
      </c>
      <c r="B2950" s="264">
        <v>46058</v>
      </c>
      <c r="C2950" s="292" t="s">
        <v>3103</v>
      </c>
      <c r="E2950" s="292" t="s">
        <v>2186</v>
      </c>
      <c r="F2950" s="269">
        <v>2820403</v>
      </c>
      <c r="G2950" s="265">
        <v>1600000</v>
      </c>
      <c r="H2950" s="269">
        <v>1</v>
      </c>
      <c r="K2950" s="265">
        <v>1600000</v>
      </c>
    </row>
    <row r="2951" spans="1:13" x14ac:dyDescent="0.3">
      <c r="A2951" s="58">
        <v>2951</v>
      </c>
      <c r="B2951" s="264">
        <v>46058</v>
      </c>
      <c r="C2951" s="292" t="s">
        <v>1968</v>
      </c>
      <c r="E2951" s="292" t="s">
        <v>2176</v>
      </c>
      <c r="F2951" s="269" t="s">
        <v>1195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5003</v>
      </c>
    </row>
    <row r="2952" spans="1:13" x14ac:dyDescent="0.3">
      <c r="A2952" s="58">
        <v>2952</v>
      </c>
      <c r="B2952" s="264">
        <v>46058</v>
      </c>
      <c r="C2952" s="292" t="s">
        <v>1838</v>
      </c>
      <c r="E2952" s="292" t="s">
        <v>2554</v>
      </c>
      <c r="F2952" s="269" t="s">
        <v>2553</v>
      </c>
      <c r="G2952" s="265">
        <v>1000000</v>
      </c>
      <c r="H2952" s="269">
        <v>1</v>
      </c>
      <c r="K2952" s="265">
        <v>1000000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1440</v>
      </c>
      <c r="E2953" s="292" t="s">
        <v>2177</v>
      </c>
      <c r="F2953" s="269" t="s">
        <v>1202</v>
      </c>
      <c r="G2953" s="265">
        <v>600000</v>
      </c>
      <c r="H2953" s="269">
        <v>1</v>
      </c>
      <c r="K2953" s="265">
        <v>600000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2180</v>
      </c>
      <c r="F2954" s="269">
        <v>50229</v>
      </c>
      <c r="G2954" s="265">
        <v>70000</v>
      </c>
      <c r="H2954" s="269">
        <v>1</v>
      </c>
      <c r="K2954" s="265">
        <v>70000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2181</v>
      </c>
      <c r="F2955" s="269" t="s">
        <v>1786</v>
      </c>
      <c r="G2955" s="265">
        <v>40000</v>
      </c>
      <c r="H2955" s="269">
        <v>1</v>
      </c>
      <c r="K2955" s="265">
        <v>40000</v>
      </c>
    </row>
    <row r="2956" spans="1:13" x14ac:dyDescent="0.3">
      <c r="A2956" s="58">
        <v>2956</v>
      </c>
      <c r="B2956" s="264">
        <v>46058</v>
      </c>
      <c r="C2956" s="292" t="s">
        <v>1968</v>
      </c>
      <c r="E2956" s="292" t="s">
        <v>5007</v>
      </c>
      <c r="L2956" s="265">
        <v>-1100000</v>
      </c>
    </row>
    <row r="2957" spans="1:13" x14ac:dyDescent="0.3">
      <c r="A2957" s="58">
        <v>2957</v>
      </c>
      <c r="B2957" s="264">
        <v>46058</v>
      </c>
      <c r="C2957" s="292" t="s">
        <v>3103</v>
      </c>
      <c r="E2957" s="292" t="s">
        <v>4550</v>
      </c>
      <c r="L2957" s="265">
        <v>-1600000</v>
      </c>
    </row>
    <row r="2958" spans="1:13" x14ac:dyDescent="0.3">
      <c r="A2958" s="58">
        <v>2958</v>
      </c>
      <c r="B2958" s="264">
        <v>46058</v>
      </c>
      <c r="C2958" s="292" t="s">
        <v>1738</v>
      </c>
      <c r="E2958" s="292" t="s">
        <v>3763</v>
      </c>
      <c r="L2958" s="265">
        <v>-1067000</v>
      </c>
    </row>
    <row r="2959" spans="1:13" x14ac:dyDescent="0.3">
      <c r="A2959" s="58">
        <v>2959</v>
      </c>
      <c r="B2959" s="264">
        <v>46059</v>
      </c>
      <c r="C2959" s="292" t="s">
        <v>1532</v>
      </c>
      <c r="E2959" s="292" t="s">
        <v>2081</v>
      </c>
      <c r="F2959" s="269">
        <v>1068298044</v>
      </c>
      <c r="G2959" s="265">
        <v>450000</v>
      </c>
      <c r="H2959" s="269">
        <v>1</v>
      </c>
      <c r="K2959" s="265">
        <v>450000</v>
      </c>
    </row>
    <row r="2960" spans="1:13" x14ac:dyDescent="0.3">
      <c r="A2960" s="58">
        <v>2960</v>
      </c>
      <c r="B2960" s="264">
        <v>46059</v>
      </c>
      <c r="C2960" s="292" t="s">
        <v>1713</v>
      </c>
      <c r="E2960" s="292" t="s">
        <v>1734</v>
      </c>
      <c r="G2960" s="265">
        <v>650000</v>
      </c>
      <c r="H2960" s="269">
        <v>1</v>
      </c>
      <c r="K2960" s="265">
        <v>650000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3565</v>
      </c>
      <c r="F2961" s="269" t="s">
        <v>3575</v>
      </c>
      <c r="G2961" s="265">
        <v>2400000</v>
      </c>
      <c r="H2961" s="269">
        <v>1</v>
      </c>
      <c r="K2961" s="265">
        <v>2400000</v>
      </c>
    </row>
    <row r="2962" spans="1:12" x14ac:dyDescent="0.3">
      <c r="A2962" s="58">
        <v>2962</v>
      </c>
      <c r="B2962" s="264">
        <v>46059</v>
      </c>
      <c r="C2962" s="292" t="s">
        <v>5010</v>
      </c>
      <c r="E2962" s="292" t="s">
        <v>5014</v>
      </c>
      <c r="G2962" s="265">
        <v>1000000</v>
      </c>
      <c r="H2962" s="269">
        <v>1</v>
      </c>
      <c r="J2962" s="266">
        <v>100000</v>
      </c>
      <c r="K2962" s="265">
        <v>1100000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5016</v>
      </c>
      <c r="L2963" s="265">
        <v>-1100000</v>
      </c>
    </row>
    <row r="2964" spans="1:12" x14ac:dyDescent="0.3">
      <c r="A2964" s="58">
        <v>2964</v>
      </c>
      <c r="B2964" s="264">
        <v>46060</v>
      </c>
      <c r="C2964" s="292" t="s">
        <v>1713</v>
      </c>
      <c r="E2964" s="292" t="s">
        <v>1708</v>
      </c>
      <c r="F2964" s="269">
        <v>27107593440</v>
      </c>
      <c r="G2964" s="265">
        <v>150000</v>
      </c>
      <c r="H2964" s="269">
        <v>1</v>
      </c>
      <c r="K2964" s="265">
        <v>150000</v>
      </c>
    </row>
    <row r="2965" spans="1:12" x14ac:dyDescent="0.3">
      <c r="A2965" s="58">
        <v>2965</v>
      </c>
      <c r="B2965" s="264">
        <v>46060</v>
      </c>
      <c r="C2965" s="292" t="s">
        <v>5181</v>
      </c>
      <c r="E2965" s="292" t="s">
        <v>5184</v>
      </c>
      <c r="F2965" s="269" t="s">
        <v>5185</v>
      </c>
      <c r="G2965" s="265">
        <v>2100000</v>
      </c>
      <c r="H2965" s="269">
        <v>1</v>
      </c>
      <c r="J2965" s="266">
        <v>210000</v>
      </c>
      <c r="K2965" s="265">
        <v>2310000</v>
      </c>
    </row>
    <row r="2966" spans="1:12" x14ac:dyDescent="0.3">
      <c r="A2966" s="58">
        <v>2966</v>
      </c>
      <c r="B2966" s="264">
        <v>46060</v>
      </c>
      <c r="C2966" s="292" t="s">
        <v>1971</v>
      </c>
      <c r="E2966" s="292" t="s">
        <v>5019</v>
      </c>
      <c r="L2966" s="265">
        <v>-50000</v>
      </c>
    </row>
    <row r="2967" spans="1:12" x14ac:dyDescent="0.3">
      <c r="A2967" s="58">
        <v>2967</v>
      </c>
      <c r="B2967" s="264">
        <v>46060</v>
      </c>
      <c r="C2967" s="292" t="s">
        <v>4332</v>
      </c>
      <c r="E2967" s="292" t="s">
        <v>5020</v>
      </c>
      <c r="L2967" s="265">
        <v>-200000</v>
      </c>
    </row>
    <row r="2968" spans="1:12" x14ac:dyDescent="0.3">
      <c r="A2968" s="58">
        <v>2968</v>
      </c>
      <c r="B2968" s="264">
        <v>46062</v>
      </c>
      <c r="C2968" s="292" t="s">
        <v>1024</v>
      </c>
      <c r="E2968" s="292" t="s">
        <v>2787</v>
      </c>
      <c r="F2968" s="269">
        <v>1094302044</v>
      </c>
      <c r="G2968" s="265">
        <v>300000</v>
      </c>
      <c r="H2968" s="269">
        <v>1</v>
      </c>
      <c r="K2968" s="265">
        <v>300000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2203</v>
      </c>
      <c r="G2969" s="265">
        <v>600000</v>
      </c>
      <c r="H2969" s="269">
        <v>1</v>
      </c>
      <c r="K2969" s="265">
        <v>600000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2102</v>
      </c>
      <c r="F2970" s="269" t="s">
        <v>2570</v>
      </c>
      <c r="G2970" s="265">
        <v>65000</v>
      </c>
      <c r="H2970" s="269">
        <v>1</v>
      </c>
      <c r="K2970" s="265">
        <v>65000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3612</v>
      </c>
      <c r="F2971" s="269" t="s">
        <v>3611</v>
      </c>
      <c r="G2971" s="265">
        <v>30000</v>
      </c>
      <c r="H2971" s="269">
        <v>1</v>
      </c>
      <c r="K2971" s="265">
        <v>30000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5022</v>
      </c>
      <c r="G2972" s="265">
        <v>300000</v>
      </c>
      <c r="H2972" s="269">
        <v>1</v>
      </c>
      <c r="K2972" s="265">
        <v>300000</v>
      </c>
    </row>
    <row r="2973" spans="1:12" x14ac:dyDescent="0.3">
      <c r="A2973" s="58">
        <v>2973</v>
      </c>
      <c r="B2973" s="264">
        <v>46062</v>
      </c>
      <c r="C2973" s="292" t="s">
        <v>1587</v>
      </c>
      <c r="E2973" s="292" t="s">
        <v>2907</v>
      </c>
      <c r="F2973" s="269">
        <v>415090409</v>
      </c>
      <c r="G2973" s="265">
        <v>594000</v>
      </c>
      <c r="H2973" s="269">
        <v>1</v>
      </c>
      <c r="K2973" s="265">
        <v>594000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2177</v>
      </c>
      <c r="F2974" s="269" t="s">
        <v>1202</v>
      </c>
      <c r="G2974" s="265">
        <v>600000</v>
      </c>
      <c r="H2974" s="269">
        <v>1</v>
      </c>
      <c r="K2974" s="265">
        <v>600000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2180</v>
      </c>
      <c r="F2975" s="269">
        <v>50229</v>
      </c>
      <c r="G2975" s="265">
        <v>75000</v>
      </c>
      <c r="H2975" s="269">
        <v>1</v>
      </c>
      <c r="K2975" s="265">
        <v>75000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2178</v>
      </c>
      <c r="F2976" s="269" t="s">
        <v>1250</v>
      </c>
      <c r="G2976" s="265">
        <v>130000</v>
      </c>
      <c r="H2976" s="269">
        <v>1</v>
      </c>
      <c r="K2976" s="265">
        <v>130000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2182</v>
      </c>
      <c r="F2977" s="269" t="s">
        <v>1813</v>
      </c>
      <c r="G2977" s="265">
        <v>10000</v>
      </c>
      <c r="H2977" s="269">
        <v>2</v>
      </c>
      <c r="K2977" s="265">
        <v>20000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2181</v>
      </c>
      <c r="F2978" s="269" t="s">
        <v>1786</v>
      </c>
      <c r="G2978" s="265">
        <v>40000</v>
      </c>
      <c r="H2978" s="269">
        <v>1</v>
      </c>
      <c r="K2978" s="265">
        <v>40000</v>
      </c>
    </row>
    <row r="2979" spans="1:11" x14ac:dyDescent="0.3">
      <c r="A2979" s="58">
        <v>2979</v>
      </c>
      <c r="B2979" s="264">
        <v>46062</v>
      </c>
      <c r="C2979" s="292" t="s">
        <v>1738</v>
      </c>
      <c r="E2979" s="292" t="s">
        <v>2180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2181</v>
      </c>
      <c r="F2981" s="269" t="s">
        <v>1786</v>
      </c>
      <c r="G2981" s="265">
        <v>40000</v>
      </c>
      <c r="H2981" s="269">
        <v>1</v>
      </c>
      <c r="J2981" s="266">
        <v>4000</v>
      </c>
      <c r="K2981" s="265">
        <v>44000</v>
      </c>
    </row>
    <row r="2982" spans="1:11" x14ac:dyDescent="0.3">
      <c r="A2982" s="58">
        <v>2982</v>
      </c>
      <c r="B2982" s="264">
        <v>46062</v>
      </c>
      <c r="C2982" s="292" t="s">
        <v>5072</v>
      </c>
      <c r="E2982" s="292" t="s">
        <v>5075</v>
      </c>
      <c r="F2982" s="269" t="s">
        <v>5076</v>
      </c>
      <c r="G2982" s="265">
        <v>50000</v>
      </c>
      <c r="H2982" s="269">
        <v>1</v>
      </c>
      <c r="J2982" s="266">
        <v>5000</v>
      </c>
      <c r="K2982" s="265">
        <v>55000</v>
      </c>
    </row>
    <row r="2983" spans="1:11" x14ac:dyDescent="0.3">
      <c r="A2983" s="58">
        <v>2983</v>
      </c>
      <c r="B2983" s="264">
        <v>46062</v>
      </c>
      <c r="C2983" s="292" t="s">
        <v>5072</v>
      </c>
      <c r="E2983" s="292" t="s">
        <v>5073</v>
      </c>
      <c r="F2983" s="269" t="s">
        <v>5074</v>
      </c>
      <c r="G2983" s="265">
        <v>1950000</v>
      </c>
      <c r="H2983" s="269">
        <v>1</v>
      </c>
      <c r="J2983" s="266">
        <v>195000</v>
      </c>
      <c r="K2983" s="265">
        <v>2145000</v>
      </c>
    </row>
    <row r="2984" spans="1:11" x14ac:dyDescent="0.3">
      <c r="A2984" s="58">
        <v>2984</v>
      </c>
      <c r="B2984" s="264">
        <v>46062</v>
      </c>
      <c r="C2984" s="292" t="s">
        <v>1013</v>
      </c>
      <c r="E2984" s="292" t="s">
        <v>4562</v>
      </c>
      <c r="F2984" s="269" t="s">
        <v>4561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1" x14ac:dyDescent="0.3">
      <c r="A2985" s="58">
        <v>2985</v>
      </c>
      <c r="B2985" s="264">
        <v>46062</v>
      </c>
      <c r="C2985" s="292" t="s">
        <v>1297</v>
      </c>
      <c r="E2985" s="292" t="s">
        <v>2907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2186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</row>
    <row r="2987" spans="1:11" x14ac:dyDescent="0.3">
      <c r="A2987" s="58">
        <v>2987</v>
      </c>
      <c r="B2987" s="264">
        <v>46063</v>
      </c>
      <c r="C2987" s="292" t="s">
        <v>1738</v>
      </c>
      <c r="E2987" s="292" t="s">
        <v>2184</v>
      </c>
      <c r="G2987" s="265">
        <v>650000</v>
      </c>
      <c r="H2987" s="269">
        <v>1</v>
      </c>
      <c r="J2987" s="266">
        <v>65000</v>
      </c>
      <c r="K2987" s="265">
        <v>715000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2182</v>
      </c>
      <c r="F2988" s="269" t="s">
        <v>1813</v>
      </c>
      <c r="G2988" s="265">
        <v>10000</v>
      </c>
      <c r="H2988" s="269">
        <v>5</v>
      </c>
      <c r="J2988" s="266">
        <v>5000</v>
      </c>
      <c r="K2988" s="265">
        <v>55000</v>
      </c>
    </row>
    <row r="2989" spans="1:11" x14ac:dyDescent="0.3">
      <c r="A2989" s="58">
        <v>2989</v>
      </c>
      <c r="B2989" s="264">
        <v>46063</v>
      </c>
      <c r="C2989" s="292" t="s">
        <v>1449</v>
      </c>
      <c r="E2989" s="292" t="s">
        <v>1200</v>
      </c>
      <c r="F2989" s="269" t="s">
        <v>1199</v>
      </c>
      <c r="G2989" s="265">
        <v>1250000</v>
      </c>
      <c r="H2989" s="269">
        <v>1</v>
      </c>
      <c r="K2989" s="265">
        <v>1250000</v>
      </c>
    </row>
    <row r="2990" spans="1:11" x14ac:dyDescent="0.3">
      <c r="A2990" s="58">
        <v>2990</v>
      </c>
      <c r="B2990" s="264">
        <v>46063</v>
      </c>
      <c r="C2990" s="292" t="s">
        <v>1577</v>
      </c>
      <c r="E2990" s="292" t="s">
        <v>2142</v>
      </c>
      <c r="F2990" s="269" t="s">
        <v>4769</v>
      </c>
      <c r="G2990" s="265">
        <v>1550000</v>
      </c>
      <c r="H2990" s="269">
        <v>1</v>
      </c>
      <c r="J2990" s="266">
        <v>155000</v>
      </c>
      <c r="K2990" s="265">
        <v>1705000</v>
      </c>
    </row>
    <row r="2991" spans="1:11" x14ac:dyDescent="0.3">
      <c r="A2991" s="58">
        <v>2991</v>
      </c>
      <c r="B2991" s="264">
        <v>46063</v>
      </c>
      <c r="C2991" s="292" t="s">
        <v>1297</v>
      </c>
      <c r="E2991" s="292" t="s">
        <v>1850</v>
      </c>
      <c r="F2991" s="269" t="s">
        <v>4688</v>
      </c>
      <c r="G2991" s="265">
        <v>1100000</v>
      </c>
      <c r="H2991" s="269">
        <v>1</v>
      </c>
      <c r="J2991" s="266">
        <v>110000</v>
      </c>
      <c r="K2991" s="265">
        <v>1210000</v>
      </c>
    </row>
    <row r="2992" spans="1:11" x14ac:dyDescent="0.3">
      <c r="A2992" s="58">
        <v>2992</v>
      </c>
      <c r="B2992" s="264">
        <v>46063</v>
      </c>
      <c r="C2992" s="292" t="s">
        <v>1458</v>
      </c>
      <c r="E2992" s="292" t="s">
        <v>2187</v>
      </c>
      <c r="F2992" s="269" t="s">
        <v>1193</v>
      </c>
      <c r="G2992" s="265">
        <v>1000000</v>
      </c>
      <c r="H2992" s="269">
        <v>1</v>
      </c>
      <c r="J2992" s="266">
        <v>100000</v>
      </c>
      <c r="K2992" s="265">
        <v>1100000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1194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5257</v>
      </c>
      <c r="E2994" s="292" t="s">
        <v>5258</v>
      </c>
      <c r="F2994" s="269" t="s">
        <v>5259</v>
      </c>
      <c r="G2994" s="265">
        <v>500000</v>
      </c>
      <c r="H2994" s="269">
        <v>1</v>
      </c>
      <c r="J2994" s="266">
        <v>50000</v>
      </c>
      <c r="K2994" s="265">
        <v>550000</v>
      </c>
    </row>
    <row r="2995" spans="1:12" x14ac:dyDescent="0.3">
      <c r="A2995" s="58">
        <v>2995</v>
      </c>
      <c r="B2995" s="264">
        <v>46063</v>
      </c>
      <c r="C2995" s="292" t="s">
        <v>1589</v>
      </c>
      <c r="E2995" s="292" t="s">
        <v>2372</v>
      </c>
      <c r="F2995" s="269" t="s">
        <v>3154</v>
      </c>
      <c r="G2995" s="265">
        <v>1600000</v>
      </c>
      <c r="H2995" s="269">
        <v>1</v>
      </c>
      <c r="K2995" s="265">
        <v>1600000</v>
      </c>
    </row>
    <row r="2996" spans="1:12" x14ac:dyDescent="0.3">
      <c r="A2996" s="58">
        <v>2996</v>
      </c>
      <c r="B2996" s="264">
        <v>46063</v>
      </c>
      <c r="C2996" s="292" t="s">
        <v>1571</v>
      </c>
      <c r="E2996" s="292" t="s">
        <v>2177</v>
      </c>
      <c r="F2996" s="269" t="s">
        <v>1202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2178</v>
      </c>
      <c r="F2997" s="269" t="s">
        <v>1250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2181</v>
      </c>
      <c r="F2998" s="269" t="s">
        <v>1786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1257</v>
      </c>
      <c r="F2999" s="269" t="s">
        <v>1256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2" x14ac:dyDescent="0.3">
      <c r="A3000" s="58">
        <v>3000</v>
      </c>
      <c r="B3000" s="264">
        <v>46064</v>
      </c>
      <c r="C3000" s="292" t="s">
        <v>1440</v>
      </c>
      <c r="E3000" s="292" t="s">
        <v>5039</v>
      </c>
      <c r="L3000" s="265">
        <v>-710000</v>
      </c>
    </row>
    <row r="3001" spans="1:12" x14ac:dyDescent="0.3">
      <c r="A3001" s="58">
        <v>3001</v>
      </c>
      <c r="B3001" s="264">
        <v>46064</v>
      </c>
      <c r="C3001" s="292" t="s">
        <v>1838</v>
      </c>
      <c r="E3001" s="292" t="s">
        <v>5040</v>
      </c>
      <c r="L3001" s="265">
        <v>-1000000</v>
      </c>
    </row>
    <row r="3002" spans="1:12" x14ac:dyDescent="0.3">
      <c r="A3002" s="58">
        <v>3002</v>
      </c>
      <c r="B3002" s="264">
        <v>46064</v>
      </c>
      <c r="C3002" s="292" t="s">
        <v>3901</v>
      </c>
      <c r="E3002" s="292" t="s">
        <v>5041</v>
      </c>
      <c r="L3002" s="265">
        <v>-1550000</v>
      </c>
    </row>
    <row r="3003" spans="1:12" x14ac:dyDescent="0.3">
      <c r="A3003" s="58">
        <v>3003</v>
      </c>
      <c r="B3003" s="264">
        <v>46064</v>
      </c>
      <c r="C3003" s="292" t="s">
        <v>1445</v>
      </c>
      <c r="E3003" s="292" t="s">
        <v>5042</v>
      </c>
      <c r="L3003" s="265">
        <v>-800000</v>
      </c>
    </row>
    <row r="3004" spans="1:12" x14ac:dyDescent="0.3">
      <c r="A3004" s="58">
        <v>3004</v>
      </c>
      <c r="B3004" s="264">
        <v>46064</v>
      </c>
      <c r="C3004" s="292" t="s">
        <v>3256</v>
      </c>
      <c r="E3004" s="292" t="s">
        <v>3877</v>
      </c>
      <c r="L3004" s="265">
        <v>-1300000</v>
      </c>
    </row>
    <row r="3005" spans="1:12" x14ac:dyDescent="0.3">
      <c r="A3005" s="58">
        <v>3005</v>
      </c>
      <c r="B3005" s="264">
        <v>46064</v>
      </c>
      <c r="C3005" s="292" t="s">
        <v>1545</v>
      </c>
      <c r="E3005" s="292" t="s">
        <v>5043</v>
      </c>
      <c r="L3005" s="265">
        <v>-495000</v>
      </c>
    </row>
    <row r="3006" spans="1:12" x14ac:dyDescent="0.3">
      <c r="A3006" s="58">
        <v>3006</v>
      </c>
      <c r="B3006" s="264">
        <v>46064</v>
      </c>
      <c r="C3006" s="292" t="s">
        <v>1297</v>
      </c>
      <c r="E3006" s="292" t="s">
        <v>4140</v>
      </c>
      <c r="L3006" s="265">
        <v>-3520000</v>
      </c>
    </row>
    <row r="3007" spans="1:12" x14ac:dyDescent="0.3">
      <c r="A3007" s="58">
        <v>3007</v>
      </c>
      <c r="B3007" s="264">
        <v>46064</v>
      </c>
      <c r="C3007" s="292" t="s">
        <v>1589</v>
      </c>
      <c r="E3007" s="292" t="s">
        <v>3848</v>
      </c>
      <c r="L3007" s="265">
        <v>-1600000</v>
      </c>
    </row>
    <row r="3008" spans="1:12" x14ac:dyDescent="0.3">
      <c r="A3008" s="58">
        <v>3008</v>
      </c>
      <c r="B3008" s="264">
        <v>46064</v>
      </c>
      <c r="C3008" s="292" t="s">
        <v>2986</v>
      </c>
      <c r="E3008" s="292" t="s">
        <v>2177</v>
      </c>
      <c r="F3008" s="269" t="s">
        <v>1202</v>
      </c>
      <c r="G3008" s="265">
        <v>600000</v>
      </c>
      <c r="H3008" s="269">
        <v>1</v>
      </c>
      <c r="K3008" s="265">
        <v>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2180</v>
      </c>
      <c r="F3009" s="269">
        <v>50229</v>
      </c>
      <c r="G3009" s="265">
        <v>75000</v>
      </c>
      <c r="H3009" s="269">
        <v>1</v>
      </c>
      <c r="K3009" s="265">
        <v>75000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2178</v>
      </c>
      <c r="F3010" s="269" t="s">
        <v>1250</v>
      </c>
      <c r="G3010" s="265">
        <v>130000</v>
      </c>
      <c r="H3010" s="269">
        <v>1</v>
      </c>
      <c r="K3010" s="265">
        <v>130000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2182</v>
      </c>
      <c r="F3011" s="269" t="s">
        <v>1813</v>
      </c>
      <c r="G3011" s="265">
        <v>10000</v>
      </c>
      <c r="H3011" s="269">
        <v>2</v>
      </c>
      <c r="K3011" s="265">
        <v>20000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2181</v>
      </c>
      <c r="F3012" s="269" t="s">
        <v>1786</v>
      </c>
      <c r="G3012" s="265">
        <v>40000</v>
      </c>
      <c r="H3012" s="269">
        <v>1</v>
      </c>
      <c r="K3012" s="265">
        <v>40000</v>
      </c>
    </row>
    <row r="3013" spans="1:13" x14ac:dyDescent="0.3">
      <c r="A3013" s="58">
        <v>3013</v>
      </c>
      <c r="B3013" s="264">
        <v>46064</v>
      </c>
      <c r="C3013" s="292" t="s">
        <v>2006</v>
      </c>
      <c r="E3013" s="292" t="s">
        <v>3039</v>
      </c>
      <c r="F3013" s="269" t="s">
        <v>1943</v>
      </c>
      <c r="G3013" s="265">
        <v>1000000</v>
      </c>
      <c r="H3013" s="269">
        <v>1</v>
      </c>
      <c r="K3013" s="265">
        <v>1000000</v>
      </c>
    </row>
    <row r="3014" spans="1:13" x14ac:dyDescent="0.3">
      <c r="A3014" s="58">
        <v>3014</v>
      </c>
      <c r="B3014" s="264">
        <v>46064</v>
      </c>
      <c r="C3014" s="292" t="s">
        <v>2546</v>
      </c>
      <c r="E3014" s="292" t="s">
        <v>1734</v>
      </c>
      <c r="G3014" s="265">
        <v>1100000</v>
      </c>
      <c r="H3014" s="269">
        <v>1</v>
      </c>
      <c r="K3014" s="265">
        <v>1100000</v>
      </c>
    </row>
    <row r="3015" spans="1:13" x14ac:dyDescent="0.3">
      <c r="A3015" s="58">
        <v>3015</v>
      </c>
      <c r="B3015" s="264">
        <v>46064</v>
      </c>
      <c r="C3015" s="292" t="s">
        <v>1803</v>
      </c>
      <c r="E3015" s="292" t="s">
        <v>1198</v>
      </c>
      <c r="F3015" s="269" t="s">
        <v>1743</v>
      </c>
      <c r="G3015" s="265">
        <v>1200000</v>
      </c>
      <c r="H3015" s="269">
        <v>1</v>
      </c>
      <c r="J3015" s="266">
        <v>120000</v>
      </c>
      <c r="K3015" s="265">
        <v>1320000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1487</v>
      </c>
      <c r="F3016" s="269" t="s">
        <v>2667</v>
      </c>
      <c r="G3016" s="265">
        <v>350000</v>
      </c>
      <c r="H3016" s="269">
        <v>1</v>
      </c>
      <c r="J3016" s="266">
        <v>35000</v>
      </c>
      <c r="K3016" s="265">
        <v>385000</v>
      </c>
    </row>
    <row r="3017" spans="1:13" x14ac:dyDescent="0.3">
      <c r="A3017" s="58">
        <v>3017</v>
      </c>
      <c r="B3017" s="264">
        <v>46064</v>
      </c>
      <c r="C3017" s="292" t="s">
        <v>5141</v>
      </c>
      <c r="D3017" s="295" t="s">
        <v>4073</v>
      </c>
      <c r="E3017" s="292" t="s">
        <v>5142</v>
      </c>
      <c r="F3017" s="269" t="s">
        <v>5143</v>
      </c>
      <c r="H3017" s="269">
        <v>1</v>
      </c>
      <c r="M3017" s="292" t="s">
        <v>5144</v>
      </c>
    </row>
    <row r="3018" spans="1:13" x14ac:dyDescent="0.3">
      <c r="A3018" s="58">
        <v>3018</v>
      </c>
      <c r="B3018" s="264">
        <v>46064</v>
      </c>
      <c r="C3018" s="292" t="s">
        <v>2006</v>
      </c>
      <c r="E3018" s="292" t="s">
        <v>4205</v>
      </c>
      <c r="L3018" s="265">
        <v>-1000000</v>
      </c>
    </row>
    <row r="3019" spans="1:13" x14ac:dyDescent="0.3">
      <c r="A3019" s="58">
        <v>3019</v>
      </c>
      <c r="B3019" s="264">
        <v>46064</v>
      </c>
      <c r="C3019" s="292" t="s">
        <v>1885</v>
      </c>
      <c r="E3019" s="292" t="s">
        <v>1198</v>
      </c>
      <c r="F3019" s="269" t="s">
        <v>1743</v>
      </c>
      <c r="G3019" s="265">
        <v>1200000</v>
      </c>
      <c r="H3019" s="269">
        <v>1</v>
      </c>
      <c r="K3019" s="265">
        <v>1200000</v>
      </c>
    </row>
    <row r="3020" spans="1:13" x14ac:dyDescent="0.3">
      <c r="A3020" s="58">
        <v>3020</v>
      </c>
      <c r="B3020" s="264">
        <v>46064</v>
      </c>
      <c r="C3020" s="292" t="s">
        <v>1571</v>
      </c>
      <c r="E3020" s="292" t="s">
        <v>2179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3" x14ac:dyDescent="0.3">
      <c r="A3021" s="58">
        <v>3021</v>
      </c>
      <c r="B3021" s="264">
        <v>46065</v>
      </c>
      <c r="C3021" s="292" t="s">
        <v>1587</v>
      </c>
      <c r="E3021" s="292" t="s">
        <v>2178</v>
      </c>
      <c r="F3021" s="269" t="s">
        <v>1250</v>
      </c>
      <c r="G3021" s="265">
        <v>130000</v>
      </c>
      <c r="H3021" s="269">
        <v>1</v>
      </c>
      <c r="K3021" s="265">
        <v>130000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5051</v>
      </c>
      <c r="G3022" s="265">
        <v>50000</v>
      </c>
      <c r="H3022" s="269">
        <v>1</v>
      </c>
      <c r="K3022" s="265">
        <v>50000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2182</v>
      </c>
      <c r="F3023" s="269" t="s">
        <v>1813</v>
      </c>
      <c r="G3023" s="265">
        <v>10000</v>
      </c>
      <c r="H3023" s="269">
        <v>1</v>
      </c>
      <c r="K3023" s="265">
        <v>10000</v>
      </c>
    </row>
    <row r="3024" spans="1:13" x14ac:dyDescent="0.3">
      <c r="A3024" s="58">
        <v>3024</v>
      </c>
      <c r="B3024" s="264">
        <v>46065</v>
      </c>
      <c r="C3024" s="292" t="s">
        <v>2135</v>
      </c>
      <c r="E3024" s="292" t="s">
        <v>2020</v>
      </c>
      <c r="G3024" s="265">
        <v>80000</v>
      </c>
      <c r="H3024" s="269">
        <v>1</v>
      </c>
      <c r="K3024" s="265">
        <v>80000</v>
      </c>
    </row>
    <row r="3025" spans="1:12" x14ac:dyDescent="0.3">
      <c r="A3025" s="58">
        <v>3025</v>
      </c>
      <c r="B3025" s="264">
        <v>46065</v>
      </c>
      <c r="C3025" s="292" t="s">
        <v>2777</v>
      </c>
      <c r="E3025" s="292" t="s">
        <v>1198</v>
      </c>
      <c r="F3025" s="269" t="s">
        <v>1743</v>
      </c>
      <c r="G3025" s="265">
        <v>1150000</v>
      </c>
      <c r="H3025" s="269">
        <v>1</v>
      </c>
      <c r="K3025" s="265">
        <v>1150000</v>
      </c>
    </row>
    <row r="3026" spans="1:12" x14ac:dyDescent="0.3">
      <c r="A3026" s="58">
        <v>3026</v>
      </c>
      <c r="B3026" s="264">
        <v>46065</v>
      </c>
      <c r="C3026" s="292" t="s">
        <v>1016</v>
      </c>
      <c r="E3026" s="292" t="s">
        <v>3882</v>
      </c>
      <c r="F3026" s="269">
        <v>1068327224</v>
      </c>
      <c r="G3026" s="265">
        <v>80000</v>
      </c>
      <c r="H3026" s="269">
        <v>1</v>
      </c>
      <c r="K3026" s="265">
        <v>80000</v>
      </c>
    </row>
    <row r="3027" spans="1:12" x14ac:dyDescent="0.3">
      <c r="A3027" s="58">
        <v>3027</v>
      </c>
      <c r="B3027" s="264">
        <v>46065</v>
      </c>
      <c r="C3027" s="292" t="s">
        <v>5056</v>
      </c>
      <c r="E3027" s="292" t="s">
        <v>2094</v>
      </c>
      <c r="F3027" s="269">
        <v>1087427173</v>
      </c>
      <c r="G3027" s="265">
        <v>1200000</v>
      </c>
      <c r="H3027" s="269">
        <v>1</v>
      </c>
      <c r="K3027" s="265">
        <v>1200000</v>
      </c>
    </row>
    <row r="3028" spans="1:12" x14ac:dyDescent="0.3">
      <c r="A3028" s="58">
        <v>3028</v>
      </c>
      <c r="B3028" s="264">
        <v>46065</v>
      </c>
      <c r="C3028" s="292" t="s">
        <v>5056</v>
      </c>
      <c r="E3028" s="292" t="s">
        <v>2401</v>
      </c>
      <c r="F3028" s="269">
        <v>1087298441</v>
      </c>
      <c r="G3028" s="265">
        <v>50000</v>
      </c>
      <c r="H3028" s="269">
        <v>1</v>
      </c>
      <c r="K3028" s="265">
        <v>50000</v>
      </c>
    </row>
    <row r="3029" spans="1:12" x14ac:dyDescent="0.3">
      <c r="A3029" s="58">
        <v>3029</v>
      </c>
      <c r="B3029" s="264">
        <v>46065</v>
      </c>
      <c r="C3029" s="292" t="s">
        <v>1568</v>
      </c>
      <c r="E3029" s="292" t="s">
        <v>1198</v>
      </c>
      <c r="F3029" s="269" t="s">
        <v>1743</v>
      </c>
      <c r="G3029" s="265">
        <v>1200000</v>
      </c>
      <c r="H3029" s="269">
        <v>1</v>
      </c>
      <c r="J3029" s="266">
        <v>120000</v>
      </c>
      <c r="K3029" s="265">
        <v>1320000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1696</v>
      </c>
      <c r="F3030" s="269" t="s">
        <v>1695</v>
      </c>
      <c r="G3030" s="265">
        <v>50000</v>
      </c>
      <c r="H3030" s="269">
        <v>1</v>
      </c>
      <c r="K3030" s="265">
        <v>50000</v>
      </c>
    </row>
    <row r="3031" spans="1:12" x14ac:dyDescent="0.3">
      <c r="A3031" s="58">
        <v>3031</v>
      </c>
      <c r="B3031" s="264">
        <v>46065</v>
      </c>
      <c r="C3031" s="292" t="s">
        <v>2777</v>
      </c>
      <c r="E3031" s="292" t="s">
        <v>5061</v>
      </c>
      <c r="L3031" s="265">
        <v>-1150000</v>
      </c>
    </row>
    <row r="3032" spans="1:12" x14ac:dyDescent="0.3">
      <c r="A3032" s="58">
        <v>3032</v>
      </c>
      <c r="B3032" s="264">
        <v>46065</v>
      </c>
      <c r="C3032" s="292" t="s">
        <v>1803</v>
      </c>
      <c r="E3032" s="292" t="s">
        <v>5062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5062</v>
      </c>
      <c r="L3033" s="265">
        <v>-555000</v>
      </c>
    </row>
    <row r="3034" spans="1:12" x14ac:dyDescent="0.3">
      <c r="A3034" s="58">
        <v>3034</v>
      </c>
      <c r="B3034" s="264">
        <v>46065</v>
      </c>
      <c r="C3034" s="292" t="s">
        <v>1458</v>
      </c>
      <c r="E3034" s="292" t="s">
        <v>5063</v>
      </c>
      <c r="L3034" s="265">
        <v>-1485000</v>
      </c>
    </row>
    <row r="3035" spans="1:12" x14ac:dyDescent="0.3">
      <c r="A3035" s="58">
        <v>3035</v>
      </c>
      <c r="B3035" s="264">
        <v>46065</v>
      </c>
      <c r="C3035" s="292" t="s">
        <v>1449</v>
      </c>
      <c r="E3035" s="292" t="s">
        <v>4907</v>
      </c>
      <c r="L3035" s="265">
        <v>-1250000</v>
      </c>
    </row>
    <row r="3036" spans="1:12" x14ac:dyDescent="0.3">
      <c r="A3036" s="58">
        <v>3036</v>
      </c>
      <c r="B3036" s="264">
        <v>46066</v>
      </c>
      <c r="C3036" s="292" t="s">
        <v>1364</v>
      </c>
      <c r="E3036" s="292" t="s">
        <v>1793</v>
      </c>
      <c r="F3036" s="269" t="s">
        <v>1985</v>
      </c>
      <c r="G3036" s="265">
        <v>1550000</v>
      </c>
      <c r="H3036" s="269">
        <v>1</v>
      </c>
      <c r="K3036" s="265">
        <v>1550000</v>
      </c>
    </row>
    <row r="3037" spans="1:12" x14ac:dyDescent="0.3">
      <c r="A3037" s="58">
        <v>3037</v>
      </c>
      <c r="B3037" s="264">
        <v>46066</v>
      </c>
      <c r="C3037" s="292" t="s">
        <v>1852</v>
      </c>
      <c r="E3037" s="292" t="s">
        <v>1696</v>
      </c>
      <c r="F3037" s="269" t="s">
        <v>1695</v>
      </c>
      <c r="G3037" s="265">
        <v>50000</v>
      </c>
      <c r="H3037" s="269">
        <v>5</v>
      </c>
      <c r="K3037" s="265">
        <v>250000</v>
      </c>
    </row>
    <row r="3038" spans="1:12" x14ac:dyDescent="0.3">
      <c r="A3038" s="58">
        <v>3038</v>
      </c>
      <c r="B3038" s="264">
        <v>46066</v>
      </c>
      <c r="C3038" s="292" t="s">
        <v>3884</v>
      </c>
      <c r="E3038" s="292" t="s">
        <v>2028</v>
      </c>
      <c r="F3038" s="269" t="s">
        <v>3647</v>
      </c>
      <c r="G3038" s="265">
        <v>1100000</v>
      </c>
      <c r="H3038" s="269">
        <v>1</v>
      </c>
      <c r="J3038" s="266">
        <v>110000</v>
      </c>
      <c r="K3038" s="265">
        <v>1210000</v>
      </c>
    </row>
    <row r="3039" spans="1:12" x14ac:dyDescent="0.3">
      <c r="A3039" s="58">
        <v>3039</v>
      </c>
      <c r="B3039" s="264">
        <v>46066</v>
      </c>
      <c r="C3039" s="292" t="s">
        <v>2135</v>
      </c>
      <c r="E3039" s="292" t="s">
        <v>1198</v>
      </c>
      <c r="F3039" s="269" t="s">
        <v>1743</v>
      </c>
      <c r="G3039" s="265">
        <v>1200000</v>
      </c>
      <c r="H3039" s="269">
        <v>1</v>
      </c>
      <c r="K3039" s="265">
        <v>1200000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1487</v>
      </c>
      <c r="F3040" s="269" t="s">
        <v>2667</v>
      </c>
      <c r="G3040" s="265">
        <v>350000</v>
      </c>
      <c r="H3040" s="269">
        <v>1</v>
      </c>
      <c r="K3040" s="265">
        <v>350000</v>
      </c>
    </row>
    <row r="3041" spans="1:13" x14ac:dyDescent="0.3">
      <c r="A3041" s="58">
        <v>3041</v>
      </c>
      <c r="B3041" s="264">
        <v>46066</v>
      </c>
      <c r="C3041" s="292" t="s">
        <v>5056</v>
      </c>
      <c r="E3041" s="292" t="s">
        <v>5071</v>
      </c>
      <c r="L3041" s="265">
        <v>-1250000</v>
      </c>
    </row>
    <row r="3042" spans="1:13" x14ac:dyDescent="0.3">
      <c r="A3042" s="58">
        <v>3042</v>
      </c>
      <c r="B3042" s="264">
        <v>46066</v>
      </c>
      <c r="C3042" s="292" t="s">
        <v>2546</v>
      </c>
      <c r="E3042" s="292" t="s">
        <v>4520</v>
      </c>
      <c r="L3042" s="265">
        <v>-1100000</v>
      </c>
    </row>
    <row r="3043" spans="1:13" x14ac:dyDescent="0.3">
      <c r="A3043" s="58">
        <v>3043</v>
      </c>
      <c r="B3043" s="264">
        <v>46066</v>
      </c>
      <c r="C3043" s="292" t="s">
        <v>1577</v>
      </c>
      <c r="E3043" s="292" t="s">
        <v>4439</v>
      </c>
      <c r="L3043" s="265">
        <v>-1705000</v>
      </c>
    </row>
    <row r="3044" spans="1:13" x14ac:dyDescent="0.3">
      <c r="A3044" s="58">
        <v>3044</v>
      </c>
      <c r="B3044" s="264">
        <v>46066</v>
      </c>
      <c r="C3044" s="292" t="s">
        <v>1781</v>
      </c>
      <c r="E3044" s="292" t="s">
        <v>4109</v>
      </c>
      <c r="L3044" s="265">
        <v>-2110000</v>
      </c>
    </row>
    <row r="3045" spans="1:13" x14ac:dyDescent="0.3">
      <c r="A3045" s="58">
        <v>3045</v>
      </c>
      <c r="B3045" s="264">
        <v>46067</v>
      </c>
      <c r="C3045" s="292" t="s">
        <v>4011</v>
      </c>
      <c r="E3045" s="292" t="s">
        <v>1791</v>
      </c>
      <c r="L3045" s="265">
        <v>-2200000</v>
      </c>
    </row>
    <row r="3046" spans="1:13" x14ac:dyDescent="0.3">
      <c r="A3046" s="58">
        <v>3046</v>
      </c>
      <c r="B3046" s="264">
        <v>46067</v>
      </c>
      <c r="C3046" s="292" t="s">
        <v>1044</v>
      </c>
      <c r="E3046" s="292" t="s">
        <v>1791</v>
      </c>
      <c r="L3046" s="265">
        <v>-150000</v>
      </c>
    </row>
    <row r="3047" spans="1:13" x14ac:dyDescent="0.3">
      <c r="A3047" s="58">
        <v>3047</v>
      </c>
      <c r="B3047" s="264">
        <v>46067</v>
      </c>
      <c r="C3047" s="292" t="s">
        <v>5079</v>
      </c>
      <c r="E3047" s="292" t="s">
        <v>5080</v>
      </c>
      <c r="L3047" s="265">
        <v>-4000000</v>
      </c>
    </row>
    <row r="3048" spans="1:13" x14ac:dyDescent="0.3">
      <c r="A3048" s="58">
        <v>3048</v>
      </c>
      <c r="B3048" s="264">
        <v>46067</v>
      </c>
      <c r="C3048" s="292" t="s">
        <v>5079</v>
      </c>
      <c r="E3048" s="292" t="s">
        <v>5081</v>
      </c>
      <c r="L3048" s="265">
        <v>-600000</v>
      </c>
    </row>
    <row r="3049" spans="1:13" x14ac:dyDescent="0.3">
      <c r="A3049" s="58">
        <v>3049</v>
      </c>
      <c r="B3049" s="264">
        <v>46067</v>
      </c>
      <c r="C3049" s="292" t="s">
        <v>5079</v>
      </c>
      <c r="E3049" s="292" t="s">
        <v>5080</v>
      </c>
      <c r="L3049" s="265">
        <v>-8000000</v>
      </c>
    </row>
    <row r="3050" spans="1:13" x14ac:dyDescent="0.3">
      <c r="A3050" s="58">
        <v>3050</v>
      </c>
      <c r="B3050" s="264">
        <v>46067</v>
      </c>
      <c r="C3050" s="292" t="s">
        <v>5079</v>
      </c>
      <c r="E3050" s="292" t="s">
        <v>5082</v>
      </c>
      <c r="L3050" s="265">
        <v>-2183000</v>
      </c>
    </row>
    <row r="3051" spans="1:13" x14ac:dyDescent="0.3">
      <c r="A3051" s="58">
        <v>3051</v>
      </c>
      <c r="B3051" s="264">
        <v>46067</v>
      </c>
      <c r="C3051" s="292" t="s">
        <v>1390</v>
      </c>
      <c r="E3051" s="292" t="s">
        <v>1198</v>
      </c>
      <c r="F3051" s="269" t="s">
        <v>1743</v>
      </c>
      <c r="G3051" s="265">
        <v>1200000</v>
      </c>
      <c r="H3051" s="269">
        <v>1</v>
      </c>
      <c r="K3051" s="265">
        <v>1200000</v>
      </c>
      <c r="M3051" s="292" t="s">
        <v>5083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2828</v>
      </c>
      <c r="F3052" s="269">
        <v>5961308248</v>
      </c>
      <c r="G3052" s="265">
        <v>130000</v>
      </c>
      <c r="H3052" s="269">
        <v>1</v>
      </c>
      <c r="K3052" s="265">
        <v>130000</v>
      </c>
    </row>
    <row r="3053" spans="1:13" x14ac:dyDescent="0.3">
      <c r="A3053" s="58">
        <v>3053</v>
      </c>
      <c r="B3053" s="264">
        <v>46072</v>
      </c>
      <c r="C3053" s="292" t="s">
        <v>5088</v>
      </c>
      <c r="E3053" s="292" t="s">
        <v>3875</v>
      </c>
      <c r="L3053" s="265">
        <v>-2170000</v>
      </c>
    </row>
    <row r="3054" spans="1:13" x14ac:dyDescent="0.3">
      <c r="A3054" s="58">
        <v>3054</v>
      </c>
      <c r="B3054" s="264">
        <v>46072</v>
      </c>
      <c r="C3054" s="292" t="s">
        <v>1460</v>
      </c>
      <c r="E3054" s="292" t="s">
        <v>2170</v>
      </c>
      <c r="F3054" s="269" t="s">
        <v>1196</v>
      </c>
      <c r="G3054" s="265">
        <v>1550000</v>
      </c>
      <c r="H3054" s="269">
        <v>1</v>
      </c>
      <c r="K3054" s="265">
        <v>1550000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2171</v>
      </c>
      <c r="F3055" s="269" t="s">
        <v>1794</v>
      </c>
      <c r="G3055" s="265">
        <v>50000</v>
      </c>
      <c r="H3055" s="269">
        <v>1</v>
      </c>
      <c r="K3055" s="265">
        <v>50000</v>
      </c>
      <c r="M3055" s="292" t="s">
        <v>5090</v>
      </c>
    </row>
    <row r="3056" spans="1:13" x14ac:dyDescent="0.3">
      <c r="A3056" s="58">
        <v>3056</v>
      </c>
      <c r="B3056" s="264">
        <v>46072</v>
      </c>
      <c r="C3056" s="292" t="s">
        <v>1369</v>
      </c>
      <c r="E3056" s="292" t="s">
        <v>5091</v>
      </c>
      <c r="G3056" s="265">
        <v>350000</v>
      </c>
      <c r="H3056" s="269">
        <v>1</v>
      </c>
      <c r="K3056" s="265">
        <v>350000</v>
      </c>
    </row>
    <row r="3057" spans="1:13" x14ac:dyDescent="0.3">
      <c r="A3057" s="58">
        <v>3057</v>
      </c>
      <c r="B3057" s="264">
        <v>46072</v>
      </c>
      <c r="C3057" s="292" t="s">
        <v>1390</v>
      </c>
      <c r="E3057" s="292" t="s">
        <v>1735</v>
      </c>
      <c r="F3057" s="269">
        <v>2830501</v>
      </c>
      <c r="G3057" s="265">
        <v>1550000</v>
      </c>
      <c r="H3057" s="269">
        <v>1</v>
      </c>
      <c r="K3057" s="265">
        <v>1550000</v>
      </c>
    </row>
    <row r="3058" spans="1:13" x14ac:dyDescent="0.3">
      <c r="A3058" s="58">
        <v>3058</v>
      </c>
      <c r="B3058" s="264">
        <v>46072</v>
      </c>
      <c r="C3058" s="292" t="s">
        <v>4412</v>
      </c>
      <c r="E3058" s="292" t="s">
        <v>1708</v>
      </c>
      <c r="F3058" s="269">
        <v>27107593440</v>
      </c>
      <c r="G3058" s="265">
        <v>150000</v>
      </c>
      <c r="H3058" s="269">
        <v>1</v>
      </c>
      <c r="K3058" s="265">
        <v>150000</v>
      </c>
    </row>
    <row r="3059" spans="1:13" x14ac:dyDescent="0.3">
      <c r="A3059" s="58">
        <v>3059</v>
      </c>
      <c r="B3059" s="264">
        <v>46072</v>
      </c>
      <c r="C3059" s="292" t="s">
        <v>1800</v>
      </c>
      <c r="E3059" s="292" t="s">
        <v>2170</v>
      </c>
      <c r="F3059" s="269" t="s">
        <v>1196</v>
      </c>
      <c r="G3059" s="265">
        <v>1550000</v>
      </c>
      <c r="H3059" s="269">
        <v>1</v>
      </c>
      <c r="K3059" s="265">
        <v>1550000</v>
      </c>
      <c r="M3059" s="292" t="s">
        <v>5096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2171</v>
      </c>
      <c r="F3060" s="269" t="s">
        <v>1794</v>
      </c>
      <c r="G3060" s="265">
        <v>50000</v>
      </c>
      <c r="H3060" s="269">
        <v>1</v>
      </c>
      <c r="K3060" s="265">
        <v>50000</v>
      </c>
    </row>
    <row r="3061" spans="1:13" x14ac:dyDescent="0.3">
      <c r="A3061" s="58">
        <v>3061</v>
      </c>
      <c r="B3061" s="264">
        <v>46072</v>
      </c>
      <c r="C3061" s="292" t="s">
        <v>1589</v>
      </c>
      <c r="E3061" s="292" t="s">
        <v>1198</v>
      </c>
      <c r="F3061" s="269" t="s">
        <v>1743</v>
      </c>
      <c r="G3061" s="265">
        <v>1000000</v>
      </c>
      <c r="H3061" s="269">
        <v>1</v>
      </c>
      <c r="J3061" s="266">
        <v>100000</v>
      </c>
      <c r="K3061" s="265">
        <v>1100000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1791</v>
      </c>
      <c r="L3062" s="265">
        <v>-1100000</v>
      </c>
    </row>
    <row r="3063" spans="1:13" x14ac:dyDescent="0.3">
      <c r="A3063" s="58">
        <v>3063</v>
      </c>
      <c r="B3063" s="264">
        <v>46073</v>
      </c>
      <c r="C3063" s="292" t="s">
        <v>1464</v>
      </c>
      <c r="E3063" s="292" t="s">
        <v>2177</v>
      </c>
      <c r="F3063" s="269" t="s">
        <v>1202</v>
      </c>
      <c r="G3063" s="265">
        <v>620000</v>
      </c>
      <c r="H3063" s="269">
        <v>1</v>
      </c>
      <c r="K3063" s="265">
        <v>620000</v>
      </c>
    </row>
    <row r="3064" spans="1:13" x14ac:dyDescent="0.3">
      <c r="A3064" s="58">
        <v>3064</v>
      </c>
      <c r="B3064" s="264">
        <v>46073</v>
      </c>
      <c r="C3064" s="292" t="s">
        <v>1781</v>
      </c>
      <c r="E3064" s="292" t="s">
        <v>2289</v>
      </c>
      <c r="F3064" s="269" t="s">
        <v>1743</v>
      </c>
      <c r="G3064" s="265">
        <v>650000</v>
      </c>
      <c r="H3064" s="269">
        <v>1</v>
      </c>
      <c r="K3064" s="265">
        <v>650000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1510</v>
      </c>
      <c r="G3065" s="265">
        <v>10000</v>
      </c>
      <c r="H3065" s="269">
        <v>1</v>
      </c>
      <c r="K3065" s="265">
        <v>10000</v>
      </c>
    </row>
    <row r="3066" spans="1:13" x14ac:dyDescent="0.3">
      <c r="A3066" s="58">
        <v>3066</v>
      </c>
      <c r="B3066" s="264">
        <v>46073</v>
      </c>
      <c r="C3066" s="292" t="s">
        <v>1369</v>
      </c>
      <c r="E3066" s="292" t="s">
        <v>1708</v>
      </c>
      <c r="F3066" s="269">
        <v>27107593440</v>
      </c>
      <c r="G3066" s="265">
        <v>170000</v>
      </c>
      <c r="H3066" s="269">
        <v>2</v>
      </c>
      <c r="K3066" s="265">
        <v>340000</v>
      </c>
    </row>
    <row r="3067" spans="1:13" x14ac:dyDescent="0.3">
      <c r="A3067" s="58">
        <v>3067</v>
      </c>
      <c r="B3067" s="264">
        <v>46073</v>
      </c>
      <c r="C3067" s="292" t="s">
        <v>2771</v>
      </c>
      <c r="E3067" s="292" t="s">
        <v>2177</v>
      </c>
      <c r="F3067" s="269" t="s">
        <v>1202</v>
      </c>
      <c r="G3067" s="265">
        <v>620000</v>
      </c>
      <c r="H3067" s="269">
        <v>1</v>
      </c>
      <c r="K3067" s="265">
        <v>620000</v>
      </c>
    </row>
    <row r="3068" spans="1:13" x14ac:dyDescent="0.3">
      <c r="A3068" s="58">
        <v>3068</v>
      </c>
      <c r="B3068" s="264">
        <v>46073</v>
      </c>
      <c r="C3068" s="292" t="s">
        <v>1390</v>
      </c>
      <c r="E3068" s="292" t="s">
        <v>2001</v>
      </c>
      <c r="G3068" s="265">
        <v>1850000</v>
      </c>
      <c r="H3068" s="269">
        <v>1</v>
      </c>
      <c r="K3068" s="265">
        <v>1850000</v>
      </c>
    </row>
    <row r="3069" spans="1:13" x14ac:dyDescent="0.3">
      <c r="A3069" s="58">
        <v>3069</v>
      </c>
      <c r="B3069" s="264">
        <v>46073</v>
      </c>
      <c r="C3069" s="292" t="s">
        <v>1435</v>
      </c>
      <c r="E3069" s="292" t="s">
        <v>1487</v>
      </c>
      <c r="F3069" s="269" t="s">
        <v>2667</v>
      </c>
      <c r="G3069" s="265">
        <v>350000</v>
      </c>
      <c r="H3069" s="269">
        <v>1</v>
      </c>
      <c r="K3069" s="265">
        <v>350000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2828</v>
      </c>
      <c r="F3070" s="269">
        <v>5961308248</v>
      </c>
      <c r="G3070" s="265">
        <v>130000</v>
      </c>
      <c r="H3070" s="269">
        <v>1</v>
      </c>
      <c r="K3070" s="265">
        <v>130000</v>
      </c>
    </row>
    <row r="3071" spans="1:13" x14ac:dyDescent="0.3">
      <c r="A3071" s="58">
        <v>3071</v>
      </c>
      <c r="B3071" s="264">
        <v>46073</v>
      </c>
      <c r="C3071" s="292" t="s">
        <v>5257</v>
      </c>
      <c r="E3071" s="292" t="s">
        <v>5260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</row>
    <row r="3072" spans="1:13" x14ac:dyDescent="0.3">
      <c r="A3072" s="58">
        <v>3072</v>
      </c>
      <c r="B3072" s="264">
        <v>46073</v>
      </c>
      <c r="C3072" s="292" t="s">
        <v>3256</v>
      </c>
      <c r="E3072" s="292" t="s">
        <v>1734</v>
      </c>
      <c r="G3072" s="265">
        <v>1100000</v>
      </c>
      <c r="H3072" s="269">
        <v>1</v>
      </c>
      <c r="K3072" s="265">
        <v>1100000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1510</v>
      </c>
      <c r="G3073" s="265">
        <v>30000</v>
      </c>
      <c r="H3073" s="269">
        <v>1</v>
      </c>
      <c r="K3073" s="265">
        <v>30000</v>
      </c>
    </row>
    <row r="3074" spans="1:13" x14ac:dyDescent="0.3">
      <c r="A3074" s="58">
        <v>3074</v>
      </c>
      <c r="B3074" s="264">
        <v>46074</v>
      </c>
      <c r="C3074" s="292" t="s">
        <v>1577</v>
      </c>
      <c r="E3074" s="292" t="s">
        <v>3039</v>
      </c>
      <c r="F3074" s="269" t="s">
        <v>1943</v>
      </c>
      <c r="G3074" s="265">
        <v>1000000</v>
      </c>
      <c r="H3074" s="269">
        <v>1</v>
      </c>
      <c r="J3074" s="266">
        <v>100000</v>
      </c>
      <c r="K3074" s="265">
        <v>1100000</v>
      </c>
    </row>
    <row r="3075" spans="1:13" x14ac:dyDescent="0.3">
      <c r="A3075" s="58">
        <v>3075</v>
      </c>
      <c r="B3075" s="264">
        <v>46074</v>
      </c>
      <c r="C3075" s="292" t="s">
        <v>1369</v>
      </c>
      <c r="E3075" s="292" t="s">
        <v>4175</v>
      </c>
      <c r="L3075" s="265">
        <v>-690000</v>
      </c>
    </row>
    <row r="3076" spans="1:13" x14ac:dyDescent="0.3">
      <c r="A3076" s="58">
        <v>3076</v>
      </c>
      <c r="B3076" s="264">
        <v>46076</v>
      </c>
      <c r="C3076" s="292" t="s">
        <v>2135</v>
      </c>
      <c r="E3076" s="292" t="s">
        <v>5108</v>
      </c>
      <c r="L3076" s="265">
        <v>-1680000</v>
      </c>
    </row>
    <row r="3077" spans="1:13" x14ac:dyDescent="0.3">
      <c r="A3077" s="58">
        <v>3077</v>
      </c>
      <c r="B3077" s="264">
        <v>46074</v>
      </c>
      <c r="C3077" s="292" t="s">
        <v>1545</v>
      </c>
      <c r="E3077" s="292" t="s">
        <v>4793</v>
      </c>
      <c r="F3077" s="269" t="s">
        <v>4792</v>
      </c>
      <c r="G3077" s="265">
        <v>1000000</v>
      </c>
      <c r="H3077" s="269">
        <v>1</v>
      </c>
      <c r="K3077" s="265">
        <v>1000000</v>
      </c>
    </row>
    <row r="3078" spans="1:13" x14ac:dyDescent="0.3">
      <c r="A3078" s="58">
        <v>3078</v>
      </c>
      <c r="B3078" s="264">
        <v>46074</v>
      </c>
      <c r="C3078" s="292" t="s">
        <v>1545</v>
      </c>
      <c r="E3078" s="292" t="s">
        <v>2127</v>
      </c>
      <c r="F3078" s="269">
        <v>2830502</v>
      </c>
      <c r="G3078" s="265">
        <v>1900000</v>
      </c>
      <c r="H3078" s="269">
        <v>1</v>
      </c>
      <c r="K3078" s="265">
        <v>1900000</v>
      </c>
    </row>
    <row r="3079" spans="1:13" x14ac:dyDescent="0.3">
      <c r="A3079" s="58">
        <v>3079</v>
      </c>
      <c r="B3079" s="264">
        <v>46076</v>
      </c>
      <c r="C3079" s="292" t="s">
        <v>1464</v>
      </c>
      <c r="E3079" s="292" t="s">
        <v>2177</v>
      </c>
      <c r="F3079" s="269" t="s">
        <v>1202</v>
      </c>
      <c r="G3079" s="265">
        <v>620000</v>
      </c>
      <c r="H3079" s="269">
        <v>1</v>
      </c>
      <c r="K3079" s="265">
        <v>620000</v>
      </c>
    </row>
    <row r="3080" spans="1:13" x14ac:dyDescent="0.3">
      <c r="A3080" s="58">
        <v>3080</v>
      </c>
      <c r="B3080" s="264">
        <v>46076</v>
      </c>
      <c r="C3080" s="292" t="s">
        <v>1464</v>
      </c>
      <c r="E3080" s="292" t="s">
        <v>4492</v>
      </c>
      <c r="L3080" s="265">
        <v>-1240000</v>
      </c>
    </row>
    <row r="3081" spans="1:13" x14ac:dyDescent="0.3">
      <c r="A3081" s="58">
        <v>3081</v>
      </c>
      <c r="B3081" s="264">
        <v>46076</v>
      </c>
      <c r="C3081" s="292" t="s">
        <v>1968</v>
      </c>
      <c r="E3081" s="292" t="s">
        <v>1487</v>
      </c>
      <c r="F3081" s="269" t="s">
        <v>2667</v>
      </c>
      <c r="G3081" s="265">
        <v>350000</v>
      </c>
      <c r="H3081" s="269">
        <v>1</v>
      </c>
      <c r="J3081" s="266">
        <v>35000</v>
      </c>
      <c r="K3081" s="265">
        <v>385000</v>
      </c>
    </row>
    <row r="3082" spans="1:13" x14ac:dyDescent="0.3">
      <c r="A3082" s="58">
        <v>3082</v>
      </c>
      <c r="B3082" s="264">
        <v>46076</v>
      </c>
      <c r="C3082" s="292" t="s">
        <v>1885</v>
      </c>
      <c r="E3082" s="292" t="s">
        <v>1198</v>
      </c>
      <c r="F3082" s="269" t="s">
        <v>1743</v>
      </c>
      <c r="G3082" s="265">
        <v>1200000</v>
      </c>
      <c r="H3082" s="269">
        <v>1</v>
      </c>
      <c r="K3082" s="265">
        <v>1200000</v>
      </c>
    </row>
    <row r="3083" spans="1:13" x14ac:dyDescent="0.3">
      <c r="A3083" s="58">
        <v>3083</v>
      </c>
      <c r="B3083" s="264">
        <v>46076</v>
      </c>
      <c r="C3083" s="292" t="s">
        <v>1885</v>
      </c>
      <c r="E3083" s="292" t="s">
        <v>1487</v>
      </c>
      <c r="F3083" s="269" t="s">
        <v>2667</v>
      </c>
      <c r="G3083" s="265">
        <v>350000</v>
      </c>
      <c r="H3083" s="269">
        <v>1</v>
      </c>
      <c r="K3083" s="265">
        <v>350000</v>
      </c>
    </row>
    <row r="3084" spans="1:13" x14ac:dyDescent="0.3">
      <c r="A3084" s="58">
        <v>3084</v>
      </c>
      <c r="B3084" s="264">
        <v>46076</v>
      </c>
      <c r="C3084" s="292" t="s">
        <v>1016</v>
      </c>
      <c r="E3084" s="292" t="s">
        <v>1734</v>
      </c>
      <c r="G3084" s="265">
        <v>650000</v>
      </c>
      <c r="H3084" s="269">
        <v>1</v>
      </c>
      <c r="K3084" s="265">
        <v>650000</v>
      </c>
    </row>
    <row r="3085" spans="1:13" x14ac:dyDescent="0.3">
      <c r="A3085" s="58">
        <v>3085</v>
      </c>
      <c r="B3085" s="264">
        <v>46076</v>
      </c>
      <c r="C3085" s="292" t="s">
        <v>1051</v>
      </c>
      <c r="E3085" s="292" t="s">
        <v>2177</v>
      </c>
      <c r="F3085" s="269" t="s">
        <v>1202</v>
      </c>
      <c r="G3085" s="265">
        <v>620000</v>
      </c>
      <c r="H3085" s="269">
        <v>1</v>
      </c>
      <c r="K3085" s="265">
        <v>620000</v>
      </c>
    </row>
    <row r="3086" spans="1:13" x14ac:dyDescent="0.3">
      <c r="A3086" s="58">
        <v>3086</v>
      </c>
      <c r="B3086" s="264">
        <v>46076</v>
      </c>
      <c r="C3086" s="292" t="s">
        <v>2484</v>
      </c>
      <c r="E3086" s="292" t="s">
        <v>2018</v>
      </c>
      <c r="F3086" s="269" t="s">
        <v>1210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5116</v>
      </c>
    </row>
    <row r="3087" spans="1:13" x14ac:dyDescent="0.3">
      <c r="A3087" s="58">
        <v>3087</v>
      </c>
      <c r="B3087" s="264">
        <v>46076</v>
      </c>
      <c r="C3087" s="292" t="s">
        <v>1800</v>
      </c>
      <c r="E3087" s="292" t="s">
        <v>1487</v>
      </c>
      <c r="F3087" s="269" t="s">
        <v>2667</v>
      </c>
      <c r="G3087" s="265">
        <v>350000</v>
      </c>
      <c r="H3087" s="269">
        <v>2</v>
      </c>
      <c r="K3087" s="265">
        <v>700000</v>
      </c>
    </row>
    <row r="3088" spans="1:13" x14ac:dyDescent="0.3">
      <c r="A3088" s="58">
        <v>3088</v>
      </c>
      <c r="B3088" s="264">
        <v>46076</v>
      </c>
      <c r="C3088" s="292" t="s">
        <v>1781</v>
      </c>
      <c r="E3088" s="292" t="s">
        <v>1734</v>
      </c>
      <c r="G3088" s="265">
        <v>1100000</v>
      </c>
      <c r="H3088" s="269">
        <v>1</v>
      </c>
      <c r="K3088" s="265">
        <v>1100000</v>
      </c>
    </row>
    <row r="3089" spans="1:13" x14ac:dyDescent="0.3">
      <c r="A3089" s="58">
        <v>3089</v>
      </c>
      <c r="B3089" s="264">
        <v>46076</v>
      </c>
      <c r="C3089" s="292" t="s">
        <v>1781</v>
      </c>
      <c r="E3089" s="292" t="s">
        <v>1734</v>
      </c>
      <c r="G3089" s="265">
        <v>650000</v>
      </c>
      <c r="H3089" s="269">
        <v>1</v>
      </c>
      <c r="K3089" s="265">
        <v>650000</v>
      </c>
    </row>
    <row r="3090" spans="1:13" x14ac:dyDescent="0.3">
      <c r="A3090" s="58">
        <v>3090</v>
      </c>
      <c r="B3090" s="264">
        <v>46076</v>
      </c>
      <c r="C3090" s="292" t="s">
        <v>1781</v>
      </c>
      <c r="E3090" s="292" t="s">
        <v>1510</v>
      </c>
      <c r="G3090" s="265">
        <v>30000</v>
      </c>
      <c r="H3090" s="269">
        <v>1</v>
      </c>
      <c r="K3090" s="265">
        <v>30000</v>
      </c>
    </row>
    <row r="3091" spans="1:13" x14ac:dyDescent="0.3">
      <c r="A3091" s="58">
        <v>3091</v>
      </c>
      <c r="B3091" s="264">
        <v>46076</v>
      </c>
      <c r="C3091" s="292" t="s">
        <v>1016</v>
      </c>
      <c r="E3091" s="292" t="s">
        <v>2907</v>
      </c>
      <c r="F3091" s="269">
        <v>415090409</v>
      </c>
      <c r="G3091" s="265">
        <v>584000</v>
      </c>
      <c r="H3091" s="269">
        <v>1</v>
      </c>
      <c r="K3091" s="265">
        <v>584000</v>
      </c>
    </row>
    <row r="3092" spans="1:13" x14ac:dyDescent="0.3">
      <c r="A3092" s="58">
        <v>3092</v>
      </c>
      <c r="B3092" s="264">
        <v>46076</v>
      </c>
      <c r="C3092" s="292" t="s">
        <v>1016</v>
      </c>
      <c r="E3092" s="292" t="s">
        <v>2182</v>
      </c>
      <c r="F3092" s="269" t="s">
        <v>1813</v>
      </c>
      <c r="G3092" s="265">
        <v>10000</v>
      </c>
      <c r="H3092" s="269">
        <v>1</v>
      </c>
      <c r="K3092" s="265">
        <v>10000</v>
      </c>
    </row>
    <row r="3093" spans="1:13" x14ac:dyDescent="0.3">
      <c r="A3093" s="58">
        <v>3093</v>
      </c>
      <c r="B3093" s="264">
        <v>46076</v>
      </c>
      <c r="C3093" s="292" t="s">
        <v>1440</v>
      </c>
      <c r="E3093" s="292" t="s">
        <v>1198</v>
      </c>
      <c r="F3093" s="269" t="s">
        <v>1743</v>
      </c>
      <c r="G3093" s="265">
        <v>1200000</v>
      </c>
      <c r="H3093" s="269">
        <v>1</v>
      </c>
      <c r="J3093" s="266">
        <v>120000</v>
      </c>
      <c r="K3093" s="265">
        <v>1320000</v>
      </c>
    </row>
    <row r="3094" spans="1:13" x14ac:dyDescent="0.3">
      <c r="A3094" s="58">
        <v>3094</v>
      </c>
      <c r="B3094" s="264">
        <v>46076</v>
      </c>
      <c r="C3094" s="292" t="s">
        <v>1587</v>
      </c>
      <c r="E3094" s="292" t="s">
        <v>5121</v>
      </c>
      <c r="L3094" s="265">
        <v>-1649000</v>
      </c>
    </row>
    <row r="3095" spans="1:13" x14ac:dyDescent="0.3">
      <c r="A3095" s="58">
        <v>3095</v>
      </c>
      <c r="B3095" s="264">
        <v>46076</v>
      </c>
      <c r="C3095" s="292" t="s">
        <v>1968</v>
      </c>
      <c r="E3095" s="292" t="s">
        <v>4117</v>
      </c>
      <c r="L3095" s="265">
        <v>-385000</v>
      </c>
    </row>
    <row r="3096" spans="1:13" x14ac:dyDescent="0.3">
      <c r="A3096" s="58">
        <v>3096</v>
      </c>
      <c r="B3096" s="264">
        <v>46077</v>
      </c>
      <c r="C3096" s="292" t="s">
        <v>1460</v>
      </c>
      <c r="E3096" s="292" t="s">
        <v>5122</v>
      </c>
      <c r="G3096" s="265">
        <v>300000</v>
      </c>
      <c r="H3096" s="269">
        <v>1</v>
      </c>
      <c r="K3096" s="265">
        <v>300000</v>
      </c>
    </row>
    <row r="3097" spans="1:13" x14ac:dyDescent="0.3">
      <c r="A3097" s="58">
        <v>3097</v>
      </c>
      <c r="B3097" s="264">
        <v>46077</v>
      </c>
      <c r="C3097" s="292" t="s">
        <v>1649</v>
      </c>
      <c r="E3097" s="292" t="s">
        <v>3565</v>
      </c>
      <c r="F3097" s="269" t="s">
        <v>3575</v>
      </c>
      <c r="G3097" s="265">
        <v>2600000</v>
      </c>
      <c r="H3097" s="269">
        <v>1</v>
      </c>
      <c r="K3097" s="265">
        <v>2600000</v>
      </c>
      <c r="M3097" s="292" t="s">
        <v>5125</v>
      </c>
    </row>
    <row r="3098" spans="1:13" x14ac:dyDescent="0.3">
      <c r="A3098" s="58">
        <v>3098</v>
      </c>
      <c r="B3098" s="264">
        <v>46077</v>
      </c>
      <c r="C3098" s="292" t="s">
        <v>2986</v>
      </c>
      <c r="E3098" s="292" t="s">
        <v>1198</v>
      </c>
      <c r="F3098" s="269" t="s">
        <v>1743</v>
      </c>
      <c r="G3098" s="265">
        <v>1200000</v>
      </c>
      <c r="H3098" s="269">
        <v>1</v>
      </c>
      <c r="K3098" s="265">
        <v>1200000</v>
      </c>
    </row>
    <row r="3099" spans="1:13" x14ac:dyDescent="0.3">
      <c r="A3099" s="58">
        <v>3099</v>
      </c>
      <c r="B3099" s="264">
        <v>46077</v>
      </c>
      <c r="C3099" s="292" t="s">
        <v>1838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3100</v>
      </c>
      <c r="B3100" s="264">
        <v>46077</v>
      </c>
      <c r="C3100" s="292" t="s">
        <v>1838</v>
      </c>
      <c r="E3100" s="292" t="s">
        <v>1487</v>
      </c>
      <c r="F3100" s="269" t="s">
        <v>2667</v>
      </c>
      <c r="G3100" s="265">
        <v>350000</v>
      </c>
      <c r="H3100" s="269">
        <v>1</v>
      </c>
      <c r="K3100" s="265">
        <v>350000</v>
      </c>
    </row>
    <row r="3101" spans="1:13" x14ac:dyDescent="0.3">
      <c r="A3101" s="58">
        <v>3101</v>
      </c>
      <c r="B3101" s="264">
        <v>46077</v>
      </c>
      <c r="C3101" s="292" t="s">
        <v>5250</v>
      </c>
      <c r="E3101" s="292" t="s">
        <v>5251</v>
      </c>
      <c r="F3101" s="269" t="s">
        <v>5252</v>
      </c>
      <c r="G3101" s="265">
        <v>1000000</v>
      </c>
      <c r="H3101" s="269">
        <v>1</v>
      </c>
      <c r="J3101" s="266">
        <v>100000</v>
      </c>
      <c r="K3101" s="265">
        <v>1100000</v>
      </c>
    </row>
    <row r="3102" spans="1:13" x14ac:dyDescent="0.3">
      <c r="A3102" s="58">
        <v>3102</v>
      </c>
      <c r="B3102" s="264">
        <v>46077</v>
      </c>
      <c r="C3102" s="292" t="s">
        <v>1390</v>
      </c>
      <c r="E3102" s="292" t="s">
        <v>1734</v>
      </c>
      <c r="G3102" s="265">
        <v>1100000</v>
      </c>
      <c r="H3102" s="269">
        <v>1</v>
      </c>
      <c r="K3102" s="265">
        <v>1100000</v>
      </c>
    </row>
    <row r="3103" spans="1:13" x14ac:dyDescent="0.3">
      <c r="A3103" s="58">
        <v>3103</v>
      </c>
      <c r="B3103" s="264">
        <v>46077</v>
      </c>
      <c r="C3103" s="292" t="s">
        <v>1838</v>
      </c>
      <c r="E3103" s="292" t="s">
        <v>5130</v>
      </c>
      <c r="L3103" s="265">
        <v>-1550000</v>
      </c>
    </row>
    <row r="3104" spans="1:13" x14ac:dyDescent="0.3">
      <c r="A3104" s="58">
        <v>3104</v>
      </c>
      <c r="B3104" s="264">
        <v>46077</v>
      </c>
      <c r="C3104" s="292" t="s">
        <v>1852</v>
      </c>
      <c r="E3104" s="292" t="s">
        <v>4923</v>
      </c>
      <c r="L3104" s="265">
        <v>-250000</v>
      </c>
    </row>
    <row r="3105" spans="1:12" x14ac:dyDescent="0.3">
      <c r="A3105" s="58">
        <v>3105</v>
      </c>
      <c r="B3105" s="264">
        <v>46077</v>
      </c>
      <c r="C3105" s="292" t="s">
        <v>1545</v>
      </c>
      <c r="E3105" s="292" t="s">
        <v>5042</v>
      </c>
      <c r="L3105" s="265">
        <v>-2900000</v>
      </c>
    </row>
    <row r="3106" spans="1:12" x14ac:dyDescent="0.3">
      <c r="A3106" s="58">
        <v>3106</v>
      </c>
      <c r="B3106" s="264">
        <v>46077</v>
      </c>
      <c r="C3106" s="292" t="s">
        <v>1649</v>
      </c>
      <c r="E3106" s="292" t="s">
        <v>5131</v>
      </c>
      <c r="L3106" s="265">
        <v>-2600000</v>
      </c>
    </row>
    <row r="3107" spans="1:12" x14ac:dyDescent="0.3">
      <c r="A3107" s="58">
        <v>3107</v>
      </c>
      <c r="B3107" s="264">
        <v>46077</v>
      </c>
      <c r="C3107" s="292" t="s">
        <v>1440</v>
      </c>
      <c r="E3107" s="292" t="s">
        <v>5132</v>
      </c>
      <c r="L3107" s="265">
        <v>-1320000</v>
      </c>
    </row>
    <row r="3108" spans="1:12" x14ac:dyDescent="0.3">
      <c r="A3108" s="58">
        <v>3108</v>
      </c>
      <c r="B3108" s="264">
        <v>46078</v>
      </c>
      <c r="C3108" s="292" t="s">
        <v>2771</v>
      </c>
      <c r="E3108" s="292" t="s">
        <v>2079</v>
      </c>
      <c r="L3108" s="265">
        <v>-870000</v>
      </c>
    </row>
    <row r="3109" spans="1:12" x14ac:dyDescent="0.3">
      <c r="A3109" s="58">
        <v>3109</v>
      </c>
      <c r="B3109" s="264">
        <v>46078</v>
      </c>
      <c r="C3109" s="292" t="s">
        <v>1464</v>
      </c>
      <c r="E3109" s="292" t="s">
        <v>1198</v>
      </c>
      <c r="F3109" s="269" t="s">
        <v>1743</v>
      </c>
      <c r="G3109" s="265">
        <v>1100000</v>
      </c>
      <c r="H3109" s="269">
        <v>1</v>
      </c>
      <c r="K3109" s="265">
        <v>1100000</v>
      </c>
    </row>
    <row r="3110" spans="1:12" x14ac:dyDescent="0.3">
      <c r="A3110" s="58">
        <v>3110</v>
      </c>
      <c r="B3110" s="264">
        <v>46078</v>
      </c>
      <c r="C3110" s="292" t="s">
        <v>1464</v>
      </c>
      <c r="E3110" s="292" t="s">
        <v>1487</v>
      </c>
      <c r="F3110" s="269" t="s">
        <v>2667</v>
      </c>
      <c r="G3110" s="265">
        <v>350000</v>
      </c>
      <c r="H3110" s="269">
        <v>1</v>
      </c>
      <c r="K3110" s="265">
        <v>350000</v>
      </c>
    </row>
    <row r="3111" spans="1:12" x14ac:dyDescent="0.3">
      <c r="A3111" s="58">
        <v>3111</v>
      </c>
      <c r="B3111" s="264">
        <v>46078</v>
      </c>
      <c r="C3111" s="292" t="s">
        <v>1297</v>
      </c>
      <c r="E3111" s="292" t="s">
        <v>1198</v>
      </c>
      <c r="F3111" s="269" t="s">
        <v>1743</v>
      </c>
      <c r="G3111" s="265">
        <v>1200000</v>
      </c>
      <c r="H3111" s="269">
        <v>1</v>
      </c>
      <c r="K3111" s="265">
        <v>1200000</v>
      </c>
    </row>
    <row r="3112" spans="1:12" x14ac:dyDescent="0.3">
      <c r="A3112" s="58">
        <v>3112</v>
      </c>
      <c r="B3112" s="264">
        <v>46078</v>
      </c>
      <c r="C3112" s="292" t="s">
        <v>1297</v>
      </c>
      <c r="E3112" s="292" t="s">
        <v>5134</v>
      </c>
      <c r="G3112" s="265">
        <v>750000</v>
      </c>
      <c r="H3112" s="269">
        <v>1</v>
      </c>
      <c r="K3112" s="265">
        <v>750000</v>
      </c>
    </row>
    <row r="3113" spans="1:12" x14ac:dyDescent="0.3">
      <c r="A3113" s="58">
        <v>3113</v>
      </c>
      <c r="B3113" s="264">
        <v>46078</v>
      </c>
      <c r="C3113" s="292" t="s">
        <v>3391</v>
      </c>
      <c r="E3113" s="292" t="s">
        <v>1734</v>
      </c>
      <c r="G3113" s="265">
        <v>650000</v>
      </c>
      <c r="H3113" s="269">
        <v>1</v>
      </c>
      <c r="K3113" s="265">
        <v>650000</v>
      </c>
    </row>
    <row r="3114" spans="1:12" x14ac:dyDescent="0.3">
      <c r="A3114" s="58">
        <v>3114</v>
      </c>
      <c r="B3114" s="264">
        <v>46078</v>
      </c>
      <c r="C3114" s="292" t="s">
        <v>995</v>
      </c>
      <c r="E3114" s="292" t="s">
        <v>1734</v>
      </c>
      <c r="G3114" s="265">
        <v>650000</v>
      </c>
      <c r="H3114" s="269">
        <v>1</v>
      </c>
      <c r="J3114" s="266">
        <v>65000</v>
      </c>
      <c r="K3114" s="265">
        <v>715000</v>
      </c>
    </row>
    <row r="3115" spans="1:12" x14ac:dyDescent="0.3">
      <c r="A3115" s="58">
        <v>3115</v>
      </c>
      <c r="B3115" s="264">
        <v>46078</v>
      </c>
      <c r="C3115" s="292" t="s">
        <v>4277</v>
      </c>
      <c r="E3115" s="292" t="s">
        <v>1198</v>
      </c>
      <c r="F3115" s="269" t="s">
        <v>1743</v>
      </c>
      <c r="G3115" s="265">
        <v>1300000</v>
      </c>
      <c r="H3115" s="269">
        <v>1</v>
      </c>
      <c r="K3115" s="265">
        <v>1300000</v>
      </c>
    </row>
    <row r="3116" spans="1:12" x14ac:dyDescent="0.3">
      <c r="A3116" s="58">
        <v>3116</v>
      </c>
      <c r="B3116" s="264">
        <v>46078</v>
      </c>
      <c r="C3116" s="292" t="s">
        <v>995</v>
      </c>
      <c r="E3116" s="292" t="s">
        <v>5139</v>
      </c>
      <c r="L3116" s="265">
        <v>-715000</v>
      </c>
    </row>
    <row r="3117" spans="1:12" x14ac:dyDescent="0.3">
      <c r="A3117" s="58">
        <v>3117</v>
      </c>
      <c r="B3117" s="264">
        <v>46078</v>
      </c>
      <c r="C3117" s="292" t="s">
        <v>1297</v>
      </c>
      <c r="E3117" s="292" t="s">
        <v>5140</v>
      </c>
      <c r="L3117" s="265">
        <v>-1950000</v>
      </c>
    </row>
    <row r="3118" spans="1:12" x14ac:dyDescent="0.3">
      <c r="A3118" s="58">
        <v>3118</v>
      </c>
      <c r="B3118" s="264">
        <v>46079</v>
      </c>
      <c r="C3118" s="292" t="s">
        <v>1738</v>
      </c>
      <c r="E3118" s="292" t="s">
        <v>1791</v>
      </c>
      <c r="L3118" s="265">
        <v>-900000</v>
      </c>
    </row>
    <row r="3119" spans="1:12" x14ac:dyDescent="0.3">
      <c r="A3119" s="58">
        <v>3119</v>
      </c>
      <c r="B3119" s="264">
        <v>46079</v>
      </c>
      <c r="C3119" s="292" t="s">
        <v>2986</v>
      </c>
      <c r="E3119" s="292" t="s">
        <v>5145</v>
      </c>
      <c r="L3119" s="265">
        <v>-2065000</v>
      </c>
    </row>
    <row r="3120" spans="1:12" x14ac:dyDescent="0.3">
      <c r="A3120" s="58">
        <v>3120</v>
      </c>
      <c r="B3120" s="264">
        <v>46079</v>
      </c>
      <c r="C3120" s="292" t="s">
        <v>1577</v>
      </c>
      <c r="E3120" s="292" t="s">
        <v>4439</v>
      </c>
      <c r="L3120" s="265">
        <v>-1100000</v>
      </c>
    </row>
    <row r="3121" spans="1:13" x14ac:dyDescent="0.3">
      <c r="A3121" s="58">
        <v>3121</v>
      </c>
      <c r="B3121" s="264">
        <v>46079</v>
      </c>
      <c r="C3121" s="292" t="s">
        <v>4277</v>
      </c>
      <c r="E3121" s="292" t="s">
        <v>4359</v>
      </c>
      <c r="L3121" s="265">
        <v>-1300000</v>
      </c>
    </row>
    <row r="3122" spans="1:13" x14ac:dyDescent="0.3">
      <c r="A3122" s="58">
        <v>3122</v>
      </c>
      <c r="B3122" s="264">
        <v>46079</v>
      </c>
      <c r="C3122" s="292" t="s">
        <v>1781</v>
      </c>
      <c r="E3122" s="292" t="s">
        <v>1200</v>
      </c>
      <c r="F3122" s="269" t="s">
        <v>1554</v>
      </c>
      <c r="G3122" s="265">
        <v>1200000</v>
      </c>
      <c r="H3122" s="269">
        <v>1</v>
      </c>
      <c r="K3122" s="265">
        <v>1200000</v>
      </c>
    </row>
    <row r="3123" spans="1:13" x14ac:dyDescent="0.3">
      <c r="A3123" s="58">
        <v>3123</v>
      </c>
      <c r="B3123" s="264">
        <v>46079</v>
      </c>
      <c r="C3123" s="292" t="s">
        <v>3189</v>
      </c>
      <c r="E3123" s="292" t="s">
        <v>2168</v>
      </c>
      <c r="F3123" s="269" t="s">
        <v>1455</v>
      </c>
      <c r="G3123" s="265">
        <v>1600000</v>
      </c>
      <c r="H3123" s="269">
        <v>1</v>
      </c>
      <c r="K3123" s="265">
        <v>1600000</v>
      </c>
      <c r="M3123" s="292" t="s">
        <v>5148</v>
      </c>
    </row>
    <row r="3124" spans="1:13" x14ac:dyDescent="0.3">
      <c r="A3124" s="58">
        <v>3124</v>
      </c>
      <c r="B3124" s="264">
        <v>46079</v>
      </c>
      <c r="C3124" s="292" t="s">
        <v>1577</v>
      </c>
      <c r="E3124" s="292" t="s">
        <v>2177</v>
      </c>
      <c r="F3124" s="269" t="s">
        <v>1202</v>
      </c>
      <c r="G3124" s="265">
        <v>620000</v>
      </c>
      <c r="H3124" s="269">
        <v>1</v>
      </c>
      <c r="K3124" s="265">
        <v>620000</v>
      </c>
    </row>
    <row r="3125" spans="1:13" x14ac:dyDescent="0.3">
      <c r="A3125" s="58">
        <v>3125</v>
      </c>
      <c r="B3125" s="264">
        <v>46079</v>
      </c>
      <c r="C3125" s="292" t="s">
        <v>1447</v>
      </c>
      <c r="E3125" s="292" t="s">
        <v>1708</v>
      </c>
      <c r="F3125" s="269">
        <v>27107593440</v>
      </c>
      <c r="G3125" s="265">
        <v>150000</v>
      </c>
      <c r="H3125" s="269">
        <v>1</v>
      </c>
      <c r="K3125" s="265">
        <v>150000</v>
      </c>
    </row>
    <row r="3126" spans="1:13" x14ac:dyDescent="0.3">
      <c r="A3126" s="58">
        <v>3126</v>
      </c>
      <c r="B3126" s="264">
        <v>46079</v>
      </c>
      <c r="C3126" s="292" t="s">
        <v>4028</v>
      </c>
      <c r="E3126" s="292" t="s">
        <v>3039</v>
      </c>
      <c r="F3126" s="269" t="s">
        <v>1943</v>
      </c>
      <c r="G3126" s="265">
        <v>1000000</v>
      </c>
      <c r="H3126" s="269">
        <v>1</v>
      </c>
      <c r="J3126" s="266">
        <v>100000</v>
      </c>
      <c r="K3126" s="265">
        <v>1100000</v>
      </c>
    </row>
    <row r="3127" spans="1:13" x14ac:dyDescent="0.3">
      <c r="A3127" s="58">
        <v>3127</v>
      </c>
      <c r="B3127" s="264">
        <v>46079</v>
      </c>
      <c r="C3127" s="292" t="s">
        <v>1435</v>
      </c>
      <c r="E3127" s="292" t="s">
        <v>5152</v>
      </c>
      <c r="G3127" s="265">
        <v>-350000</v>
      </c>
      <c r="H3127" s="269">
        <v>1</v>
      </c>
      <c r="L3127" s="265">
        <v>-350000</v>
      </c>
    </row>
    <row r="3128" spans="1:13" x14ac:dyDescent="0.3">
      <c r="A3128" s="58">
        <v>3128</v>
      </c>
      <c r="B3128" s="264">
        <v>46079</v>
      </c>
      <c r="C3128" s="292" t="s">
        <v>1435</v>
      </c>
      <c r="E3128" s="292" t="s">
        <v>5153</v>
      </c>
      <c r="G3128" s="265">
        <v>-300000</v>
      </c>
      <c r="H3128" s="269">
        <v>1</v>
      </c>
      <c r="L3128" s="265">
        <v>-300000</v>
      </c>
    </row>
    <row r="3129" spans="1:13" x14ac:dyDescent="0.3">
      <c r="A3129" s="58">
        <v>3129</v>
      </c>
      <c r="B3129" s="264">
        <v>46079</v>
      </c>
      <c r="C3129" s="292" t="s">
        <v>1016</v>
      </c>
      <c r="E3129" s="292" t="s">
        <v>2184</v>
      </c>
      <c r="G3129" s="265">
        <v>550000</v>
      </c>
      <c r="H3129" s="269">
        <v>1</v>
      </c>
      <c r="K3129" s="265">
        <v>550000</v>
      </c>
    </row>
    <row r="3130" spans="1:13" x14ac:dyDescent="0.3">
      <c r="A3130" s="58">
        <v>3130</v>
      </c>
      <c r="B3130" s="264">
        <v>46079</v>
      </c>
      <c r="C3130" s="292" t="s">
        <v>1485</v>
      </c>
      <c r="E3130" s="292" t="s">
        <v>1200</v>
      </c>
      <c r="F3130" s="269" t="s">
        <v>1201</v>
      </c>
      <c r="G3130" s="265">
        <v>1250000</v>
      </c>
      <c r="H3130" s="269">
        <v>1</v>
      </c>
      <c r="K3130" s="265">
        <v>1250000</v>
      </c>
    </row>
    <row r="3131" spans="1:13" x14ac:dyDescent="0.3">
      <c r="A3131" s="58">
        <v>3131</v>
      </c>
      <c r="B3131" s="264">
        <v>46079</v>
      </c>
      <c r="C3131" s="292" t="s">
        <v>985</v>
      </c>
      <c r="E3131" s="292" t="s">
        <v>2372</v>
      </c>
      <c r="F3131" s="269" t="s">
        <v>2405</v>
      </c>
      <c r="G3131" s="265">
        <v>681818</v>
      </c>
      <c r="H3131" s="269">
        <v>1</v>
      </c>
      <c r="J3131" s="266">
        <v>68182</v>
      </c>
      <c r="K3131" s="265">
        <v>750000</v>
      </c>
    </row>
    <row r="3132" spans="1:13" x14ac:dyDescent="0.3">
      <c r="A3132" s="58">
        <v>3132</v>
      </c>
      <c r="B3132" s="264">
        <v>46079</v>
      </c>
      <c r="C3132" s="292" t="s">
        <v>985</v>
      </c>
      <c r="E3132" s="292" t="s">
        <v>2170</v>
      </c>
      <c r="F3132" s="269" t="s">
        <v>1196</v>
      </c>
      <c r="G3132" s="265">
        <v>1500000</v>
      </c>
      <c r="H3132" s="269">
        <v>1</v>
      </c>
      <c r="J3132" s="266">
        <v>150000</v>
      </c>
      <c r="K3132" s="265">
        <v>1650000</v>
      </c>
    </row>
    <row r="3133" spans="1:13" x14ac:dyDescent="0.3">
      <c r="A3133" s="58">
        <v>3133</v>
      </c>
      <c r="B3133" s="264">
        <v>46079</v>
      </c>
      <c r="C3133" s="292" t="s">
        <v>985</v>
      </c>
      <c r="E3133" s="292" t="s">
        <v>2171</v>
      </c>
      <c r="F3133" s="269" t="s">
        <v>1794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3" x14ac:dyDescent="0.3">
      <c r="A3134" s="58">
        <v>3134</v>
      </c>
      <c r="B3134" s="264">
        <v>46079</v>
      </c>
      <c r="C3134" s="292" t="s">
        <v>985</v>
      </c>
      <c r="E3134" s="292" t="s">
        <v>4159</v>
      </c>
      <c r="L3134" s="265">
        <v>-2510000</v>
      </c>
    </row>
    <row r="3135" spans="1:13" x14ac:dyDescent="0.3">
      <c r="A3135" s="58">
        <v>3135</v>
      </c>
      <c r="B3135" s="264">
        <v>46080</v>
      </c>
      <c r="C3135" s="292" t="s">
        <v>3256</v>
      </c>
      <c r="E3135" s="292" t="s">
        <v>5159</v>
      </c>
      <c r="L3135" s="265">
        <v>-1130000</v>
      </c>
    </row>
    <row r="3136" spans="1:13" x14ac:dyDescent="0.3">
      <c r="A3136" s="58">
        <v>3136</v>
      </c>
      <c r="B3136" s="264">
        <v>46080</v>
      </c>
      <c r="C3136" s="292" t="s">
        <v>1016</v>
      </c>
      <c r="E3136" s="292" t="s">
        <v>2097</v>
      </c>
      <c r="F3136" s="269">
        <v>36050661</v>
      </c>
      <c r="G3136" s="265">
        <v>1200000</v>
      </c>
      <c r="H3136" s="269">
        <v>1</v>
      </c>
      <c r="K3136" s="265">
        <v>1200000</v>
      </c>
    </row>
    <row r="3137" spans="1:12" x14ac:dyDescent="0.3">
      <c r="A3137" s="58">
        <v>3137</v>
      </c>
      <c r="B3137" s="264">
        <v>46080</v>
      </c>
      <c r="C3137" s="292" t="s">
        <v>2904</v>
      </c>
      <c r="E3137" s="292" t="s">
        <v>4831</v>
      </c>
      <c r="F3137" s="269">
        <v>97031708500</v>
      </c>
      <c r="G3137" s="265">
        <v>3200000</v>
      </c>
      <c r="H3137" s="269">
        <v>1</v>
      </c>
      <c r="K3137" s="265">
        <v>3200000</v>
      </c>
    </row>
    <row r="3138" spans="1:12" x14ac:dyDescent="0.3">
      <c r="A3138" s="58">
        <v>3138</v>
      </c>
      <c r="B3138" s="264">
        <v>46080</v>
      </c>
      <c r="C3138" s="292" t="s">
        <v>2904</v>
      </c>
      <c r="E3138" s="292" t="s">
        <v>1755</v>
      </c>
      <c r="F3138" s="269" t="s">
        <v>1757</v>
      </c>
      <c r="G3138" s="265">
        <v>100000</v>
      </c>
      <c r="H3138" s="269">
        <v>1</v>
      </c>
      <c r="K3138" s="265">
        <v>100000</v>
      </c>
    </row>
    <row r="3139" spans="1:12" x14ac:dyDescent="0.3">
      <c r="A3139" s="58">
        <v>3139</v>
      </c>
      <c r="B3139" s="264">
        <v>46080</v>
      </c>
      <c r="C3139" s="292" t="s">
        <v>2904</v>
      </c>
      <c r="E3139" s="292" t="s">
        <v>5161</v>
      </c>
      <c r="G3139" s="265">
        <v>10000</v>
      </c>
      <c r="H3139" s="269">
        <v>10</v>
      </c>
      <c r="K3139" s="265">
        <v>100000</v>
      </c>
    </row>
    <row r="3140" spans="1:12" x14ac:dyDescent="0.3">
      <c r="A3140" s="58">
        <v>3140</v>
      </c>
      <c r="B3140" s="264">
        <v>46080</v>
      </c>
      <c r="C3140" s="292" t="s">
        <v>5164</v>
      </c>
      <c r="E3140" s="292" t="s">
        <v>1734</v>
      </c>
      <c r="G3140" s="265">
        <v>650000</v>
      </c>
      <c r="H3140" s="269">
        <v>1</v>
      </c>
      <c r="K3140" s="265">
        <v>650000</v>
      </c>
    </row>
    <row r="3141" spans="1:12" x14ac:dyDescent="0.3">
      <c r="A3141" s="58">
        <v>3141</v>
      </c>
      <c r="B3141" s="264">
        <v>46080</v>
      </c>
      <c r="C3141" s="292" t="s">
        <v>3901</v>
      </c>
      <c r="E3141" s="292" t="s">
        <v>3565</v>
      </c>
      <c r="F3141" s="269" t="s">
        <v>3575</v>
      </c>
      <c r="G3141" s="265">
        <v>2600000</v>
      </c>
      <c r="H3141" s="269">
        <v>1</v>
      </c>
      <c r="K3141" s="265">
        <v>2600000</v>
      </c>
    </row>
    <row r="3142" spans="1:12" x14ac:dyDescent="0.3">
      <c r="A3142" s="58">
        <v>3142</v>
      </c>
      <c r="B3142" s="264">
        <v>46080</v>
      </c>
      <c r="C3142" s="292" t="s">
        <v>3901</v>
      </c>
      <c r="E3142" s="292" t="s">
        <v>2184</v>
      </c>
      <c r="G3142" s="265">
        <v>700000</v>
      </c>
      <c r="H3142" s="269">
        <v>1</v>
      </c>
      <c r="K3142" s="265">
        <v>700000</v>
      </c>
    </row>
    <row r="3143" spans="1:12" x14ac:dyDescent="0.3">
      <c r="A3143" s="58">
        <v>3143</v>
      </c>
      <c r="B3143" s="264">
        <v>46080</v>
      </c>
      <c r="C3143" s="292" t="s">
        <v>3901</v>
      </c>
      <c r="E3143" s="292" t="s">
        <v>2181</v>
      </c>
      <c r="F3143" s="269" t="s">
        <v>1786</v>
      </c>
      <c r="G3143" s="265">
        <v>40000</v>
      </c>
      <c r="H3143" s="269">
        <v>1</v>
      </c>
      <c r="K3143" s="265">
        <v>40000</v>
      </c>
    </row>
    <row r="3144" spans="1:12" x14ac:dyDescent="0.3">
      <c r="A3144" s="58">
        <v>3144</v>
      </c>
      <c r="B3144" s="264">
        <v>46080</v>
      </c>
      <c r="C3144" s="292" t="s">
        <v>3901</v>
      </c>
      <c r="E3144" s="292" t="s">
        <v>2182</v>
      </c>
      <c r="F3144" s="269" t="s">
        <v>1813</v>
      </c>
      <c r="G3144" s="265">
        <v>10000</v>
      </c>
      <c r="H3144" s="269">
        <v>2</v>
      </c>
      <c r="K3144" s="265">
        <v>20000</v>
      </c>
    </row>
    <row r="3145" spans="1:12" x14ac:dyDescent="0.3">
      <c r="A3145" s="58">
        <v>3145</v>
      </c>
      <c r="B3145" s="264">
        <v>46080</v>
      </c>
      <c r="C3145" s="292" t="s">
        <v>5186</v>
      </c>
      <c r="D3145" s="295" t="s">
        <v>4073</v>
      </c>
      <c r="E3145" s="292" t="s">
        <v>5187</v>
      </c>
      <c r="F3145" s="269" t="s">
        <v>5188</v>
      </c>
      <c r="H3145" s="269">
        <v>1</v>
      </c>
    </row>
    <row r="3146" spans="1:12" x14ac:dyDescent="0.3">
      <c r="A3146" s="58">
        <v>3146</v>
      </c>
      <c r="B3146" s="264">
        <v>46080</v>
      </c>
      <c r="C3146" s="292" t="s">
        <v>1443</v>
      </c>
      <c r="E3146" s="292" t="s">
        <v>2168</v>
      </c>
      <c r="F3146" s="269" t="s">
        <v>1455</v>
      </c>
      <c r="G3146" s="265">
        <v>1600000</v>
      </c>
      <c r="H3146" s="269">
        <v>1</v>
      </c>
      <c r="J3146" s="266">
        <v>160000</v>
      </c>
      <c r="K3146" s="265">
        <v>1760000</v>
      </c>
    </row>
    <row r="3147" spans="1:12" x14ac:dyDescent="0.3">
      <c r="A3147" s="58">
        <v>3147</v>
      </c>
      <c r="B3147" s="264">
        <v>46080</v>
      </c>
      <c r="C3147" s="292" t="s">
        <v>3391</v>
      </c>
      <c r="E3147" s="292" t="s">
        <v>4360</v>
      </c>
      <c r="L3147" s="265">
        <v>-650000</v>
      </c>
    </row>
    <row r="3148" spans="1:12" x14ac:dyDescent="0.3">
      <c r="A3148" s="58">
        <v>3148</v>
      </c>
      <c r="B3148" s="264">
        <v>46080</v>
      </c>
      <c r="C3148" s="292" t="s">
        <v>5164</v>
      </c>
      <c r="E3148" s="292" t="s">
        <v>5170</v>
      </c>
      <c r="L3148" s="265">
        <v>-650000</v>
      </c>
    </row>
    <row r="3149" spans="1:12" x14ac:dyDescent="0.3">
      <c r="A3149" s="58">
        <v>3149</v>
      </c>
      <c r="B3149" s="264">
        <v>46080</v>
      </c>
      <c r="C3149" s="292" t="s">
        <v>3189</v>
      </c>
      <c r="E3149" s="292" t="s">
        <v>4158</v>
      </c>
      <c r="L3149" s="265">
        <v>-1600000</v>
      </c>
    </row>
    <row r="3150" spans="1:12" x14ac:dyDescent="0.3">
      <c r="A3150" s="58">
        <v>3150</v>
      </c>
      <c r="B3150" s="264">
        <v>46080</v>
      </c>
      <c r="C3150" s="292" t="s">
        <v>2904</v>
      </c>
      <c r="E3150" s="292" t="s">
        <v>4287</v>
      </c>
      <c r="L3150" s="265">
        <v>-3400000</v>
      </c>
    </row>
    <row r="3151" spans="1:12" x14ac:dyDescent="0.3">
      <c r="A3151" s="58">
        <v>3151</v>
      </c>
      <c r="B3151" s="264">
        <v>46080</v>
      </c>
      <c r="C3151" s="292" t="s">
        <v>1885</v>
      </c>
      <c r="E3151" s="292" t="s">
        <v>4192</v>
      </c>
      <c r="L3151" s="265">
        <v>-2750000</v>
      </c>
    </row>
    <row r="3152" spans="1:12" x14ac:dyDescent="0.3">
      <c r="A3152" s="58">
        <v>3152</v>
      </c>
      <c r="B3152" s="264">
        <v>46080</v>
      </c>
      <c r="C3152" s="292" t="s">
        <v>1485</v>
      </c>
      <c r="E3152" s="292" t="s">
        <v>4116</v>
      </c>
      <c r="L3152" s="265">
        <v>-1250000</v>
      </c>
    </row>
    <row r="3153" spans="1:13" x14ac:dyDescent="0.3">
      <c r="A3153" s="58">
        <v>3154</v>
      </c>
      <c r="B3153" s="264">
        <v>46081</v>
      </c>
      <c r="C3153" s="292" t="s">
        <v>4412</v>
      </c>
      <c r="E3153" s="292" t="s">
        <v>5173</v>
      </c>
      <c r="L3153" s="265">
        <v>-150000</v>
      </c>
    </row>
    <row r="3154" spans="1:13" x14ac:dyDescent="0.3">
      <c r="A3154" s="58">
        <v>3155</v>
      </c>
      <c r="B3154" s="264">
        <v>46081</v>
      </c>
      <c r="C3154" s="292" t="s">
        <v>2484</v>
      </c>
      <c r="E3154" s="292" t="s">
        <v>5174</v>
      </c>
      <c r="L3154" s="265">
        <v>-1650000</v>
      </c>
    </row>
    <row r="3155" spans="1:13" x14ac:dyDescent="0.3">
      <c r="A3155" s="58">
        <v>3156</v>
      </c>
      <c r="B3155" s="264">
        <v>46081</v>
      </c>
      <c r="C3155" s="292" t="s">
        <v>1571</v>
      </c>
      <c r="E3155" s="292" t="s">
        <v>1198</v>
      </c>
      <c r="F3155" s="269" t="s">
        <v>1743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3" x14ac:dyDescent="0.3">
      <c r="A3156" s="58">
        <v>3157</v>
      </c>
      <c r="B3156" s="264">
        <v>46081</v>
      </c>
      <c r="C3156" s="292" t="s">
        <v>1577</v>
      </c>
      <c r="E3156" s="292" t="s">
        <v>1734</v>
      </c>
      <c r="G3156" s="265">
        <v>500000</v>
      </c>
      <c r="H3156" s="269">
        <v>1</v>
      </c>
      <c r="J3156" s="266">
        <v>50000</v>
      </c>
      <c r="K3156" s="265">
        <v>550000</v>
      </c>
    </row>
    <row r="3157" spans="1:13" x14ac:dyDescent="0.3">
      <c r="A3157" s="58">
        <v>3158</v>
      </c>
      <c r="B3157" s="264">
        <v>46081</v>
      </c>
      <c r="C3157" s="292" t="s">
        <v>1044</v>
      </c>
      <c r="E3157" s="292" t="s">
        <v>2186</v>
      </c>
      <c r="F3157" s="269">
        <v>2820403</v>
      </c>
      <c r="G3157" s="265">
        <v>1600000</v>
      </c>
      <c r="H3157" s="269">
        <v>1</v>
      </c>
      <c r="K3157" s="265">
        <v>1600000</v>
      </c>
    </row>
    <row r="3158" spans="1:13" x14ac:dyDescent="0.3">
      <c r="A3158" s="58">
        <v>3159</v>
      </c>
      <c r="B3158" s="264">
        <v>46081</v>
      </c>
      <c r="C3158" s="292" t="s">
        <v>1390</v>
      </c>
      <c r="E3158" s="292" t="s">
        <v>1540</v>
      </c>
      <c r="F3158" s="269">
        <v>24152333907</v>
      </c>
      <c r="G3158" s="265">
        <v>50000</v>
      </c>
      <c r="H3158" s="269">
        <v>1</v>
      </c>
      <c r="K3158" s="265">
        <v>50000</v>
      </c>
    </row>
    <row r="3159" spans="1:13" x14ac:dyDescent="0.3">
      <c r="A3159" s="58">
        <v>3160</v>
      </c>
      <c r="B3159" s="264">
        <v>46081</v>
      </c>
      <c r="C3159" s="292" t="s">
        <v>1571</v>
      </c>
      <c r="E3159" s="292" t="s">
        <v>2047</v>
      </c>
      <c r="L3159" s="265">
        <v>-2750000</v>
      </c>
    </row>
    <row r="3160" spans="1:13" x14ac:dyDescent="0.3">
      <c r="A3160" s="58">
        <v>3161</v>
      </c>
      <c r="B3160" s="264">
        <v>46081</v>
      </c>
      <c r="C3160" s="292" t="s">
        <v>1568</v>
      </c>
      <c r="E3160" s="292" t="s">
        <v>4466</v>
      </c>
      <c r="L3160" s="265">
        <v>-1370000</v>
      </c>
    </row>
    <row r="3161" spans="1:13" x14ac:dyDescent="0.3">
      <c r="A3161" s="58">
        <v>3162</v>
      </c>
      <c r="B3161" s="264">
        <v>46081</v>
      </c>
      <c r="C3161" s="292" t="s">
        <v>1968</v>
      </c>
      <c r="E3161" s="292" t="s">
        <v>3209</v>
      </c>
      <c r="F3161" s="269" t="s">
        <v>3507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5179</v>
      </c>
    </row>
    <row r="3162" spans="1:13" x14ac:dyDescent="0.3">
      <c r="A3162" s="58">
        <v>3163</v>
      </c>
      <c r="B3162" s="264">
        <v>46081</v>
      </c>
      <c r="C3162" s="292" t="s">
        <v>1968</v>
      </c>
      <c r="E3162" s="292" t="s">
        <v>4117</v>
      </c>
      <c r="L3162" s="265">
        <v>-1100000</v>
      </c>
    </row>
    <row r="3163" spans="1:13" x14ac:dyDescent="0.3">
      <c r="A3163" s="58">
        <v>3164</v>
      </c>
      <c r="B3163" s="264">
        <v>46082</v>
      </c>
      <c r="C3163" s="292" t="s">
        <v>1390</v>
      </c>
      <c r="E3163" s="292" t="s">
        <v>3759</v>
      </c>
      <c r="L3163" s="265">
        <v>-7230000</v>
      </c>
    </row>
    <row r="3164" spans="1:13" x14ac:dyDescent="0.3">
      <c r="A3164" s="58">
        <v>3165</v>
      </c>
      <c r="B3164" s="264">
        <v>46083</v>
      </c>
      <c r="C3164" s="292" t="s">
        <v>1470</v>
      </c>
      <c r="E3164" s="292" t="s">
        <v>4171</v>
      </c>
      <c r="L3164" s="265">
        <v>-3520000</v>
      </c>
    </row>
    <row r="3165" spans="1:13" x14ac:dyDescent="0.3">
      <c r="A3165" s="58">
        <v>3166</v>
      </c>
      <c r="B3165" s="264">
        <v>46083</v>
      </c>
      <c r="C3165" s="292" t="s">
        <v>1532</v>
      </c>
      <c r="E3165" s="292" t="s">
        <v>3764</v>
      </c>
      <c r="L3165" s="265">
        <v>-450000</v>
      </c>
    </row>
    <row r="3166" spans="1:13" x14ac:dyDescent="0.3">
      <c r="A3166" s="58">
        <v>3167</v>
      </c>
      <c r="B3166" s="264">
        <v>46083</v>
      </c>
      <c r="C3166" s="292" t="s">
        <v>1460</v>
      </c>
      <c r="E3166" s="292" t="s">
        <v>1791</v>
      </c>
      <c r="L3166" s="265">
        <v>-1900000</v>
      </c>
    </row>
    <row r="3167" spans="1:13" x14ac:dyDescent="0.3">
      <c r="A3167" s="58">
        <v>3168</v>
      </c>
      <c r="B3167" s="264">
        <v>46083</v>
      </c>
      <c r="C3167" s="292" t="s">
        <v>1571</v>
      </c>
      <c r="E3167" s="292" t="s">
        <v>1257</v>
      </c>
      <c r="F3167" s="269" t="s">
        <v>1256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3" x14ac:dyDescent="0.3">
      <c r="A3168" s="58">
        <v>3169</v>
      </c>
      <c r="B3168" s="264">
        <v>46083</v>
      </c>
      <c r="C3168" s="292" t="s">
        <v>985</v>
      </c>
      <c r="E3168" s="292" t="s">
        <v>3565</v>
      </c>
      <c r="F3168" s="269" t="s">
        <v>3575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1435</v>
      </c>
      <c r="E3169" s="292" t="s">
        <v>5191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1791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1838</v>
      </c>
      <c r="E3171" s="292" t="s">
        <v>1708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1713</v>
      </c>
      <c r="E3172" s="292" t="s">
        <v>2406</v>
      </c>
      <c r="F3172" s="269" t="s">
        <v>2736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1390</v>
      </c>
      <c r="E3173" s="292" t="s">
        <v>2181</v>
      </c>
      <c r="F3173" s="269" t="s">
        <v>1786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1390</v>
      </c>
      <c r="E3174" s="292" t="s">
        <v>2182</v>
      </c>
      <c r="F3174" s="269" t="s">
        <v>1813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2142</v>
      </c>
      <c r="F3175" s="269" t="s">
        <v>4769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2546</v>
      </c>
      <c r="E3176" s="292" t="s">
        <v>2170</v>
      </c>
      <c r="F3176" s="269" t="s">
        <v>1196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2546</v>
      </c>
      <c r="E3177" s="292" t="s">
        <v>2171</v>
      </c>
      <c r="F3177" s="269" t="s">
        <v>1794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1435</v>
      </c>
      <c r="E3178" s="292" t="s">
        <v>5191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1464</v>
      </c>
      <c r="E3179" s="292" t="s">
        <v>1198</v>
      </c>
      <c r="F3179" s="269" t="s">
        <v>1743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2904</v>
      </c>
      <c r="E3180" s="292" t="s">
        <v>1721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1435</v>
      </c>
      <c r="E3181" s="292" t="s">
        <v>1552</v>
      </c>
      <c r="F3181" s="269" t="s">
        <v>2685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2904</v>
      </c>
      <c r="E3182" s="292" t="s">
        <v>1147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2138</v>
      </c>
      <c r="E3183" s="292" t="s">
        <v>1708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1447</v>
      </c>
      <c r="E3184" s="292" t="s">
        <v>1708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3901</v>
      </c>
      <c r="E3185" s="292" t="s">
        <v>5203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1458</v>
      </c>
      <c r="E3186" s="292" t="s">
        <v>2763</v>
      </c>
      <c r="F3186" s="269" t="s">
        <v>1207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1369</v>
      </c>
      <c r="E3187" s="292" t="s">
        <v>2150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1734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2986</v>
      </c>
      <c r="E3189" s="292" t="s">
        <v>1198</v>
      </c>
      <c r="F3189" s="269" t="s">
        <v>1743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2986</v>
      </c>
      <c r="E3190" s="292" t="s">
        <v>1696</v>
      </c>
      <c r="F3190" s="269" t="s">
        <v>1695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1464</v>
      </c>
      <c r="E3191" s="292" t="s">
        <v>4492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1364</v>
      </c>
      <c r="E3192" s="292" t="s">
        <v>4682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1838</v>
      </c>
      <c r="E3193" s="292" t="s">
        <v>4996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3830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2904</v>
      </c>
      <c r="E3195" s="292" t="s">
        <v>4287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2138</v>
      </c>
      <c r="E3196" s="292" t="s">
        <v>5209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1447</v>
      </c>
      <c r="E3197" s="292" t="s">
        <v>4762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1369</v>
      </c>
      <c r="E3198" s="292" t="s">
        <v>5210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1577</v>
      </c>
      <c r="E3199" s="292" t="s">
        <v>4439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1577</v>
      </c>
      <c r="E3200" s="292" t="s">
        <v>4439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4028</v>
      </c>
      <c r="E3201" s="292" t="s">
        <v>5172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1800</v>
      </c>
      <c r="E3202" s="292" t="s">
        <v>5212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1713</v>
      </c>
      <c r="E3203" s="292" t="s">
        <v>5213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1229</v>
      </c>
      <c r="E3204" s="292" t="s">
        <v>1198</v>
      </c>
      <c r="F3204" s="269" t="s">
        <v>1743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5215</v>
      </c>
      <c r="E3205" s="292" t="s">
        <v>2372</v>
      </c>
      <c r="F3205" s="269" t="s">
        <v>3154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1738</v>
      </c>
      <c r="E3206" s="292" t="s">
        <v>5217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1460</v>
      </c>
      <c r="E3207" s="292" t="s">
        <v>2170</v>
      </c>
      <c r="F3207" s="269" t="s">
        <v>1196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1460</v>
      </c>
      <c r="E3208" s="292" t="s">
        <v>2171</v>
      </c>
      <c r="F3208" s="269" t="s">
        <v>1794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1460</v>
      </c>
      <c r="E3209" s="292" t="s">
        <v>2173</v>
      </c>
      <c r="F3209" s="269" t="s">
        <v>1711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2091</v>
      </c>
      <c r="E3210" s="292" t="s">
        <v>3036</v>
      </c>
      <c r="F3210" s="269" t="s">
        <v>3024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5221</v>
      </c>
      <c r="E3211" s="292" t="s">
        <v>3983</v>
      </c>
      <c r="F3211" s="269" t="s">
        <v>3982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1589</v>
      </c>
      <c r="E3212" s="292" t="s">
        <v>2094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5221</v>
      </c>
      <c r="E3213" s="292" t="s">
        <v>5227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2904</v>
      </c>
      <c r="E3214" s="292" t="s">
        <v>2904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1738</v>
      </c>
      <c r="E3215" s="292" t="s">
        <v>3763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5215</v>
      </c>
      <c r="E3216" s="292" t="s">
        <v>5232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1390</v>
      </c>
      <c r="E3217" s="292" t="s">
        <v>2170</v>
      </c>
      <c r="F3217" s="269" t="s">
        <v>1196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1390</v>
      </c>
      <c r="E3218" s="292" t="s">
        <v>2171</v>
      </c>
      <c r="F3218" s="269" t="s">
        <v>1794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1738</v>
      </c>
      <c r="E3219" s="292" t="s">
        <v>2192</v>
      </c>
      <c r="F3219" s="269" t="s">
        <v>1947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1738</v>
      </c>
      <c r="E3220" s="292" t="s">
        <v>2171</v>
      </c>
      <c r="F3220" s="269" t="s">
        <v>1794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1738</v>
      </c>
      <c r="E3221" s="292" t="s">
        <v>3636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2590</v>
      </c>
      <c r="E3222" s="292" t="s">
        <v>1708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1589</v>
      </c>
      <c r="E3223" s="292" t="s">
        <v>3565</v>
      </c>
      <c r="F3223" s="269" t="s">
        <v>3575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1589</v>
      </c>
      <c r="E3224" s="292" t="s">
        <v>2184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1390</v>
      </c>
      <c r="E3225" s="292" t="s">
        <v>1734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1386</v>
      </c>
      <c r="E3226" s="292" t="s">
        <v>1681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1589</v>
      </c>
      <c r="E3227" s="292" t="s">
        <v>3848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1364</v>
      </c>
      <c r="E3228" s="292" t="s">
        <v>4682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4467</v>
      </c>
      <c r="E3229" s="292" t="s">
        <v>2127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4467</v>
      </c>
      <c r="E3230" s="292" t="s">
        <v>4171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3884</v>
      </c>
      <c r="E3231" s="292" t="s">
        <v>1122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1443</v>
      </c>
      <c r="E3232" s="292" t="s">
        <v>1443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2135</v>
      </c>
      <c r="E3233" s="292" t="s">
        <v>4171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1390</v>
      </c>
      <c r="E3234" s="292" t="s">
        <v>2828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2590</v>
      </c>
      <c r="E3235" s="292" t="s">
        <v>1791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2091</v>
      </c>
      <c r="E3236" s="292" t="s">
        <v>1850</v>
      </c>
      <c r="F3236" s="269" t="s">
        <v>4688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1568</v>
      </c>
      <c r="E3237" s="292" t="s">
        <v>2907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1460</v>
      </c>
      <c r="E3238" s="292" t="s">
        <v>1122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3901</v>
      </c>
      <c r="E3239" s="292" t="s">
        <v>4272</v>
      </c>
      <c r="L3239" s="265">
        <v>-4860000</v>
      </c>
    </row>
    <row r="3240" spans="1:12" x14ac:dyDescent="0.3">
      <c r="A3240" s="58">
        <v>3241</v>
      </c>
      <c r="B3240" s="264">
        <v>46091</v>
      </c>
      <c r="C3240" s="292" t="s">
        <v>1144</v>
      </c>
      <c r="E3240" s="292" t="s">
        <v>1122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4785</v>
      </c>
      <c r="E3241" s="292" t="s">
        <v>1734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1734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1144</v>
      </c>
      <c r="E3243" s="292" t="s">
        <v>2081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3174</v>
      </c>
      <c r="E3244" s="292" t="s">
        <v>1200</v>
      </c>
      <c r="F3244" s="269" t="s">
        <v>1201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1713</v>
      </c>
      <c r="E3245" s="292" t="s">
        <v>2907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1571</v>
      </c>
      <c r="E3246" s="292" t="s">
        <v>1257</v>
      </c>
      <c r="F3246" s="269" t="s">
        <v>1256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1443</v>
      </c>
      <c r="E3247" s="292" t="s">
        <v>1735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2135</v>
      </c>
      <c r="E3248" s="292" t="s">
        <v>1198</v>
      </c>
      <c r="F3248" s="269" t="s">
        <v>1743</v>
      </c>
      <c r="G3248" s="265">
        <v>1200000</v>
      </c>
      <c r="H3248" s="269">
        <v>1</v>
      </c>
      <c r="K3248" s="265">
        <v>1200000</v>
      </c>
    </row>
  </sheetData>
  <autoFilter ref="A1:K293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84" sqref="D84:I9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46091</v>
      </c>
      <c r="B3" s="235" t="s">
        <v>1123</v>
      </c>
      <c r="C3" s="286">
        <f>SUMIF($B:$B,A3,I:I)</f>
        <v>7690000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1005000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1124</v>
      </c>
      <c r="C4" s="236">
        <f>SUMIFS($I:$I,$B:$B,"&gt;="&amp;DATE(A5,A4,1),$B:$B,"&lt;="&amp;EOMONTH(DATE(A5,A4,1),0))</f>
        <v>50820000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1390</v>
      </c>
      <c r="D9" s="112" t="s">
        <v>3759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1470</v>
      </c>
      <c r="D10" s="112" t="s">
        <v>4171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1532</v>
      </c>
      <c r="D11" s="112" t="s">
        <v>3764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1460</v>
      </c>
      <c r="D12" s="112" t="s">
        <v>1791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1571</v>
      </c>
      <c r="D13" s="112" t="s">
        <v>1257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3565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1435</v>
      </c>
      <c r="D15" s="112" t="s">
        <v>5191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1791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1838</v>
      </c>
      <c r="D17" s="112" t="s">
        <v>1708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1713</v>
      </c>
      <c r="D18" s="112" t="s">
        <v>2406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1390</v>
      </c>
      <c r="D19" s="112" t="s">
        <v>2181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1390</v>
      </c>
      <c r="D20" s="112" t="s">
        <v>2182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2142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2546</v>
      </c>
      <c r="D22" s="112" t="s">
        <v>2170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2546</v>
      </c>
      <c r="D23" s="112" t="s">
        <v>2171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1435</v>
      </c>
      <c r="D24" s="112" t="s">
        <v>5191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1464</v>
      </c>
      <c r="D25" s="112" t="s">
        <v>1198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2904</v>
      </c>
      <c r="D26" s="112" t="s">
        <v>1721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1435</v>
      </c>
      <c r="D27" s="112" t="s">
        <v>1552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2904</v>
      </c>
      <c r="D28" s="112" t="s">
        <v>1147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2138</v>
      </c>
      <c r="D29" s="112" t="s">
        <v>1708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1447</v>
      </c>
      <c r="D30" s="112" t="s">
        <v>1708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3901</v>
      </c>
      <c r="D31" s="112" t="s">
        <v>5203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1458</v>
      </c>
      <c r="D32" s="112" t="s">
        <v>2763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1369</v>
      </c>
      <c r="D33" s="112" t="s">
        <v>2150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1734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2986</v>
      </c>
      <c r="D35" s="113" t="s">
        <v>1198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2986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1464</v>
      </c>
      <c r="D37" s="113" t="s">
        <v>4492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1364</v>
      </c>
      <c r="D38" s="113" t="s">
        <v>4682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1838</v>
      </c>
      <c r="D39" s="113" t="s">
        <v>4996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3830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2904</v>
      </c>
      <c r="D41" s="113" t="s">
        <v>4287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2138</v>
      </c>
      <c r="D42" s="112" t="s">
        <v>5209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1447</v>
      </c>
      <c r="D43" s="112" t="s">
        <v>4762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1369</v>
      </c>
      <c r="D44" s="112" t="s">
        <v>5210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1577</v>
      </c>
      <c r="D45" s="112" t="s">
        <v>4439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1713</v>
      </c>
      <c r="D46" s="112" t="s">
        <v>5213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1229</v>
      </c>
      <c r="D47" s="113" t="s">
        <v>1198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5215</v>
      </c>
      <c r="D48" s="113" t="s">
        <v>2372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1738</v>
      </c>
      <c r="D49" s="113" t="s">
        <v>5217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1460</v>
      </c>
      <c r="D50" s="113" t="s">
        <v>2170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1460</v>
      </c>
      <c r="D51" s="113" t="s">
        <v>2171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1460</v>
      </c>
      <c r="D52" s="113" t="s">
        <v>2173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2091</v>
      </c>
      <c r="D53" s="113" t="s">
        <v>3036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5221</v>
      </c>
      <c r="D54" s="113" t="s">
        <v>3983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1589</v>
      </c>
      <c r="D55" s="113" t="s">
        <v>2094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5221</v>
      </c>
      <c r="D56" s="113" t="s">
        <v>5227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2904</v>
      </c>
      <c r="D57" s="113" t="s">
        <v>2904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1738</v>
      </c>
      <c r="D58" s="113" t="s">
        <v>3763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5215</v>
      </c>
      <c r="D59" s="113" t="s">
        <v>5232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1390</v>
      </c>
      <c r="D60" s="113" t="s">
        <v>2170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1390</v>
      </c>
      <c r="D61" s="113" t="s">
        <v>2171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1738</v>
      </c>
      <c r="D62" s="113" t="s">
        <v>2192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1738</v>
      </c>
      <c r="D63" s="113" t="s">
        <v>2171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1738</v>
      </c>
      <c r="D64" s="113" t="s">
        <v>3636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2590</v>
      </c>
      <c r="D65" s="113" t="s">
        <v>1708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1589</v>
      </c>
      <c r="D66" s="113" t="s">
        <v>3565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1589</v>
      </c>
      <c r="D67" s="113" t="s">
        <v>2184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1390</v>
      </c>
      <c r="D68" s="113" t="s">
        <v>1734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1386</v>
      </c>
      <c r="D69" s="113" t="s">
        <v>1681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1589</v>
      </c>
      <c r="D70" s="113" t="s">
        <v>3848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1364</v>
      </c>
      <c r="D71" s="113" t="s">
        <v>4682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4467</v>
      </c>
      <c r="D72" s="113" t="s">
        <v>2127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4467</v>
      </c>
      <c r="D73" s="113" t="s">
        <v>4171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3884</v>
      </c>
      <c r="D74" s="113" t="s">
        <v>1122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1443</v>
      </c>
      <c r="D75" s="113" t="s">
        <v>1443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2135</v>
      </c>
      <c r="D76" s="113" t="s">
        <v>4171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1390</v>
      </c>
      <c r="D77" s="113" t="s">
        <v>2828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2590</v>
      </c>
      <c r="D78" s="113" t="s">
        <v>1791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2091</v>
      </c>
      <c r="D79" s="113" t="s">
        <v>1850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1568</v>
      </c>
      <c r="D80" s="113" t="s">
        <v>2907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1460</v>
      </c>
      <c r="D81" s="113" t="s">
        <v>1122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3901</v>
      </c>
      <c r="D82" s="113" t="s">
        <v>4272</v>
      </c>
      <c r="J82" s="80">
        <v>-4860000</v>
      </c>
    </row>
    <row r="83" spans="1:10" ht="18" customHeight="1" x14ac:dyDescent="0.3">
      <c r="A83" s="82">
        <v>3241</v>
      </c>
      <c r="B83" s="93">
        <v>46091</v>
      </c>
      <c r="C83" s="83" t="s">
        <v>1144</v>
      </c>
      <c r="D83" s="113" t="s">
        <v>1122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4785</v>
      </c>
      <c r="D84" s="113" t="s">
        <v>1734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1734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1144</v>
      </c>
      <c r="D86" s="113" t="s">
        <v>2081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3174</v>
      </c>
      <c r="D87" s="113" t="s">
        <v>1200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1713</v>
      </c>
      <c r="D88" s="113" t="s">
        <v>2907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1571</v>
      </c>
      <c r="D89" s="113" t="s">
        <v>1257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1443</v>
      </c>
      <c r="D90" s="113" t="s">
        <v>1735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2135</v>
      </c>
      <c r="D91" s="113" t="s">
        <v>1198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F92" s="80"/>
      <c r="G92" s="120"/>
    </row>
    <row r="93" spans="1:10" ht="18" customHeight="1" x14ac:dyDescent="0.3">
      <c r="F93" s="80"/>
      <c r="G93" s="120"/>
    </row>
    <row r="94" spans="1:10" ht="18" customHeight="1" x14ac:dyDescent="0.3">
      <c r="F94" s="80"/>
      <c r="G94" s="120"/>
    </row>
    <row r="95" spans="1:10" ht="18" customHeight="1" x14ac:dyDescent="0.3">
      <c r="F95" s="80"/>
      <c r="G95" s="120"/>
    </row>
    <row r="96" spans="1:10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2860000</v>
      </c>
      <c r="D2" s="58">
        <f t="shared" ref="D2:D65" si="0">RANK(C2,C:C,0)</f>
        <v>4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1610000</v>
      </c>
      <c r="D3" s="58">
        <f t="shared" si="0"/>
        <v>12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165000</v>
      </c>
      <c r="D4" s="58">
        <f t="shared" si="0"/>
        <v>27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1600000</v>
      </c>
      <c r="D5" s="58">
        <f t="shared" si="0"/>
        <v>13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4235000</v>
      </c>
      <c r="D6" s="58">
        <f t="shared" si="0"/>
        <v>2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0</v>
      </c>
      <c r="D7" s="58">
        <f t="shared" si="0"/>
        <v>32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2420000</v>
      </c>
      <c r="D8" s="58">
        <f t="shared" si="0"/>
        <v>6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0</v>
      </c>
      <c r="D9" s="58">
        <f t="shared" si="0"/>
        <v>32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32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2500000</v>
      </c>
      <c r="D11" s="58">
        <f t="shared" si="0"/>
        <v>5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0</v>
      </c>
      <c r="D12" s="58">
        <f t="shared" si="0"/>
        <v>32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32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32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1600000</v>
      </c>
      <c r="D15" s="58">
        <f t="shared" si="0"/>
        <v>13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32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13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32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1100000</v>
      </c>
      <c r="D19" s="58">
        <f t="shared" si="0"/>
        <v>22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0</v>
      </c>
      <c r="D20" s="58">
        <f t="shared" si="0"/>
        <v>32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0</v>
      </c>
      <c r="D21" s="58">
        <f t="shared" si="0"/>
        <v>32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4300000</v>
      </c>
      <c r="D22" s="58">
        <f t="shared" si="0"/>
        <v>1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495000</v>
      </c>
      <c r="D23" s="58">
        <f t="shared" si="0"/>
        <v>26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32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550000</v>
      </c>
      <c r="D25" s="58">
        <f t="shared" si="0"/>
        <v>25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32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0</v>
      </c>
      <c r="D27" s="58">
        <f t="shared" si="0"/>
        <v>32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32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32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150000</v>
      </c>
      <c r="D30" s="58">
        <f t="shared" si="0"/>
        <v>28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 t="shared" si="0"/>
        <v>32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0</v>
      </c>
      <c r="D32" s="58">
        <f t="shared" si="0"/>
        <v>32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1760000</v>
      </c>
      <c r="D33" s="58">
        <f t="shared" si="0"/>
        <v>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32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 t="shared" si="0"/>
        <v>32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32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32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32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32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32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32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32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19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32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1430000</v>
      </c>
      <c r="D45" s="58">
        <f t="shared" si="0"/>
        <v>17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32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1815000</v>
      </c>
      <c r="D47" s="58">
        <f t="shared" si="0"/>
        <v>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32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0</v>
      </c>
      <c r="D49" s="58">
        <f t="shared" si="0"/>
        <v>32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1500000</v>
      </c>
      <c r="D50" s="58">
        <f t="shared" si="0"/>
        <v>16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1200000</v>
      </c>
      <c r="D51" s="58">
        <f t="shared" si="0"/>
        <v>21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32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32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0</v>
      </c>
      <c r="D54" s="58">
        <f t="shared" si="0"/>
        <v>32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0</v>
      </c>
      <c r="D55" s="58">
        <f t="shared" si="0"/>
        <v>32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1760000</v>
      </c>
      <c r="D56" s="58">
        <f t="shared" si="0"/>
        <v>8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32</v>
      </c>
    </row>
    <row r="58" spans="1:7" x14ac:dyDescent="0.3">
      <c r="A58" s="269"/>
      <c r="B58" s="269" t="s">
        <v>2904</v>
      </c>
      <c r="C58" s="268">
        <f>SUMIF(BTS_매출관리!C:C,B58,BTS_매출관리!I:I)</f>
        <v>1680000</v>
      </c>
      <c r="D58" s="58">
        <f t="shared" si="0"/>
        <v>10</v>
      </c>
    </row>
    <row r="59" spans="1:7" x14ac:dyDescent="0.3">
      <c r="A59" s="269"/>
      <c r="B59" s="269" t="s">
        <v>4786</v>
      </c>
      <c r="C59" s="268">
        <f>SUMIF(BTS_매출관리!C:C,B59,BTS_매출관리!I:I)</f>
        <v>1100000</v>
      </c>
      <c r="D59" s="58">
        <f t="shared" si="0"/>
        <v>22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32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 t="shared" si="0"/>
        <v>32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0</v>
      </c>
      <c r="D62" s="58">
        <f t="shared" si="0"/>
        <v>32</v>
      </c>
    </row>
    <row r="63" spans="1:7" x14ac:dyDescent="0.3">
      <c r="A63" s="269"/>
      <c r="B63" s="269" t="s">
        <v>3719</v>
      </c>
      <c r="C63" s="268">
        <f>SUMIF(BTS_매출관리!C:C,B63,BTS_매출관리!I:I)</f>
        <v>0</v>
      </c>
      <c r="D63" s="58">
        <f t="shared" si="0"/>
        <v>32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32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32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32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32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32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32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32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32</v>
      </c>
    </row>
    <row r="72" spans="1:4" x14ac:dyDescent="0.3">
      <c r="A72" s="269"/>
      <c r="B72" s="269" t="s">
        <v>1277</v>
      </c>
      <c r="C72" s="299">
        <f>SUMIF(BTS_매출관리!C:C,B72,BTS_매출관리!I:I)</f>
        <v>0</v>
      </c>
      <c r="D72" s="58">
        <f t="shared" si="1"/>
        <v>32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 t="shared" si="1"/>
        <v>32</v>
      </c>
    </row>
    <row r="74" spans="1:4" x14ac:dyDescent="0.3">
      <c r="A74" s="269"/>
      <c r="B74" s="269" t="s">
        <v>4012</v>
      </c>
      <c r="C74" s="268">
        <f>SUMIF(BTS_매출관리!C:C,B74,BTS_매출관리!I:I)</f>
        <v>0</v>
      </c>
      <c r="D74" s="58">
        <f t="shared" si="1"/>
        <v>32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32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32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32</v>
      </c>
    </row>
    <row r="78" spans="1:4" x14ac:dyDescent="0.3">
      <c r="A78" s="269"/>
      <c r="B78" s="269" t="s">
        <v>2580</v>
      </c>
      <c r="C78" s="299">
        <f>SUMIF(BTS_매출관리!C:C,B78,BTS_매출관리!I:I)</f>
        <v>150000</v>
      </c>
      <c r="D78" s="58">
        <f t="shared" si="1"/>
        <v>28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32</v>
      </c>
    </row>
    <row r="80" spans="1:4" x14ac:dyDescent="0.3">
      <c r="A80" s="269"/>
      <c r="B80" s="269" t="s">
        <v>1305</v>
      </c>
      <c r="C80" s="299">
        <f>SUMIF(BTS_매출관리!C:C,B80,BTS_매출관리!I:I)</f>
        <v>1000000</v>
      </c>
      <c r="D80" s="58">
        <f t="shared" si="1"/>
        <v>24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32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32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32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32</v>
      </c>
    </row>
    <row r="85" spans="1:6" x14ac:dyDescent="0.3">
      <c r="A85" s="269"/>
      <c r="B85" s="269" t="s">
        <v>1321</v>
      </c>
      <c r="C85" s="268">
        <f>SUMIF(BTS_매출관리!C:C,B85,BTS_매출관리!I:I)</f>
        <v>1670000</v>
      </c>
      <c r="D85" s="58">
        <f t="shared" si="1"/>
        <v>11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32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32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 t="shared" si="1"/>
        <v>32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32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32</v>
      </c>
    </row>
    <row r="91" spans="1:6" x14ac:dyDescent="0.3">
      <c r="A91" s="269"/>
      <c r="B91" s="269" t="s">
        <v>1274</v>
      </c>
      <c r="C91" s="268">
        <f>SUMIF(BTS_매출관리!C:C,B91,BTS_매출관리!I:I)</f>
        <v>0</v>
      </c>
      <c r="D91" s="58">
        <f t="shared" si="1"/>
        <v>32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32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32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32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32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32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32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32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32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32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32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32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32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32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32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32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32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32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32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28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32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32</v>
      </c>
    </row>
    <row r="113" spans="1:4" x14ac:dyDescent="0.3">
      <c r="A113" s="269"/>
      <c r="B113" s="269" t="s">
        <v>5010</v>
      </c>
      <c r="C113" s="268">
        <f>SUMIF(BTS_매출관리!C:C,B113,BTS_매출관리!I:I)</f>
        <v>0</v>
      </c>
      <c r="D113" s="58">
        <f t="shared" si="1"/>
        <v>32</v>
      </c>
    </row>
    <row r="114" spans="1:4" x14ac:dyDescent="0.3">
      <c r="A114" s="269"/>
      <c r="B114" s="269" t="s">
        <v>2138</v>
      </c>
      <c r="C114" s="268">
        <f>SUMIF(BTS_매출관리!C:C,B114,BTS_매출관리!I:I)</f>
        <v>150000</v>
      </c>
      <c r="D114" s="58">
        <f t="shared" si="1"/>
        <v>28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32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32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32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32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32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32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32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32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32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32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32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32</v>
      </c>
    </row>
    <row r="127" spans="1:4" x14ac:dyDescent="0.3">
      <c r="A127" s="269"/>
      <c r="B127" s="269" t="s">
        <v>1289</v>
      </c>
      <c r="C127" s="299">
        <f>SUMIF(BTS_매출관리!C:C,B127,BTS_매출관리!I:I)</f>
        <v>1300000</v>
      </c>
      <c r="D127" s="58">
        <f t="shared" si="1"/>
        <v>18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 t="shared" si="1"/>
        <v>32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32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32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32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32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32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32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32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32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32</v>
      </c>
    </row>
    <row r="138" spans="1:4" x14ac:dyDescent="0.3">
      <c r="A138" s="269"/>
      <c r="B138" s="269" t="s">
        <v>4412</v>
      </c>
      <c r="C138" s="268">
        <f>SUMIF(BTS_매출관리!C:C,B138,BTS_매출관리!I:I)</f>
        <v>0</v>
      </c>
      <c r="D138" s="58">
        <f t="shared" si="2"/>
        <v>32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32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32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32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32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32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32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32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32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32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32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32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32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32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32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32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32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32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32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32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32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32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32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32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32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32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32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32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32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32</v>
      </c>
    </row>
    <row r="168" spans="1:4" x14ac:dyDescent="0.3">
      <c r="A168" s="269"/>
      <c r="B168" s="269" t="s">
        <v>1319</v>
      </c>
      <c r="C168" s="268">
        <f>SUMIF(BTS_매출관리!C:C,B168,BTS_매출관리!I:I)</f>
        <v>2970000</v>
      </c>
      <c r="D168" s="58">
        <f t="shared" si="2"/>
        <v>3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32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32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32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32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32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32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32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32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32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32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32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32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32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32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32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32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32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32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32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32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32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32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32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32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32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32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32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32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32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32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32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32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32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32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32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32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32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32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32</v>
      </c>
    </row>
    <row r="208" spans="1:4" x14ac:dyDescent="0.3">
      <c r="A208" s="269"/>
      <c r="B208" s="269" t="s">
        <v>3175</v>
      </c>
      <c r="C208" s="268">
        <f>SUMIF(BTS_매출관리!C:C,B208,BTS_매출관리!I:I)</f>
        <v>1250000</v>
      </c>
      <c r="D208" s="58">
        <f t="shared" si="3"/>
        <v>19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32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32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32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32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32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32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32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32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32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32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32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32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32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32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32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32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47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1672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5036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5037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5038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5044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5045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5046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5047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5048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5049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5050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5052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5053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5054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5055</v>
      </c>
    </row>
    <row r="1540" spans="1:4" x14ac:dyDescent="0.3">
      <c r="A1540">
        <v>1564</v>
      </c>
      <c r="B1540" s="13">
        <v>46065</v>
      </c>
      <c r="C1540" t="s">
        <v>5056</v>
      </c>
      <c r="D1540" t="s">
        <v>5059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5060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5064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5067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5068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5069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5070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5084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5089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5092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5093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5094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5095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5097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5098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5099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5100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5101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5102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5103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5104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5105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5106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5109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5110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5111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5112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5113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5114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5115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5117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5118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5119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5120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5123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5124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5126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5127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5128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5129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5133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5135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5136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5137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5138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5146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5147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5149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5150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5151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5154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5155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5156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5157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5160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5162</v>
      </c>
    </row>
    <row r="1596" spans="1:4" x14ac:dyDescent="0.3">
      <c r="A1596">
        <v>1620</v>
      </c>
      <c r="B1596" s="13">
        <v>46080</v>
      </c>
      <c r="C1596" t="s">
        <v>5164</v>
      </c>
      <c r="D1596" t="s">
        <v>5166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5167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5168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5169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5175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5176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5177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5178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5180</v>
      </c>
    </row>
    <row r="1605" spans="1:4" x14ac:dyDescent="0.3">
      <c r="A1605">
        <v>1629</v>
      </c>
      <c r="B1605" s="13">
        <v>46083</v>
      </c>
      <c r="C1605" t="s">
        <v>1571</v>
      </c>
      <c r="D1605" t="s">
        <v>5189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5190</v>
      </c>
    </row>
    <row r="1607" spans="1:4" x14ac:dyDescent="0.3">
      <c r="A1607">
        <v>1631</v>
      </c>
      <c r="B1607" s="13">
        <v>46083</v>
      </c>
      <c r="C1607" t="s">
        <v>1838</v>
      </c>
      <c r="D1607" t="s">
        <v>5192</v>
      </c>
    </row>
    <row r="1608" spans="1:4" x14ac:dyDescent="0.3">
      <c r="A1608">
        <v>1632</v>
      </c>
      <c r="B1608" s="13">
        <v>46084</v>
      </c>
      <c r="C1608" t="s">
        <v>1713</v>
      </c>
      <c r="D1608" t="s">
        <v>5193</v>
      </c>
    </row>
    <row r="1609" spans="1:4" x14ac:dyDescent="0.3">
      <c r="A1609">
        <v>1633</v>
      </c>
      <c r="B1609" s="13">
        <v>46084</v>
      </c>
      <c r="C1609" t="s">
        <v>1390</v>
      </c>
      <c r="D1609" t="s">
        <v>5194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5195</v>
      </c>
    </row>
    <row r="1611" spans="1:4" x14ac:dyDescent="0.3">
      <c r="A1611">
        <v>1635</v>
      </c>
      <c r="B1611" s="13">
        <v>46084</v>
      </c>
      <c r="C1611" t="s">
        <v>2546</v>
      </c>
      <c r="D1611" t="s">
        <v>5196</v>
      </c>
    </row>
    <row r="1612" spans="1:4" x14ac:dyDescent="0.3">
      <c r="A1612">
        <v>1636</v>
      </c>
      <c r="B1612" s="13">
        <v>46085</v>
      </c>
      <c r="C1612" t="s">
        <v>1464</v>
      </c>
      <c r="D1612" t="s">
        <v>5197</v>
      </c>
    </row>
    <row r="1613" spans="1:4" x14ac:dyDescent="0.3">
      <c r="A1613">
        <v>1637</v>
      </c>
      <c r="B1613" s="13">
        <v>46085</v>
      </c>
      <c r="C1613" t="s">
        <v>2904</v>
      </c>
      <c r="D1613" t="s">
        <v>5198</v>
      </c>
    </row>
    <row r="1614" spans="1:4" x14ac:dyDescent="0.3">
      <c r="A1614">
        <v>1638</v>
      </c>
      <c r="B1614" s="13">
        <v>46085</v>
      </c>
      <c r="C1614" t="s">
        <v>1435</v>
      </c>
      <c r="D1614" t="s">
        <v>5199</v>
      </c>
    </row>
    <row r="1615" spans="1:4" x14ac:dyDescent="0.3">
      <c r="A1615">
        <v>1639</v>
      </c>
      <c r="B1615" s="13">
        <v>46085</v>
      </c>
      <c r="C1615" t="s">
        <v>2904</v>
      </c>
      <c r="D1615" t="s">
        <v>5200</v>
      </c>
    </row>
    <row r="1616" spans="1:4" x14ac:dyDescent="0.3">
      <c r="A1616">
        <v>1640</v>
      </c>
      <c r="B1616" s="13">
        <v>46085</v>
      </c>
      <c r="C1616" t="s">
        <v>2138</v>
      </c>
      <c r="D1616" t="s">
        <v>5201</v>
      </c>
    </row>
    <row r="1617" spans="1:4" x14ac:dyDescent="0.3">
      <c r="A1617">
        <v>1641</v>
      </c>
      <c r="B1617" s="13">
        <v>46085</v>
      </c>
      <c r="C1617" t="s">
        <v>1447</v>
      </c>
      <c r="D1617" t="s">
        <v>5202</v>
      </c>
    </row>
    <row r="1618" spans="1:4" x14ac:dyDescent="0.3">
      <c r="A1618">
        <v>1642</v>
      </c>
      <c r="B1618" s="13">
        <v>46085</v>
      </c>
      <c r="C1618" t="s">
        <v>3901</v>
      </c>
      <c r="D1618" t="s">
        <v>5204</v>
      </c>
    </row>
    <row r="1619" spans="1:4" x14ac:dyDescent="0.3">
      <c r="A1619">
        <v>1643</v>
      </c>
      <c r="B1619" s="13">
        <v>46085</v>
      </c>
      <c r="C1619" t="s">
        <v>1458</v>
      </c>
      <c r="D1619" t="s">
        <v>5205</v>
      </c>
    </row>
    <row r="1620" spans="1:4" x14ac:dyDescent="0.3">
      <c r="A1620">
        <v>1644</v>
      </c>
      <c r="B1620" s="13">
        <v>46085</v>
      </c>
      <c r="C1620" t="s">
        <v>1369</v>
      </c>
      <c r="D1620" t="s">
        <v>5206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5207</v>
      </c>
    </row>
    <row r="1622" spans="1:4" x14ac:dyDescent="0.3">
      <c r="A1622">
        <v>1646</v>
      </c>
      <c r="B1622" s="13">
        <v>46085</v>
      </c>
      <c r="C1622" t="s">
        <v>2986</v>
      </c>
      <c r="D1622" t="s">
        <v>5208</v>
      </c>
    </row>
    <row r="1623" spans="1:4" x14ac:dyDescent="0.3">
      <c r="A1623">
        <v>1647</v>
      </c>
      <c r="B1623" s="13">
        <v>46086</v>
      </c>
      <c r="C1623" t="s">
        <v>1229</v>
      </c>
      <c r="D1623" t="s">
        <v>5214</v>
      </c>
    </row>
    <row r="1624" spans="1:4" x14ac:dyDescent="0.3">
      <c r="A1624">
        <v>1648</v>
      </c>
      <c r="B1624" s="13">
        <v>46086</v>
      </c>
      <c r="C1624" t="s">
        <v>5215</v>
      </c>
      <c r="D1624" t="s">
        <v>5216</v>
      </c>
    </row>
    <row r="1625" spans="1:4" x14ac:dyDescent="0.3">
      <c r="A1625">
        <v>1649</v>
      </c>
      <c r="B1625" s="13">
        <v>46086</v>
      </c>
      <c r="C1625" t="s">
        <v>1738</v>
      </c>
      <c r="D1625" t="s">
        <v>5218</v>
      </c>
    </row>
    <row r="1626" spans="1:4" x14ac:dyDescent="0.3">
      <c r="A1626">
        <v>1650</v>
      </c>
      <c r="B1626" s="13">
        <v>46086</v>
      </c>
      <c r="C1626" t="s">
        <v>1460</v>
      </c>
      <c r="D1626" t="s">
        <v>5219</v>
      </c>
    </row>
    <row r="1627" spans="1:4" x14ac:dyDescent="0.3">
      <c r="A1627">
        <v>1651</v>
      </c>
      <c r="B1627" s="13">
        <v>46086</v>
      </c>
      <c r="C1627" t="s">
        <v>2091</v>
      </c>
      <c r="D1627" t="s">
        <v>5220</v>
      </c>
    </row>
    <row r="1628" spans="1:4" x14ac:dyDescent="0.3">
      <c r="A1628">
        <v>1652</v>
      </c>
      <c r="B1628" s="13">
        <v>46086</v>
      </c>
      <c r="C1628" t="s">
        <v>5221</v>
      </c>
      <c r="D1628" t="s">
        <v>5225</v>
      </c>
    </row>
    <row r="1629" spans="1:4" x14ac:dyDescent="0.3">
      <c r="A1629">
        <v>1653</v>
      </c>
      <c r="B1629" s="13">
        <v>46086</v>
      </c>
      <c r="C1629" t="s">
        <v>1589</v>
      </c>
      <c r="D1629" t="s">
        <v>5226</v>
      </c>
    </row>
    <row r="1630" spans="1:4" x14ac:dyDescent="0.3">
      <c r="A1630">
        <v>1654</v>
      </c>
      <c r="B1630" s="13">
        <v>46087</v>
      </c>
      <c r="C1630" t="s">
        <v>1390</v>
      </c>
      <c r="D1630" t="s">
        <v>5233</v>
      </c>
    </row>
    <row r="1631" spans="1:4" x14ac:dyDescent="0.3">
      <c r="A1631">
        <v>1655</v>
      </c>
      <c r="B1631" s="13">
        <v>46087</v>
      </c>
      <c r="C1631" t="s">
        <v>1738</v>
      </c>
      <c r="D1631" t="s">
        <v>5234</v>
      </c>
    </row>
    <row r="1632" spans="1:4" x14ac:dyDescent="0.3">
      <c r="A1632">
        <v>1656</v>
      </c>
      <c r="B1632" s="13">
        <v>46087</v>
      </c>
      <c r="C1632" t="s">
        <v>2590</v>
      </c>
      <c r="D1632" t="s">
        <v>5235</v>
      </c>
    </row>
    <row r="1633" spans="1:4" x14ac:dyDescent="0.3">
      <c r="A1633">
        <v>1657</v>
      </c>
      <c r="B1633" s="13">
        <v>46087</v>
      </c>
      <c r="C1633" t="s">
        <v>1589</v>
      </c>
      <c r="D1633" t="s">
        <v>5236</v>
      </c>
    </row>
    <row r="1634" spans="1:4" x14ac:dyDescent="0.3">
      <c r="A1634">
        <v>1658</v>
      </c>
      <c r="B1634" s="13">
        <v>46087</v>
      </c>
      <c r="C1634" t="s">
        <v>1390</v>
      </c>
      <c r="D1634" t="s">
        <v>5237</v>
      </c>
    </row>
    <row r="1635" spans="1:4" x14ac:dyDescent="0.3">
      <c r="A1635">
        <v>1659</v>
      </c>
      <c r="B1635" s="13">
        <v>46087</v>
      </c>
      <c r="C1635" t="s">
        <v>1386</v>
      </c>
      <c r="D1635" t="s">
        <v>5238</v>
      </c>
    </row>
    <row r="1636" spans="1:4" x14ac:dyDescent="0.3">
      <c r="A1636">
        <v>1660</v>
      </c>
      <c r="B1636" s="13">
        <v>46088</v>
      </c>
      <c r="C1636" t="s">
        <v>4467</v>
      </c>
      <c r="D1636" t="s">
        <v>5243</v>
      </c>
    </row>
    <row r="1637" spans="1:4" x14ac:dyDescent="0.3">
      <c r="A1637">
        <v>1661</v>
      </c>
      <c r="B1637" s="13">
        <v>46090</v>
      </c>
      <c r="C1637" t="s">
        <v>1390</v>
      </c>
      <c r="D1637" t="s">
        <v>5253</v>
      </c>
    </row>
    <row r="1638" spans="1:4" x14ac:dyDescent="0.3">
      <c r="A1638">
        <v>1662</v>
      </c>
      <c r="B1638" s="13">
        <v>46090</v>
      </c>
      <c r="C1638" t="s">
        <v>2091</v>
      </c>
      <c r="D1638" t="s">
        <v>5254</v>
      </c>
    </row>
    <row r="1639" spans="1:4" x14ac:dyDescent="0.3">
      <c r="A1639">
        <v>1663</v>
      </c>
      <c r="B1639" s="13">
        <v>46090</v>
      </c>
      <c r="C1639" t="s">
        <v>1568</v>
      </c>
      <c r="D1639" t="s">
        <v>5255</v>
      </c>
    </row>
    <row r="1640" spans="1:4" x14ac:dyDescent="0.3">
      <c r="A1640">
        <v>1664</v>
      </c>
      <c r="B1640" s="13">
        <v>46091</v>
      </c>
      <c r="C1640" t="s">
        <v>4785</v>
      </c>
      <c r="D1640" t="s">
        <v>5262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5263</v>
      </c>
    </row>
    <row r="1642" spans="1:4" x14ac:dyDescent="0.3">
      <c r="A1642">
        <v>1666</v>
      </c>
      <c r="B1642" s="13">
        <v>46091</v>
      </c>
      <c r="C1642" t="s">
        <v>1144</v>
      </c>
      <c r="D1642" t="s">
        <v>5264</v>
      </c>
    </row>
    <row r="1643" spans="1:4" x14ac:dyDescent="0.3">
      <c r="A1643">
        <v>1667</v>
      </c>
      <c r="B1643" s="13">
        <v>46091</v>
      </c>
      <c r="C1643" t="s">
        <v>3174</v>
      </c>
      <c r="D1643" t="s">
        <v>5265</v>
      </c>
    </row>
    <row r="1644" spans="1:4" x14ac:dyDescent="0.3">
      <c r="A1644">
        <v>1668</v>
      </c>
      <c r="B1644" s="13">
        <v>46091</v>
      </c>
      <c r="C1644" t="s">
        <v>1713</v>
      </c>
      <c r="D1644" t="s">
        <v>5266</v>
      </c>
    </row>
    <row r="1645" spans="1:4" x14ac:dyDescent="0.3">
      <c r="A1645">
        <v>1669</v>
      </c>
      <c r="B1645" s="13">
        <v>46091</v>
      </c>
      <c r="C1645" t="s">
        <v>1571</v>
      </c>
      <c r="D1645" t="s">
        <v>5267</v>
      </c>
    </row>
    <row r="1646" spans="1:4" x14ac:dyDescent="0.3">
      <c r="A1646">
        <v>1670</v>
      </c>
      <c r="B1646" s="13">
        <v>46091</v>
      </c>
      <c r="C1646" t="s">
        <v>1443</v>
      </c>
      <c r="D1646" t="s">
        <v>5268</v>
      </c>
    </row>
    <row r="1647" spans="1:4" x14ac:dyDescent="0.3">
      <c r="A1647">
        <v>1671</v>
      </c>
      <c r="B1647" s="13">
        <v>46091</v>
      </c>
      <c r="C1647" t="s">
        <v>2135</v>
      </c>
      <c r="D1647" t="s">
        <v>5272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9" activePane="bottomRight" state="frozen"/>
      <selection activeCell="N26" sqref="N26"/>
      <selection pane="topRight" activeCell="N26" sqref="N26"/>
      <selection pane="bottomLeft" activeCell="N26" sqref="N26"/>
      <selection pane="bottomRight" activeCell="F225" sqref="F22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494999.60000000149</v>
      </c>
      <c r="I2" s="194" t="s">
        <v>5256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  <c r="I3" s="52" t="s">
        <v>5239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5256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5107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15810500.200000003</v>
      </c>
      <c r="I17" s="52" t="s">
        <v>5256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5239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530000</v>
      </c>
      <c r="I19" s="52" t="s">
        <v>5256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2859999.6999999993</v>
      </c>
      <c r="I20" s="52" t="s">
        <v>5256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5158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5158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5256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1000000</v>
      </c>
      <c r="I52" s="52" t="s">
        <v>5256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550000</v>
      </c>
      <c r="I54" s="52" t="s">
        <v>5256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5171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2970000</v>
      </c>
      <c r="I70" s="52" t="s">
        <v>5256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5171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5256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  <c r="I73" s="52" t="s">
        <v>5256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5239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5171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5158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510000</v>
      </c>
      <c r="I79" s="52" t="s">
        <v>5211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1100000</v>
      </c>
      <c r="I84" s="52" t="s">
        <v>5256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1200000</v>
      </c>
      <c r="I85" s="52" t="s">
        <v>5239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5256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2750000</v>
      </c>
      <c r="I94" s="52" t="s">
        <v>5256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4236000</v>
      </c>
      <c r="I97" s="52" t="s">
        <v>5256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5171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5256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1250000</v>
      </c>
      <c r="I108" s="52" t="s">
        <v>5256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5256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5171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5256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1100000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1600000</v>
      </c>
      <c r="I148" s="52" t="s">
        <v>5256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5211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1250000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5158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5239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5256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5171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5056</v>
      </c>
      <c r="C220" t="s">
        <v>5057</v>
      </c>
      <c r="E220" t="s">
        <v>5058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5164</v>
      </c>
      <c r="C221" t="s">
        <v>5165</v>
      </c>
      <c r="E221" t="s">
        <v>5163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5228</v>
      </c>
      <c r="C222" t="s">
        <v>5229</v>
      </c>
      <c r="E222" t="s">
        <v>5230</v>
      </c>
      <c r="F222" t="s">
        <v>5231</v>
      </c>
      <c r="G222" t="s">
        <v>2780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5221</v>
      </c>
      <c r="C223" t="s">
        <v>5222</v>
      </c>
      <c r="E223" t="s">
        <v>5223</v>
      </c>
      <c r="F223" t="s">
        <v>963</v>
      </c>
      <c r="G223" t="s">
        <v>5224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5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E252" sqref="E252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299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-94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-105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 s="290">
        <f>SUMIF(재고!D:D,제품!D28,재고!F:F)-SUMIF(주문_리스트!E:E,제품!D28,주문_리스트!H:H)</f>
        <v>-179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-48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-48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-12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-83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-48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-33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B80">
        <v>4</v>
      </c>
      <c r="C80" s="288" t="s">
        <v>1670</v>
      </c>
      <c r="D80" s="288" t="s">
        <v>5244</v>
      </c>
      <c r="E80" s="288" t="s">
        <v>1670</v>
      </c>
      <c r="F80" s="52">
        <v>50000</v>
      </c>
      <c r="H80">
        <v>0</v>
      </c>
      <c r="I80" s="52" t="s">
        <v>1670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5065</v>
      </c>
      <c r="D97" s="288" t="s">
        <v>5066</v>
      </c>
      <c r="E97" s="288" t="s">
        <v>5065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-179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-20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-20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-33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-48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-3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-33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-33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-33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7" x14ac:dyDescent="0.3">
      <c r="A290">
        <v>293</v>
      </c>
      <c r="D290" s="288" t="s">
        <v>5091</v>
      </c>
      <c r="F290" s="52">
        <v>350000</v>
      </c>
    </row>
    <row r="291" spans="1:7" x14ac:dyDescent="0.3">
      <c r="A291">
        <v>294</v>
      </c>
      <c r="B291">
        <v>6</v>
      </c>
      <c r="D291" s="288" t="s">
        <v>5203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5240</v>
      </c>
      <c r="D292" s="288" t="s">
        <v>5241</v>
      </c>
      <c r="E292" s="288" t="s">
        <v>5240</v>
      </c>
      <c r="F292" s="52">
        <v>10000</v>
      </c>
    </row>
    <row r="293" spans="1:7" x14ac:dyDescent="0.3">
      <c r="A293">
        <v>296</v>
      </c>
      <c r="B293">
        <v>3</v>
      </c>
      <c r="C293" s="288" t="s">
        <v>5245</v>
      </c>
      <c r="D293" s="288" t="s">
        <v>5246</v>
      </c>
      <c r="E293" s="288" t="s">
        <v>5245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5247</v>
      </c>
      <c r="D294" s="288" t="s">
        <v>4841</v>
      </c>
      <c r="E294" s="288" t="s">
        <v>5247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5248</v>
      </c>
      <c r="D295" s="288" t="s">
        <v>5249</v>
      </c>
      <c r="E295" s="288" t="s">
        <v>5248</v>
      </c>
      <c r="F295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5085</v>
      </c>
      <c r="B1" t="s">
        <v>5086</v>
      </c>
      <c r="C1" t="s">
        <v>5087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2026-03-10T10:08:04Z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