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15AB289-4C5B-4D11-A107-F94F1442FB9F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externalReferences>
    <externalReference r:id="rId31"/>
    <externalReference r:id="rId32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주문_리스트!$A$1:$M$3334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25" i="4" l="1"/>
  <c r="H191" i="4"/>
  <c r="H192" i="4"/>
  <c r="H226" i="4" l="1"/>
  <c r="H190" i="4"/>
  <c r="H227" i="4"/>
  <c r="H221" i="4"/>
  <c r="H222" i="4"/>
  <c r="H223" i="4"/>
  <c r="H224" i="4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C159" i="56" s="1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<sst xmlns="http://schemas.openxmlformats.org/spreadsheetml/2006/main" count="16543" uniqueCount="4785">
  <si>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</si>
  <si>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</si>
  <si>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</si>
  <si>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</si>
  <si>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</si>
  <si>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</si>
  <si>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</si>
  <si>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</si>
  <si>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</si>
  <si>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</si>
  <si>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</si>
  <si>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</si>
  <si>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</si>
  <si>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</si>
  <si>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</si>
  <si>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</si>
  <si>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</si>
  <si>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</si>
  <si>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</si>
  <si>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</si>
  <si>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</si>
  <si>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</si>
  <si>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</si>
  <si>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</si>
  <si>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</si>
  <si>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</si>
  <si>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</si>
  <si>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</si>
  <si>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</si>
  <si>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</si>
  <si>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</si>
  <si>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</si>
  <si>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</si>
  <si>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</si>
  <si>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</si>
  <si>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</si>
  <si>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</si>
  <si>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</si>
  <si>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</si>
  <si>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</si>
  <si>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</si>
  <si>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</si>
  <si>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</si>
  <si>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</si>
  <si>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</si>
  <si>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</si>
  <si>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</si>
  <si>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</si>
  <si>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</si>
  <si>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</si>
  <si>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</si>
  <si>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</si>
  <si>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</si>
  <si>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</si>
  <si>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</si>
  <si>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</si>
  <si>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</si>
  <si>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</si>
  <si>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</si>
  <si>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</si>
  <si>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</si>
  <si>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</si>
  <si>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</si>
  <si>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</si>
  <si>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</si>
  <si>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</si>
  <si>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</si>
  <si>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</si>
  <si>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</si>
  <si>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</si>
  <si>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</si>
  <si>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</si>
  <si>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</si>
  <si>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</si>
  <si>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</si>
  <si>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</si>
  <si>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</si>
  <si>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</si>
  <si>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</si>
  <si>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</si>
  <si>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</si>
  <si>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</si>
  <si>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</si>
  <si>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</si>
  <si>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</si>
  <si>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</si>
  <si>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</si>
  <si>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</si>
  <si>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</si>
  <si>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</si>
  <si>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</si>
  <si>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</si>
  <si>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</si>
  <si>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</si>
  <si>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</si>
  <si>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</si>
  <si>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</si>
  <si>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</si>
  <si>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</si>
  <si>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</si>
  <si>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</si>
  <si>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</si>
  <si>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</si>
  <si>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</si>
  <si>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</si>
  <si>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</si>
  <si>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</si>
  <si>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</si>
  <si>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</si>
  <si>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</si>
  <si>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</si>
  <si>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</si>
  <si>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</si>
  <si>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</si>
  <si>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</si>
  <si>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</si>
  <si>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</si>
  <si>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</si>
  <si>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</si>
  <si>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</si>
  <si>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</si>
  <si>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</si>
  <si>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</si>
  <si>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</si>
  <si>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</si>
  <si>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</si>
  <si>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</si>
  <si>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</si>
  <si>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</si>
  <si>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</si>
  <si>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</si>
  <si>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</si>
  <si>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</si>
  <si>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</si>
  <si>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</si>
  <si>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</si>
  <si>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</si>
  <si>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</si>
  <si>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</si>
  <si>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</si>
  <si>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</si>
  <si>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</si>
  <si>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</si>
  <si>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</si>
  <si>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</si>
  <si>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</si>
  <si>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</si>
  <si>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</si>
  <si>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</si>
  <si>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</si>
  <si>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</si>
  <si>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</si>
  <si>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</si>
  <si>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</si>
  <si>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</si>
  <si>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</si>
  <si>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</si>
  <si>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</si>
  <si>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</si>
  <si>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</si>
  <si>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</si>
  <si>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</si>
  <si>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</si>
  <si>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</si>
  <si>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</si>
  <si>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</si>
  <si>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</si>
  <si>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</si>
  <si>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</si>
  <si>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</si>
  <si>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</si>
  <si>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</si>
  <si>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</si>
  <si>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</si>
  <si>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</si>
  <si>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</si>
  <si>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</si>
  <si>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</si>
  <si>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</si>
  <si>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</si>
  <si>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</si>
  <si>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</si>
  <si>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</si>
  <si>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</si>
  <si>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</si>
  <si>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</si>
  <si>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</si>
  <si>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</si>
  <si>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</si>
  <si>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</si>
  <si>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</si>
  <si>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</si>
  <si>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</si>
  <si>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</si>
  <si>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</si>
  <si>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</si>
  <si>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</si>
  <si>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</si>
  <si>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</si>
  <si>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</si>
  <si>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</si>
  <si>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</si>
  <si>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</si>
  <si>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</si>
  <si>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</si>
  <si>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</si>
  <si>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</si>
  <si>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</si>
  <si>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</si>
  <si>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</si>
  <si>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</si>
  <si>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</si>
  <si>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</si>
  <si>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</si>
  <si>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</si>
  <si>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</si>
  <si>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</si>
  <si>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</si>
  <si>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</si>
  <si>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</si>
  <si>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</si>
  <si>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</si>
  <si>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</si>
  <si>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</si>
  <si>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</si>
  <si>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</si>
  <si>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</si>
  <si>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</si>
  <si>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</si>
  <si>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</si>
  <si>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</si>
  <si>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</si>
  <si>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</si>
  <si>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</si>
  <si>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</si>
  <si>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</si>
  <si>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</si>
  <si>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</si>
  <si>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</si>
  <si>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</si>
  <si>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</si>
  <si>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</si>
  <si>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</si>
  <si>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</si>
  <si>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</si>
  <si>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</si>
  <si>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</si>
  <si>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</si>
  <si>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</si>
  <si>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</si>
  <si>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</si>
  <si>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</si>
  <si>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</si>
  <si>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</si>
  <si>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</si>
  <si>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</si>
  <si>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</si>
  <si>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</si>
  <si>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</si>
  <si>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</si>
  <si>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</si>
  <si>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</si>
  <si>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</si>
  <si>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</si>
  <si>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</si>
  <si>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</si>
  <si>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</si>
  <si>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</si>
  <si>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</si>
  <si>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</si>
  <si>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</si>
  <si>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</si>
  <si>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</si>
  <si>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</si>
  <si>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</si>
  <si>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</si>
  <si>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</si>
  <si>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</si>
  <si>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</si>
  <si>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</si>
  <si>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</si>
  <si>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</si>
  <si>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</si>
  <si>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</si>
  <si>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</si>
  <si>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</si>
  <si>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</si>
  <si>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</si>
  <si>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</si>
  <si>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</si>
  <si>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</si>
  <si>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</si>
  <si>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</si>
  <si>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</si>
  <si>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</si>
  <si>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</si>
  <si>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</si>
  <si>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</si>
  <si>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</si>
  <si>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</si>
  <si>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</si>
  <si>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</si>
  <si>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</si>
  <si>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</si>
  <si>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</si>
  <si>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</si>
  <si>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</si>
  <si>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</si>
  <si>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</si>
  <si>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</si>
  <si>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</si>
  <si>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</si>
  <si>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</si>
  <si>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</si>
  <si>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</si>
  <si>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</si>
  <si>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</si>
  <si>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</si>
  <si>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</si>
  <si>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</si>
  <si>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</si>
  <si>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</si>
  <si>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</si>
  <si>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</si>
  <si>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</si>
  <si>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</si>
  <si>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</si>
  <si>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</si>
  <si>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</si>
  <si>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</si>
  <si>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</si>
  <si>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</si>
  <si>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</si>
  <si>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</si>
  <si>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</si>
  <si>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</si>
  <si>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</si>
  <si>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</si>
  <si>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</si>
  <si>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</si>
  <si>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</si>
  <si>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</si>
  <si>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</si>
  <si>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</si>
  <si>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</si>
  <si>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</si>
  <si>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</si>
  <si>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</si>
  <si>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</si>
  <si>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</si>
  <si>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</si>
  <si>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</si>
  <si>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</si>
  <si>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</si>
  <si>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</si>
  <si>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</si>
  <si>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</si>
  <si>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</si>
  <si>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</si>
  <si>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</si>
  <si>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</si>
  <si>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</si>
  <si>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</si>
  <si>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</si>
  <si>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</si>
  <si>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</si>
  <si>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</si>
  <si>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</si>
  <si>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</si>
  <si>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</si>
  <si>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</si>
  <si>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</si>
  <si>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</si>
  <si>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</si>
  <si>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</si>
  <si>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</si>
  <si>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</si>
  <si>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</si>
  <si>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</si>
  <si>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</si>
  <si>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</si>
  <si>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</si>
  <si>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</si>
  <si>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</si>
  <si>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</si>
  <si>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</si>
  <si>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</si>
  <si>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</si>
  <si>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</si>
  <si>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</si>
  <si>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</si>
  <si>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</si>
  <si>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</si>
  <si>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</si>
  <si>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</si>
  <si>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</si>
  <si>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</si>
  <si>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</si>
  <si>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</si>
  <si>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</si>
  <si>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</si>
  <si>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</si>
  <si>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</si>
  <si>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</si>
  <si>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</si>
  <si>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</si>
  <si>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</si>
  <si>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</si>
  <si>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</si>
  <si>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</si>
  <si>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</si>
  <si>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</si>
  <si>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</si>
  <si>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</si>
  <si>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</si>
  <si>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</si>
  <si>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</si>
  <si>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</si>
  <si>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</si>
  <si>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</si>
  <si>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</si>
  <si>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</si>
  <si>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</si>
  <si>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</si>
  <si>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</si>
  <si>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</si>
  <si>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</si>
  <si>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</si>
  <si>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</si>
  <si>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</si>
  <si>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</si>
  <si>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</si>
  <si>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</si>
  <si>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</si>
  <si>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</si>
  <si>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</si>
  <si>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</si>
  <si>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</si>
  <si>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</si>
  <si>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</si>
  <si>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</si>
  <si>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</si>
  <si>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</si>
  <si>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</si>
  <si>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</si>
  <si>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</si>
  <si>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</si>
  <si>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</si>
  <si>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</si>
  <si>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</si>
  <si>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</si>
  <si>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</si>
  <si>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</si>
  <si>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</si>
  <si>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</si>
  <si>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</si>
  <si>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</si>
  <si>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</si>
  <si>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</si>
  <si>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</si>
  <si>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</si>
  <si>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</si>
  <si>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</si>
  <si>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</si>
  <si>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</si>
  <si>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</si>
  <si>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</si>
  <si>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</si>
  <si>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</si>
  <si>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</si>
  <si>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</si>
  <si>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</si>
  <si>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</si>
  <si>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</si>
  <si>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</si>
  <si>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</si>
  <si>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</si>
  <si>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</si>
  <si>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</si>
  <si>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</si>
  <si>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</si>
  <si>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</si>
  <si>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</si>
  <si>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</si>
  <si>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</si>
  <si>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</si>
  <si>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</si>
  <si>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</si>
  <si>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</si>
  <si>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</si>
  <si>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</si>
  <si>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</si>
  <si>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</si>
  <si>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</si>
  <si>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</si>
  <si>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</si>
  <si>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</si>
  <si>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</si>
  <si>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</si>
  <si>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</si>
  <si>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</si>
  <si>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</si>
  <si>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</si>
  <si>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</si>
  <si>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</si>
  <si>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</si>
  <si>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</si>
  <si>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</si>
  <si>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</si>
  <si>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</si>
  <si>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</si>
  <si>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</si>
  <si>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</si>
  <si>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</si>
  <si>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</si>
  <si>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</si>
  <si>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</si>
  <si>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</si>
  <si>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</si>
  <si>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</si>
  <si>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</si>
  <si>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</si>
  <si>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</si>
  <si>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</si>
  <si>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</si>
  <si>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</si>
  <si>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</si>
  <si>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</si>
  <si>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</si>
  <si>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</si>
  <si>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</si>
  <si>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</si>
  <si>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</si>
  <si>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</si>
  <si>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</si>
  <si>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</si>
  <si>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</si>
  <si>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</si>
  <si>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</si>
  <si>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</si>
  <si>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</si>
  <si>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</si>
  <si>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</si>
  <si>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</si>
  <si>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</si>
  <si>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</si>
  <si>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</si>
  <si>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</si>
  <si>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</si>
  <si>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</si>
  <si>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</si>
  <si>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</si>
  <si>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</si>
  <si>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</si>
  <si>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</si>
  <si>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</si>
  <si>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</si>
  <si>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</si>
  <si>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</si>
  <si>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</si>
  <si>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</si>
  <si>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</si>
  <si>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</si>
  <si>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</si>
  <si>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</si>
  <si>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</si>
  <si>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</si>
  <si>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</si>
  <si>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</si>
  <si>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</si>
  <si>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</si>
  <si>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</si>
  <si>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</si>
  <si>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</si>
  <si>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</si>
  <si>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</si>
  <si>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</si>
  <si>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</si>
  <si>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</si>
  <si>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</si>
  <si>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</si>
  <si>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</si>
  <si>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</si>
  <si>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</si>
  <si>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</si>
  <si>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</si>
  <si>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</si>
  <si>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</si>
  <si>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</si>
  <si>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</si>
  <si>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</si>
  <si>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</si>
  <si>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</si>
  <si>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</si>
  <si>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</si>
  <si>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</si>
  <si>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</si>
  <si>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</si>
  <si>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</si>
  <si>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</si>
  <si>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</si>
  <si>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</si>
  <si>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</si>
  <si>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</si>
  <si>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</si>
  <si>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</si>
  <si>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</si>
  <si>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</si>
  <si>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</si>
  <si>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</si>
  <si>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</si>
  <si>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</si>
  <si>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</si>
  <si>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</si>
  <si>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</si>
  <si>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</si>
  <si>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</si>
  <si>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</si>
  <si>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</si>
  <si>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</si>
  <si>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</si>
  <si>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</si>
  <si>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</si>
  <si>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</si>
  <si>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</si>
  <si>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</si>
  <si>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</si>
  <si>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</si>
  <si>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</si>
  <si>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</si>
  <si>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</si>
  <si>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</si>
  <si>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</si>
  <si>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</si>
  <si>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</si>
  <si>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</si>
  <si>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</si>
  <si>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</si>
  <si>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</si>
  <si>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</si>
  <si>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</si>
  <si>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</si>
  <si>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</si>
  <si>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</si>
  <si>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</si>
  <si>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</si>
  <si>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</si>
  <si>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</si>
  <si>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</si>
  <si>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</si>
  <si>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</si>
  <si>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</si>
  <si>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</si>
  <si>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</si>
  <si>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</si>
  <si>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</si>
  <si>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</si>
  <si>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</si>
  <si>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</si>
  <si>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</si>
  <si>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</si>
  <si>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</si>
  <si>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</si>
  <si>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</si>
  <si>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</si>
  <si>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</si>
  <si>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</si>
  <si>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</si>
  <si>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</si>
  <si>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</si>
  <si>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</si>
  <si>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</si>
  <si>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</si>
  <si>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</si>
  <si>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</si>
  <si>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</si>
  <si>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</si>
  <si>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</si>
  <si>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</si>
  <si>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</si>
  <si>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</si>
  <si>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</si>
  <si>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</si>
  <si>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</si>
  <si>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</si>
  <si>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</si>
  <si>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</si>
  <si>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</si>
  <si>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</si>
  <si>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</si>
  <si>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</si>
  <si>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</si>
  <si>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</si>
  <si>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</si>
  <si>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</si>
  <si>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</si>
  <si>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</si>
  <si>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</si>
  <si>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</si>
  <si>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</si>
  <si>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</si>
  <si>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</si>
  <si>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</si>
  <si>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</si>
  <si>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</si>
  <si>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</si>
  <si>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</si>
  <si>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</si>
  <si>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</si>
  <si>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</si>
  <si>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</si>
  <si>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</si>
  <si>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</si>
  <si>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</si>
  <si>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</si>
  <si>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</si>
  <si>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</si>
  <si>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</si>
  <si>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</si>
  <si>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</si>
  <si>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</si>
  <si>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</si>
  <si>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</si>
  <si>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</si>
  <si>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</si>
  <si>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</si>
  <si>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</si>
  <si>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</si>
  <si>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</si>
  <si>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</si>
  <si>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</si>
  <si>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</si>
  <si>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</si>
  <si>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</si>
  <si>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</si>
  <si>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</si>
  <si>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</si>
  <si>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</si>
  <si>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</si>
  <si>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</si>
  <si>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</si>
  <si>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</si>
  <si>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</si>
  <si>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</si>
  <si>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</si>
  <si>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</si>
  <si>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</si>
  <si>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</si>
  <si>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</si>
  <si>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</si>
  <si>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</si>
  <si>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</si>
  <si>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</si>
  <si>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</si>
  <si>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</si>
  <si>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</si>
  <si>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</si>
  <si>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</si>
  <si>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</si>
  <si>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</si>
  <si>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</si>
  <si>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</si>
  <si>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</si>
  <si>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</si>
  <si>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</si>
  <si>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</si>
  <si>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</si>
  <si>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</si>
  <si>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</si>
  <si>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</si>
  <si>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</si>
  <si>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</si>
  <si>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</si>
  <si>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</si>
  <si>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</si>
  <si>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</si>
  <si>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</si>
  <si>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</si>
  <si>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</si>
  <si>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</si>
  <si>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</si>
  <si>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</si>
  <si>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</si>
  <si>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</si>
  <si>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</si>
  <si>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</si>
  <si>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</si>
  <si>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</si>
  <si>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</si>
  <si>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</si>
  <si>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</si>
  <si>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</si>
  <si>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</si>
  <si>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</si>
  <si>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</si>
  <si>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</si>
  <si>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</si>
  <si>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</si>
  <si>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</si>
  <si>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</si>
  <si>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</si>
  <si>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</si>
  <si>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</si>
  <si>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</si>
  <si>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</si>
  <si>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</si>
  <si>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</si>
  <si>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</si>
  <si>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</si>
  <si>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</si>
  <si>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</si>
  <si>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</si>
  <si>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</si>
  <si>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</si>
  <si>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</si>
  <si>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</si>
  <si>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</si>
  <si>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</si>
  <si>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</si>
  <si>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</si>
  <si>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</si>
  <si>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</si>
  <si>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</si>
  <si>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</si>
  <si>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</si>
  <si>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</si>
  <si>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</si>
  <si>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</si>
  <si>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</si>
  <si>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</si>
  <si>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</si>
  <si>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</si>
  <si>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</si>
  <si>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</si>
  <si>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</si>
  <si>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</si>
  <si>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</si>
  <si>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</si>
  <si>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</si>
  <si>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</si>
  <si>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</si>
  <si>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</si>
  <si>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</si>
  <si>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</si>
  <si>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</si>
  <si>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</si>
  <si>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</si>
  <si>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</si>
  <si>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</si>
  <si>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</si>
  <si>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</si>
  <si>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</si>
  <si>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</si>
  <si>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</si>
  <si>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</si>
  <si>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</si>
  <si>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</si>
  <si>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</si>
  <si>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</si>
  <si>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</si>
  <si>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</si>
  <si>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</si>
  <si>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</si>
  <si>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</si>
  <si>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</si>
  <si>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</si>
  <si>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</si>
  <si>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</si>
  <si>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</si>
  <si>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</si>
  <si>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</si>
  <si>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</si>
  <si>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</si>
  <si>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</si>
  <si>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</si>
  <si>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</si>
  <si>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</si>
  <si>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</si>
  <si>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</si>
  <si>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</si>
  <si>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</si>
  <si>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</si>
  <si>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</si>
  <si>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</si>
  <si>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</si>
  <si>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</si>
  <si>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</si>
  <si>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</si>
  <si>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</si>
  <si>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</si>
  <si>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</si>
  <si>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</si>
  <si>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</si>
  <si>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</si>
  <si>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</si>
  <si>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</si>
  <si>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</si>
  <si>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</si>
  <si>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</si>
  <si>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</si>
  <si>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</si>
  <si>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</si>
  <si>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</si>
  <si>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</si>
  <si>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</si>
  <si>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</si>
  <si>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</si>
  <si>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</si>
  <si>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</si>
  <si>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</si>
  <si>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</si>
  <si>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</si>
  <si>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</si>
  <si>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</si>
  <si>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</si>
  <si>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</si>
  <si>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</si>
  <si>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</si>
  <si>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</si>
  <si>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</si>
  <si>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</si>
  <si>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</si>
  <si>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</si>
  <si>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</si>
  <si>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</si>
  <si>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</si>
  <si>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</si>
  <si>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</si>
  <si>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</si>
  <si>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</si>
  <si>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</si>
  <si>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</si>
  <si>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</si>
  <si>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</si>
  <si>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</si>
  <si>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</si>
  <si>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</si>
  <si>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</si>
  <si>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</si>
  <si>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</si>
  <si>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</si>
  <si>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</si>
  <si>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</si>
  <si>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</si>
  <si>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</si>
  <si>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</si>
  <si>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</si>
  <si>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</si>
  <si>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</si>
  <si>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</si>
  <si>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</si>
  <si>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</si>
  <si>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</si>
  <si>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</si>
  <si>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</si>
  <si>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</si>
  <si>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</si>
  <si>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</si>
  <si>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</si>
  <si>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</si>
  <si>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</si>
  <si>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</si>
  <si>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</si>
  <si>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</si>
  <si>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</si>
  <si>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</si>
  <si>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</si>
  <si>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</si>
  <si>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</si>
  <si>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</si>
  <si>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</si>
  <si>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</si>
  <si>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</si>
  <si>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</si>
  <si>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</si>
  <si>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</si>
  <si>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</si>
  <si>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</si>
  <si>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</si>
  <si>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</si>
  <si>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</si>
  <si>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</si>
  <si>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</si>
  <si>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</si>
  <si>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</si>
  <si>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</si>
  <si>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</si>
  <si>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</si>
  <si>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</si>
  <si>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</si>
  <si>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</si>
  <si>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</si>
  <si>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</si>
  <si>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</si>
  <si>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</si>
  <si>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</si>
  <si>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</si>
  <si>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</si>
  <si>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</si>
  <si>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</si>
  <si>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</si>
  <si>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</si>
  <si>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</si>
  <si>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</si>
  <si>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</si>
  <si>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</si>
  <si>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</si>
  <si>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</si>
  <si>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</si>
  <si>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</si>
  <si>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</si>
  <si>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</si>
  <si>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</si>
  <si>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</si>
  <si>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</si>
  <si>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</si>
  <si>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</si>
  <si>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</si>
  <si>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</si>
  <si>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</si>
  <si>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</si>
  <si>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</si>
  <si>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</si>
  <si>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</si>
  <si>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</si>
  <si>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</si>
  <si>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</si>
  <si>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</si>
  <si>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</si>
  <si>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</si>
  <si>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</si>
  <si>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</si>
  <si>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</si>
  <si>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</si>
  <si>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</si>
  <si>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</si>
  <si>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</si>
  <si>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</si>
  <si>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</si>
  <si>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</si>
  <si>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</si>
  <si>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</si>
  <si>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</si>
  <si>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</si>
  <si>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</si>
  <si>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</si>
  <si>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</si>
  <si>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</si>
  <si>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</si>
  <si>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</si>
  <si>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</si>
  <si>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</si>
  <si>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</si>
  <si>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</si>
  <si>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</si>
  <si>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</si>
  <si>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</si>
  <si>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</si>
  <si>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</si>
  <si>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</si>
  <si>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</si>
  <si>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</si>
  <si>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</si>
  <si>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</si>
  <si>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</si>
  <si>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</si>
  <si>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</si>
  <si>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</si>
  <si>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</si>
  <si>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</si>
  <si>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</si>
  <si>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</si>
  <si>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</si>
  <si>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</si>
  <si>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</si>
  <si>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</si>
  <si>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</si>
  <si>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</si>
  <si>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</si>
  <si>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</si>
  <si>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</si>
  <si>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</si>
  <si>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</si>
  <si>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</si>
  <si>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</si>
  <si>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</si>
  <si>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</si>
  <si>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</si>
  <si>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</si>
  <si>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</si>
  <si>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</si>
  <si>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</si>
  <si>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</si>
  <si>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</si>
  <si>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</si>
  <si>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</si>
  <si>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</si>
  <si>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</si>
  <si>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</si>
  <si>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</si>
  <si>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</si>
  <si>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</si>
  <si>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</si>
  <si>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</si>
  <si>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</si>
  <si>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</si>
  <si>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</si>
  <si>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</si>
  <si>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</si>
  <si>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</si>
  <si>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</si>
  <si>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</si>
  <si>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</si>
  <si>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</si>
  <si>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</si>
  <si>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</si>
  <si>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</si>
  <si>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</si>
  <si>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</si>
  <si>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</si>
  <si>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</si>
  <si>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</si>
  <si>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</si>
  <si>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</si>
  <si>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</si>
  <si>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</si>
  <si>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</si>
  <si>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</si>
  <si>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</si>
  <si>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</si>
  <si>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</si>
  <si>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</si>
  <si>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</si>
  <si>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</si>
  <si>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</si>
  <si>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</si>
  <si>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</si>
  <si>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</si>
  <si>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</si>
  <si>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</si>
  <si>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</si>
  <si>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</si>
  <si>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</si>
  <si>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</si>
  <si>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</si>
  <si>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</si>
  <si>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</si>
  <si>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</si>
  <si>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</si>
  <si>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</si>
  <si>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</si>
  <si>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</si>
  <si>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</si>
  <si>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</si>
  <si>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</si>
  <si>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</si>
  <si>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</si>
  <si>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</si>
  <si>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</si>
  <si>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</si>
  <si>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</si>
  <si>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</si>
  <si>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</si>
  <si>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</si>
  <si>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</si>
  <si>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</si>
  <si>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</si>
  <si>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</si>
  <si>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</si>
  <si>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</si>
  <si>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</si>
  <si>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</si>
  <si>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</si>
  <si>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</si>
  <si>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</si>
  <si>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</si>
  <si>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</si>
  <si>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</si>
  <si>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</si>
  <si>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</si>
  <si>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</si>
  <si>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</si>
  <si>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</si>
  <si>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</si>
  <si>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</si>
  <si>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</si>
  <si>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</si>
  <si>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</si>
  <si>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</si>
  <si>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</si>
  <si>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</si>
  <si>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</si>
  <si>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</si>
  <si>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</si>
  <si>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</si>
  <si>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</si>
  <si>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</si>
  <si>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</si>
  <si>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</si>
  <si>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</si>
  <si>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</si>
  <si>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</si>
  <si>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</si>
  <si>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</si>
  <si>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</si>
  <si>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</si>
  <si>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</si>
  <si>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</si>
  <si>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</si>
  <si>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</si>
  <si>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</si>
  <si>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</si>
  <si>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</si>
  <si>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</si>
  <si>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</si>
  <si>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</si>
  <si>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</si>
  <si>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</si>
  <si>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</si>
  <si>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</si>
  <si>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</si>
  <si>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</si>
  <si>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</si>
  <si>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</si>
  <si>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</si>
  <si>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</si>
  <si>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</si>
  <si>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</si>
  <si>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</si>
  <si>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</si>
  <si>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</si>
  <si>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</si>
  <si>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</si>
  <si>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</si>
  <si>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</si>
  <si>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</si>
  <si>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</si>
  <si>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</si>
  <si>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</si>
  <si>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</si>
  <si>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</si>
  <si>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</si>
  <si>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</si>
  <si>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</si>
  <si>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</si>
  <si>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</si>
  <si>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</si>
  <si>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</si>
  <si>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</si>
  <si>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</si>
  <si>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</si>
  <si>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</si>
  <si>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</si>
  <si>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</si>
  <si>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</si>
  <si>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</si>
  <si>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</si>
  <si>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</si>
  <si>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</si>
  <si>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</si>
  <si>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</si>
  <si>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</si>
  <si>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</si>
  <si>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</si>
  <si>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</si>
  <si>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</si>
  <si>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</si>
  <si>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</si>
  <si>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</si>
  <si>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</si>
  <si>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</si>
  <si>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</si>
  <si>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</si>
  <si>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</si>
  <si>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</si>
  <si>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</si>
  <si>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</si>
  <si>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</si>
  <si>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</si>
  <si>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</si>
  <si>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</si>
  <si>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</si>
  <si>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</si>
  <si>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</si>
  <si>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</si>
  <si>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</si>
  <si>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</si>
  <si>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</si>
  <si>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</si>
  <si>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</si>
  <si>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</si>
  <si>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</si>
  <si>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</si>
  <si>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</si>
  <si>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</si>
  <si>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</si>
  <si>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</si>
  <si>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</si>
  <si>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</si>
  <si>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</si>
  <si>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</si>
  <si>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</si>
  <si>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</si>
  <si>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</si>
  <si>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</si>
  <si>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</si>
  <si>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</si>
  <si>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</si>
  <si>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</si>
  <si>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</si>
  <si>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</si>
  <si>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</si>
  <si>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</si>
  <si>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</si>
  <si>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</si>
  <si>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</si>
  <si>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</si>
  <si>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</si>
  <si>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</si>
  <si>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</si>
  <si>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</si>
  <si>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</si>
  <si>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</si>
  <si>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</si>
  <si>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</si>
  <si>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</si>
  <si>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</si>
  <si>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</si>
  <si>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</si>
  <si>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</si>
  <si>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</si>
  <si>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</si>
  <si>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</si>
  <si>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</si>
  <si>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</si>
  <si>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</si>
  <si>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</si>
  <si>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</si>
  <si>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</si>
  <si>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</si>
  <si>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</si>
  <si>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</si>
  <si>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</si>
  <si>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</si>
  <si>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</si>
  <si>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</si>
  <si>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</si>
  <si>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</si>
  <si>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</si>
  <si>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</si>
  <si>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</si>
  <si>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</si>
  <si>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</si>
  <si>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</si>
  <si>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</si>
  <si>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</si>
  <si>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</si>
  <si>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</si>
  <si>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</si>
  <si>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</si>
  <si>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</si>
  <si>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</si>
  <si>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</si>
  <si>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</si>
  <si>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</si>
  <si>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</si>
  <si>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</si>
  <si>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</si>
  <si>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</si>
  <si>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</si>
  <si>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</si>
  <si>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</si>
  <si>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</si>
  <si>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</si>
  <si>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</si>
  <si>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</si>
  <si>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</si>
  <si>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</si>
  <si>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</si>
  <si>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</si>
  <si>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</si>
  <si>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</si>
  <si>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</si>
  <si>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</si>
  <si>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</si>
  <si>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</si>
  <si>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</si>
  <si>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</si>
  <si>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</si>
  <si>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</si>
  <si>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</si>
  <si>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</si>
  <si>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</si>
  <si>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</si>
  <si>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</si>
  <si>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</si>
  <si>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</si>
  <si>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</si>
  <si>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</si>
  <si>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</si>
  <si>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</si>
  <si>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</si>
  <si>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</si>
  <si>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</si>
  <si>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</si>
  <si>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</si>
  <si>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</si>
  <si>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</si>
  <si>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</si>
  <si>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</si>
  <si>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</si>
  <si>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</si>
  <si>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</si>
  <si>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</si>
  <si>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</si>
  <si>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</si>
  <si>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</si>
  <si>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</si>
  <si>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</si>
  <si>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</si>
  <si>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</si>
  <si>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</si>
  <si>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</si>
  <si>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</si>
  <si>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</si>
  <si>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</si>
  <si>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</si>
  <si>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</si>
  <si>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</si>
  <si>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</si>
  <si>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</si>
  <si>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</si>
  <si>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</si>
  <si>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</si>
  <si>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</si>
  <si>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</si>
  <si>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</si>
  <si>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</si>
  <si>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</si>
  <si>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</si>
  <si>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</si>
  <si>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</si>
  <si>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</si>
  <si>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</si>
  <si>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</si>
  <si>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</si>
  <si>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</si>
  <si>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</si>
  <si>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</si>
  <si>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</si>
  <si>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</si>
  <si>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</si>
  <si>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</si>
  <si>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</si>
  <si>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</si>
  <si>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</si>
  <si>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</si>
  <si>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</si>
  <si>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</si>
  <si>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</si>
  <si>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</si>
  <si>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</si>
  <si>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</si>
  <si>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</si>
  <si>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</si>
  <si>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</si>
  <si>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</si>
  <si>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</si>
  <si>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</si>
  <si>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</si>
  <si>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</si>
  <si>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</si>
  <si>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</si>
  <si>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</si>
  <si>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</si>
  <si>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</si>
  <si>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</si>
  <si>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</si>
  <si>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</si>
  <si>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</si>
  <si>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</si>
  <si>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</si>
  <si>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</si>
  <si>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</si>
  <si>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</si>
  <si>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</si>
  <si>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</si>
  <si>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</si>
  <si>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</si>
  <si>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</si>
  <si>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</si>
  <si>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</si>
  <si>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</si>
  <si>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</si>
  <si>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</si>
  <si>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</si>
  <si>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</si>
  <si>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</si>
  <si>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</si>
  <si>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</si>
  <si>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</si>
  <si>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</si>
  <si>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</si>
  <si>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</si>
  <si>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</si>
  <si>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</si>
  <si>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</si>
  <si>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</si>
  <si>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</si>
  <si>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</si>
  <si>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</si>
  <si>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</si>
  <si>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</si>
  <si>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</si>
  <si>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</si>
  <si>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</si>
  <si>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</si>
  <si>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</si>
  <si>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</si>
  <si>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</si>
  <si>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</si>
  <si>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</si>
  <si>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</si>
  <si>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</si>
  <si>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</si>
  <si>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</si>
  <si>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</si>
  <si>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</si>
  <si>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</si>
  <si>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</si>
  <si>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</si>
  <si>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</si>
  <si>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</si>
  <si>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</si>
  <si>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</si>
  <si>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</si>
  <si>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</si>
  <si>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</si>
  <si>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</si>
  <si>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</si>
  <si>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</si>
  <si>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</si>
  <si>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</si>
  <si>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</si>
  <si>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</si>
  <si>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</si>
  <si>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</si>
  <si>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</si>
  <si>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</si>
  <si>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</si>
  <si>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</si>
  <si>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</si>
  <si>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</si>
  <si>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</si>
  <si>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</si>
  <si>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</si>
  <si>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</si>
  <si>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</si>
  <si>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</si>
  <si>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</si>
  <si>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</si>
  <si>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</si>
  <si>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</si>
  <si>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</si>
  <si>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</si>
  <si>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</si>
  <si>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</si>
  <si>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</si>
  <si>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</si>
  <si>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</si>
  <si>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</si>
  <si>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</si>
  <si>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</si>
  <si>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</si>
  <si>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</si>
  <si>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</si>
  <si>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</si>
  <si>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</si>
  <si>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</si>
  <si>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</si>
  <si>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</si>
  <si>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</si>
  <si>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</si>
  <si>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</si>
  <si>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</si>
  <si>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</si>
  <si>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</si>
  <si>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</si>
  <si>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</si>
  <si>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</si>
  <si>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</si>
  <si>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</si>
  <si>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</si>
  <si>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</si>
  <si>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</si>
  <si>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</si>
  <si>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</si>
  <si>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</si>
  <si>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</si>
  <si>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</si>
  <si>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</si>
  <si>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</si>
  <si>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</si>
  <si>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</si>
  <si>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</si>
  <si>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</si>
  <si>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</si>
  <si>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</si>
  <si>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</si>
  <si>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</si>
  <si>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</si>
  <si>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</si>
  <si>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</si>
  <si>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</si>
  <si>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</si>
  <si>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</si>
  <si>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</si>
  <si>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</si>
  <si>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</si>
  <si>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</si>
  <si>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</si>
  <si>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</si>
  <si>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</si>
  <si>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</si>
  <si>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</si>
  <si>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</si>
  <si>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</si>
  <si>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</si>
  <si>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</si>
  <si>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</si>
  <si>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</si>
  <si>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</si>
  <si>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</si>
  <si>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</si>
  <si>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</si>
  <si>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</si>
  <si>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</si>
  <si>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</si>
  <si>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</si>
  <si>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</si>
  <si>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</si>
  <si>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</si>
  <si>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</si>
  <si>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</si>
  <si>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</si>
  <si>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</si>
  <si>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</si>
  <si>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</si>
  <si>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</si>
  <si>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</si>
  <si>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</si>
  <si>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</si>
  <si>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</si>
  <si>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</si>
  <si>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</si>
  <si>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</si>
  <si>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</si>
  <si>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</si>
  <si>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</si>
  <si>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</si>
  <si>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</si>
  <si>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</si>
  <si>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</si>
  <si>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</si>
  <si>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</si>
  <si>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</si>
  <si>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</si>
  <si>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</si>
  <si>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</si>
  <si>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</si>
  <si>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</si>
  <si>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</si>
  <si>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</si>
  <si>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</si>
  <si>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</si>
  <si>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</si>
  <si>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</si>
  <si>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</si>
  <si>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</si>
  <si>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</si>
  <si>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</si>
  <si>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</si>
  <si>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</si>
  <si>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</si>
  <si>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</si>
  <si>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</si>
  <si>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</si>
  <si>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</si>
  <si>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</si>
  <si>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</si>
  <si>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</si>
  <si>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</si>
  <si>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</si>
  <si>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</si>
  <si>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</si>
  <si>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</si>
  <si>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</si>
  <si>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</si>
  <si>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</si>
  <si>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</si>
  <si>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</si>
  <si>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</si>
  <si>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</si>
  <si>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</si>
  <si>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</si>
  <si>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</si>
  <si>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</si>
  <si>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</si>
  <si>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</si>
  <si>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</si>
  <si>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</si>
  <si>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</si>
  <si>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</si>
  <si>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</si>
  <si>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</si>
  <si>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</si>
  <si>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</si>
  <si>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</si>
  <si>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</si>
  <si>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</si>
  <si>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</si>
  <si>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</si>
  <si>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</si>
  <si>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</si>
  <si>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</si>
  <si>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</si>
  <si>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</si>
  <si>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</si>
  <si>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</si>
  <si>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</si>
  <si>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</si>
  <si>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</si>
  <si>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</si>
  <si>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</si>
  <si>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</si>
  <si>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</si>
  <si>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</si>
  <si>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</si>
  <si>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</si>
  <si>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</si>
  <si>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</si>
  <si>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</si>
  <si>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</si>
  <si>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</si>
  <si>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</si>
  <si>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</si>
  <si>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</si>
  <si>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</si>
  <si>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</si>
  <si>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</si>
  <si>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</si>
  <si>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</si>
  <si>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</si>
  <si>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</si>
  <si>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</si>
  <si>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</si>
  <si>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</si>
  <si>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</si>
  <si>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</si>
  <si>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</si>
  <si>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</si>
  <si>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</si>
  <si>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</si>
  <si>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</si>
  <si>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</si>
  <si>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</si>
  <si>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</si>
  <si>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</si>
  <si>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</si>
  <si>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</si>
  <si>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</si>
  <si>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</si>
  <si>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</si>
  <si>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</si>
  <si>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</si>
  <si>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</si>
  <si>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</si>
  <si>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</si>
  <si>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</si>
  <si>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</si>
  <si>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</si>
  <si>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</si>
  <si>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</si>
  <si>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</si>
  <si>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</si>
  <si>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</si>
  <si>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</si>
  <si>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</si>
  <si>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</si>
  <si>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</si>
  <si>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</si>
  <si>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</si>
  <si>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</si>
  <si>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</si>
  <si>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</si>
  <si>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</si>
  <si>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</si>
  <si>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</si>
  <si>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</si>
  <si>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</si>
  <si>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</si>
  <si>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</si>
  <si>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</si>
  <si>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</si>
  <si>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</si>
  <si>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</si>
  <si>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</si>
  <si>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</si>
  <si>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</si>
  <si>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</si>
  <si>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</si>
  <si>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</si>
  <si>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</si>
  <si>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</si>
  <si>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</si>
  <si>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</si>
  <si>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</si>
  <si>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</si>
  <si>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</si>
  <si>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</si>
  <si>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</si>
  <si>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</si>
  <si>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</si>
  <si>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</si>
  <si>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</si>
  <si>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</si>
  <si>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</si>
  <si>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</si>
  <si>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</si>
  <si>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</si>
  <si>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</si>
  <si>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</si>
  <si>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</si>
  <si>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</si>
  <si>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</si>
  <si>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</si>
  <si>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</si>
  <si>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</si>
  <si>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</si>
  <si>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</si>
  <si>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</si>
  <si>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</si>
  <si>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</si>
  <si>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</si>
  <si>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</si>
  <si>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</si>
  <si>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</si>
  <si>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</si>
  <si>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</si>
  <si>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</si>
  <si>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</si>
  <si>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</si>
  <si>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</si>
  <si>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</si>
  <si>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</si>
  <si>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</si>
  <si>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</si>
  <si>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</si>
  <si>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</si>
  <si>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</si>
  <si>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</si>
  <si>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</si>
  <si>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</si>
  <si>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</si>
  <si>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</si>
  <si>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</si>
  <si>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</si>
  <si>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</si>
  <si>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</si>
  <si>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</si>
  <si>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</si>
  <si>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</si>
  <si>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</si>
  <si>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</si>
  <si>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</si>
  <si>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</si>
  <si>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</si>
  <si>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</si>
  <si>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</si>
  <si>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</si>
  <si>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</si>
  <si>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</si>
  <si>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</si>
  <si>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</si>
  <si>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</si>
  <si>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</si>
  <si>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</si>
  <si>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</si>
  <si>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</si>
  <si>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</si>
  <si>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</si>
  <si>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</si>
  <si>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</si>
  <si>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</si>
  <si>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</si>
  <si>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</si>
  <si>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</si>
  <si>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</si>
  <si>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</si>
  <si>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</si>
  <si>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</si>
  <si>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</si>
  <si>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</si>
  <si>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</si>
  <si>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</si>
  <si>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</si>
  <si>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</si>
  <si>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</si>
  <si>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</si>
  <si>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</si>
  <si>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</si>
  <si>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</si>
  <si>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</si>
  <si>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</si>
  <si>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</si>
  <si>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</si>
  <si>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</si>
  <si>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</si>
  <si>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</si>
  <si>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</si>
  <si>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</si>
  <si>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</si>
  <si>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</si>
  <si>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</si>
  <si>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</si>
  <si>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</si>
  <si>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</si>
  <si>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</si>
  <si>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</si>
  <si>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</si>
  <si>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</si>
  <si>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</si>
  <si>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</si>
  <si>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</si>
  <si>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</si>
  <si>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</si>
  <si>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</si>
  <si>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</si>
  <si>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</si>
  <si>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</si>
  <si>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</si>
  <si>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</si>
  <si>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</si>
  <si>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</si>
  <si>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</si>
  <si>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</si>
  <si>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</si>
  <si>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</si>
  <si>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</si>
  <si>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</si>
  <si>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</si>
  <si>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</si>
  <si>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</si>
  <si>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</si>
  <si>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</si>
  <si>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</si>
  <si>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</si>
  <si>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</si>
  <si>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</si>
  <si>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</si>
  <si>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</si>
  <si>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</si>
  <si>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</si>
  <si>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</si>
  <si>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</si>
  <si>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</si>
  <si>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</si>
  <si>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</si>
  <si>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</si>
  <si>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</si>
  <si>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</si>
  <si>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</si>
  <si>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</si>
  <si>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</si>
  <si>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</si>
  <si>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</si>
  <si>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</si>
  <si>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</si>
  <si>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</si>
  <si>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</si>
  <si>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</si>
  <si>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</si>
  <si>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</si>
  <si>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</si>
  <si>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</si>
  <si>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</si>
  <si>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</si>
  <si>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</si>
  <si>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</si>
  <si>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</si>
  <si>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</si>
  <si>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</si>
  <si>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</si>
  <si>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</si>
  <si>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</si>
  <si>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</si>
  <si>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</si>
  <si>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</si>
  <si>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</si>
  <si>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</si>
  <si>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</si>
  <si>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</si>
  <si>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</si>
  <si>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</si>
  <si>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</si>
  <si>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</si>
  <si>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</si>
  <si>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</si>
  <si>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</si>
  <si>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</si>
  <si>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</si>
  <si>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</si>
  <si>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</si>
  <si>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</si>
  <si>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</si>
  <si>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</si>
  <si>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</si>
  <si>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</si>
  <si>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</si>
  <si>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</si>
  <si>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</si>
  <si>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</si>
  <si>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</si>
  <si>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</si>
  <si>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</si>
  <si>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</si>
  <si>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</si>
  <si>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</si>
  <si>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</si>
  <si>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</si>
  <si>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</si>
  <si>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</si>
  <si>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</si>
  <si>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</si>
  <si>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</si>
  <si>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</si>
  <si>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</si>
  <si>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</si>
  <si>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</si>
  <si>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</si>
  <si>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</si>
  <si>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</si>
  <si>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</si>
  <si>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</si>
  <si>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</si>
  <si>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</si>
  <si>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</si>
  <si>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</si>
  <si>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</si>
  <si>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</si>
  <si>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</si>
  <si>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</si>
  <si>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</si>
  <si>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</si>
  <si>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</si>
  <si>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</si>
  <si>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</si>
  <si>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</si>
  <si>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</si>
  <si>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</si>
  <si>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</si>
  <si>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</si>
  <si>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</si>
  <si>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</si>
  <si>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</si>
  <si>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</si>
  <si>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</si>
  <si>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</si>
  <si>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</si>
  <si>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</si>
  <si>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</si>
  <si>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</si>
  <si>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</si>
  <si>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</si>
  <si>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</si>
  <si>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</si>
  <si>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</si>
  <si>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</si>
  <si>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</si>
  <si>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</si>
  <si>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</si>
  <si>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</si>
  <si>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</si>
  <si>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</si>
  <si>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</si>
  <si>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</si>
  <si>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</si>
  <si>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</si>
  <si>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</si>
  <si>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</si>
  <si>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</si>
  <si>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</si>
  <si>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</si>
  <si>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</si>
  <si>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</si>
  <si>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</si>
  <si>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</si>
  <si>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</si>
  <si>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</si>
  <si>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</si>
  <si>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</si>
  <si>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</si>
  <si>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</si>
  <si>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</si>
  <si>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</si>
  <si>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</si>
  <si>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</si>
  <si>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</si>
  <si>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</si>
  <si>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</si>
  <si>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</si>
  <si>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</si>
  <si>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</si>
  <si>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</si>
  <si>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</si>
  <si>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</si>
  <si>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</si>
  <si>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</si>
  <si>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</si>
  <si>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</si>
  <si>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</si>
  <si>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</si>
  <si>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</si>
  <si>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</si>
  <si>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</si>
  <si>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</si>
  <si>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</si>
  <si>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</si>
  <si>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</si>
  <si>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</si>
  <si>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</si>
  <si>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</si>
  <si>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</si>
  <si>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</si>
  <si>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</si>
  <si>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</si>
  <si>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</si>
  <si>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</si>
  <si>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</si>
  <si>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</si>
  <si>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</si>
  <si>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</si>
  <si>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</si>
  <si>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</si>
  <si>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</si>
  <si>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</si>
  <si>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</si>
  <si>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</si>
  <si>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</si>
  <si>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</si>
  <si>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</si>
  <si>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</si>
  <si>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</si>
  <si>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</si>
  <si>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</si>
  <si>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</si>
  <si>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</si>
  <si>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</si>
  <si>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</si>
  <si>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</si>
  <si>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</si>
  <si>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</si>
  <si>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</si>
  <si>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</si>
  <si>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</si>
  <si>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</si>
  <si>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</si>
  <si>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</si>
  <si>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</si>
  <si>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</si>
  <si>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</si>
  <si>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</si>
  <si>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</si>
  <si>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</si>
  <si>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</si>
  <si>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</si>
  <si>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</si>
  <si>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</si>
  <si>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</si>
  <si>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</si>
  <si>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</si>
  <si>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</si>
  <si>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</si>
  <si>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</si>
  <si>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</si>
  <si>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</si>
  <si>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</si>
  <si>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</si>
  <si>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</si>
  <si>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</si>
  <si>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</si>
  <si>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</si>
  <si>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</si>
  <si>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</si>
  <si>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</si>
  <si>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</si>
  <si>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</si>
  <si>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</si>
  <si>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</si>
  <si>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</si>
  <si>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</si>
  <si>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</si>
  <si>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</si>
  <si>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</si>
  <si>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</si>
  <si>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</si>
  <si>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</si>
  <si>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</si>
  <si>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</si>
  <si>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</si>
  <si>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</si>
  <si>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</si>
  <si>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</si>
  <si>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</si>
  <si>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</si>
  <si>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</si>
  <si>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</si>
  <si>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</si>
  <si>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</si>
  <si>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</si>
  <si>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</si>
  <si>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</si>
  <si>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</si>
  <si>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</si>
  <si>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</si>
  <si>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</si>
  <si>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</si>
  <si>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</si>
  <si>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</si>
  <si>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</si>
  <si>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</si>
  <si>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</si>
  <si>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</si>
  <si>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</si>
  <si>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</si>
  <si>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</si>
  <si>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</si>
  <si>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</si>
  <si>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</si>
  <si>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</si>
  <si>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</si>
  <si>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</si>
  <si>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</si>
  <si>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</si>
  <si>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</si>
  <si>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</si>
  <si>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</si>
  <si>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</si>
  <si>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</si>
  <si>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</si>
  <si>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</si>
  <si>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</si>
  <si>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</si>
  <si>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</si>
  <si>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</si>
  <si>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</si>
  <si>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</si>
  <si>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</si>
  <si>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</si>
  <si>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</si>
  <si>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</si>
  <si>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</si>
  <si>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</si>
  <si>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</si>
  <si>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</si>
  <si>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</si>
  <si>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</si>
  <si>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</si>
  <si>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</si>
  <si>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</si>
  <si>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</si>
  <si>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</si>
  <si>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</si>
  <si>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</si>
  <si>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</si>
  <si>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</si>
  <si>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</si>
  <si>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</si>
  <si>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</si>
  <si>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</si>
  <si>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</si>
  <si>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</si>
  <si>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</si>
  <si>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</si>
  <si>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</si>
  <si>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</si>
  <si>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</si>
  <si>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</si>
  <si>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</si>
  <si>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</si>
  <si>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</si>
  <si>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</si>
  <si>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</si>
  <si>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</si>
  <si>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</si>
  <si>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</si>
  <si>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</si>
  <si>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</si>
  <si>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</si>
  <si>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</si>
  <si>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</si>
  <si>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</si>
  <si>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</si>
  <si>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</si>
  <si>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</si>
  <si>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</si>
  <si>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</si>
  <si>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</si>
  <si>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</si>
  <si>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</si>
  <si>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</si>
  <si>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</si>
  <si>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</si>
  <si>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</si>
  <si>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</si>
  <si>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</si>
  <si>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</si>
  <si>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</si>
  <si>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</si>
  <si>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</si>
  <si>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</si>
  <si>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</si>
  <si>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</si>
  <si>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</si>
  <si>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</si>
  <si>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</si>
  <si>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</si>
  <si>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</si>
  <si>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</si>
  <si>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</si>
  <si>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</si>
  <si>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</si>
  <si>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</si>
  <si>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</si>
  <si>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</si>
  <si>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</si>
  <si>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</si>
  <si>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</si>
  <si>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</si>
  <si>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</si>
  <si>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</si>
  <si>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</si>
  <si>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</si>
  <si>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</si>
  <si>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</si>
  <si>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</si>
  <si>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</si>
  <si>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</si>
  <si>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</si>
  <si>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</si>
  <si>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</si>
  <si>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</si>
  <si>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</si>
  <si>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</si>
  <si>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</si>
  <si>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</si>
  <si>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</si>
  <si>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</si>
  <si>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</si>
  <si>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</si>
  <si>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</si>
  <si>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</si>
  <si>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</si>
  <si>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</si>
  <si>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</si>
  <si>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</si>
  <si>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</si>
  <si>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</si>
  <si>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</si>
  <si>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</si>
  <si>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</si>
  <si>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</si>
  <si>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</si>
  <si>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</si>
  <si>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</si>
  <si>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</si>
  <si>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</si>
  <si>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</si>
  <si>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</si>
  <si>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</si>
  <si>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</si>
  <si>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</si>
  <si>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</si>
  <si>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</si>
  <si>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</si>
  <si>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</si>
  <si>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</si>
  <si>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</si>
  <si>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</si>
  <si>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</si>
  <si>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</si>
  <si>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</si>
  <si>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</si>
  <si>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</si>
  <si>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</si>
  <si>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</si>
  <si>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</si>
  <si>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</si>
  <si>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</si>
  <si>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</si>
  <si>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</si>
  <si>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</si>
  <si>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</si>
  <si>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</si>
  <si>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</si>
  <si>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</si>
  <si>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</si>
  <si>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</si>
  <si>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</si>
  <si>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</si>
  <si>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</si>
  <si>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</si>
  <si>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</si>
  <si>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</si>
  <si>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</si>
  <si>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</si>
  <si>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</si>
  <si>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</si>
  <si>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</si>
  <si>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</si>
  <si>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</si>
  <si>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</si>
  <si>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</si>
  <si>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</si>
  <si>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</si>
  <si>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</si>
  <si>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</si>
  <si>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</si>
  <si>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</si>
  <si>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</si>
  <si>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</si>
  <si>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</si>
  <si>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</si>
  <si>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</si>
  <si>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</si>
  <si>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</si>
  <si>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</si>
  <si>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</si>
  <si>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</si>
  <si>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</si>
  <si>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</si>
  <si>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</si>
  <si>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</si>
  <si>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</si>
  <si>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</si>
  <si>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</si>
  <si>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</si>
  <si>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</si>
  <si>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</si>
  <si>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</si>
  <si>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</si>
  <si>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</si>
  <si>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</si>
  <si>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</si>
  <si>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</si>
  <si>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</si>
  <si>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</si>
  <si>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</si>
  <si>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</si>
  <si>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</si>
  <si>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</si>
  <si>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</si>
  <si>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</si>
  <si>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</si>
  <si>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</si>
  <si>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</si>
  <si>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</si>
  <si>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</si>
  <si>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</si>
  <si>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</si>
  <si>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</si>
  <si>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</si>
  <si>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</si>
  <si>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</si>
  <si>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</si>
  <si>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</si>
  <si>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</si>
  <si>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</si>
  <si>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</si>
  <si>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</si>
  <si>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</si>
  <si>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</si>
  <si>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</si>
  <si>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</si>
  <si>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</si>
  <si>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</si>
  <si>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</si>
  <si>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</si>
  <si>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</si>
  <si>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</si>
  <si>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</si>
  <si>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</si>
  <si>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</si>
  <si>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</si>
  <si>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</si>
  <si>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</si>
  <si>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</si>
  <si>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</si>
  <si>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</si>
  <si>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</si>
  <si>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</si>
  <si>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</si>
  <si>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</si>
  <si>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</si>
  <si>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</si>
  <si>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</si>
  <si>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</si>
  <si>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</si>
  <si>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</si>
  <si>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</si>
  <si>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</si>
  <si>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</si>
  <si>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</si>
  <si>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</si>
  <si>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</si>
  <si>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</si>
  <si>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</si>
  <si>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</si>
  <si>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</si>
  <si>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</si>
  <si>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</si>
  <si>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</si>
  <si>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</si>
  <si>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</si>
  <si>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</si>
  <si>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</si>
  <si>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</si>
  <si>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</si>
  <si>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</si>
  <si>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</si>
  <si>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</si>
  <si>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</si>
  <si>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</si>
  <si>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</si>
  <si>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</si>
  <si>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</si>
  <si>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</si>
  <si>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</si>
  <si>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</si>
  <si>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</si>
  <si>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</si>
  <si>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</si>
  <si>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</si>
  <si>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</si>
  <si>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</si>
  <si>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</si>
  <si>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</si>
  <si>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</si>
  <si>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</si>
  <si>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</si>
  <si>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</si>
  <si>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</si>
  <si>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</si>
  <si>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</si>
  <si>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</si>
  <si>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</si>
  <si>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</si>
  <si>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</si>
  <si>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</si>
  <si>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</si>
  <si>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</si>
  <si>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</si>
  <si>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</si>
  <si>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</si>
  <si>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</si>
  <si>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</si>
  <si>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</si>
  <si>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</si>
  <si>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</si>
  <si>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</si>
  <si>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</si>
  <si>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</si>
  <si>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</si>
  <si>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</si>
  <si>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</si>
  <si>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</si>
  <si>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</si>
  <si>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</si>
  <si>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</si>
  <si>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</si>
  <si>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</si>
  <si>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</si>
  <si>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</si>
  <si>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</si>
  <si>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</si>
  <si>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</si>
  <si>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</si>
  <si>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</si>
  <si>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</si>
  <si>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</si>
  <si>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</si>
  <si>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</si>
  <si>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</si>
  <si>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</si>
  <si>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</si>
  <si>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</si>
  <si>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</si>
  <si>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</si>
  <si>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</si>
  <si>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</si>
  <si>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</si>
  <si>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</si>
  <si>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</si>
  <si>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</si>
  <si>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</si>
  <si>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</si>
  <si>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</si>
  <si>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</si>
  <si>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</si>
  <si>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</si>
  <si>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</si>
  <si>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</si>
  <si>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</si>
  <si>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</si>
  <si>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</si>
  <si>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</si>
  <si>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</si>
  <si>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</si>
  <si>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</si>
  <si>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</si>
  <si>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</si>
  <si>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</si>
  <si>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</si>
  <si>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</si>
  <si>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</si>
  <si>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</si>
  <si>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</si>
  <si>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</si>
  <si>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</si>
  <si>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</si>
  <si>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</si>
  <si>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</si>
  <si>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</si>
  <si>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</si>
  <si>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</si>
  <si>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</si>
  <si>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</si>
  <si>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</si>
  <si>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</si>
  <si>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</si>
  <si>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</si>
  <si>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</si>
  <si>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</si>
  <si>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</si>
  <si>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</si>
  <si>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</si>
  <si>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</si>
  <si>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</si>
  <si>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</si>
  <si>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</si>
  <si>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</si>
  <si>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</si>
  <si>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</si>
  <si>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</si>
  <si>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</si>
  <si>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</si>
  <si>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</si>
  <si>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</si>
  <si>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</si>
  <si>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</si>
  <si>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</si>
  <si>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</si>
  <si>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</si>
  <si>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</si>
  <si>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</si>
  <si>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</si>
  <si>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</si>
  <si>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</si>
  <si>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</si>
  <si>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</si>
  <si>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</si>
  <si>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</si>
  <si>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</si>
  <si>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</si>
  <si>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</si>
  <si>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</si>
  <si>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</si>
  <si>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</si>
  <si>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</si>
  <si>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</si>
  <si>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</si>
  <si>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</si>
  <si>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</si>
  <si>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</si>
  <si>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</si>
  <si>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</si>
  <si>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</si>
  <si>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</si>
  <si>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</si>
  <si>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</si>
  <si>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</si>
  <si>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</si>
  <si>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</si>
  <si>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</si>
  <si>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</si>
  <si>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</si>
  <si>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</si>
  <si>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</si>
  <si>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</si>
  <si>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</si>
  <si>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</si>
  <si>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</si>
  <si>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</si>
  <si>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</si>
  <si>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</si>
  <si>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</si>
  <si>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</si>
  <si>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</si>
  <si>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</si>
  <si>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</si>
  <si>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</si>
  <si>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</si>
  <si>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</si>
  <si>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</si>
  <si>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</si>
  <si>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</si>
  <si>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</si>
  <si>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</si>
  <si>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</si>
  <si>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</si>
  <si>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</si>
  <si>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</si>
  <si>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</si>
  <si>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</si>
  <si>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</si>
  <si>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</si>
  <si>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</si>
  <si>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</si>
  <si>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</si>
  <si>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</si>
  <si>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</si>
  <si>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</si>
  <si>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</si>
  <si>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</si>
  <si>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</si>
  <si>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</si>
  <si>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</si>
  <si>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</si>
  <si>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</si>
  <si>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</si>
  <si>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</si>
  <si>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</si>
  <si>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</si>
  <si>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</si>
  <si>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</si>
  <si>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</si>
  <si>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</si>
  <si>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</si>
  <si>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</si>
  <si>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</si>
  <si>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</si>
  <si>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</si>
  <si>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</si>
  <si>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</si>
  <si>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</si>
  <si>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</si>
  <si>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</si>
  <si>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</si>
  <si>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</si>
  <si>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</si>
  <si>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</si>
  <si>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</si>
  <si>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</si>
  <si>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</si>
  <si>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</si>
  <si>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</si>
  <si>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</si>
  <si>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</si>
  <si>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</si>
  <si>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</si>
  <si>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</si>
  <si>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</si>
  <si>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</si>
  <si>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</si>
  <si>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</si>
  <si>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</si>
  <si>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</si>
  <si>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</si>
  <si>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</si>
  <si>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</si>
  <si>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</si>
  <si>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</si>
  <si>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</si>
  <si>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</si>
  <si>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</si>
  <si>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</si>
  <si>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</si>
  <si>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</si>
  <si>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</si>
  <si>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</si>
  <si>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</si>
  <si>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</si>
  <si>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</si>
  <si>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</si>
  <si>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</si>
  <si>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</si>
  <si>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</si>
  <si>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</si>
  <si>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</si>
  <si>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</si>
  <si>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</si>
  <si>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</si>
  <si>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</si>
  <si>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</si>
  <si>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</si>
  <si>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</si>
  <si>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</si>
  <si>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</si>
  <si>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</si>
  <si>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</si>
  <si>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</si>
  <si>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</si>
  <si>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</si>
  <si>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</si>
  <si>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</si>
  <si>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</si>
  <si>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</si>
  <si>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</si>
  <si>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</si>
  <si>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</si>
  <si>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</si>
  <si>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</si>
  <si>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</si>
  <si>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</si>
  <si>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</si>
  <si>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</si>
  <si>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</si>
  <si>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</si>
  <si>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</si>
  <si>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</si>
  <si>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</si>
  <si>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</si>
  <si>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</si>
  <si>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</si>
  <si>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</si>
  <si>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</si>
  <si>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</si>
  <si>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</si>
  <si>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</si>
  <si>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</si>
  <si>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</si>
  <si>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</si>
  <si>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</si>
  <si>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</si>
  <si>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</si>
  <si>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</si>
  <si>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</si>
  <si>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</si>
  <si>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</si>
  <si>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</si>
  <si>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</si>
  <si>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</si>
  <si>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</si>
  <si>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</si>
  <si>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</si>
  <si>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</si>
  <si>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</si>
  <si>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</si>
  <si>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</si>
  <si>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</si>
  <si>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</si>
  <si>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</si>
  <si>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</si>
  <si>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</si>
  <si>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</si>
  <si>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</si>
  <si>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</si>
  <si>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</si>
  <si>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</si>
  <si>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</si>
  <si>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</si>
  <si>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</si>
  <si>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</si>
  <si>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</si>
  <si>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</si>
  <si>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</si>
  <si>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</si>
  <si>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</si>
  <si>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</si>
  <si>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</si>
  <si>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</si>
  <si>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</si>
  <si>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</si>
  <si>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</si>
  <si>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</si>
  <si>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</si>
  <si>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</si>
  <si>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</si>
  <si>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</si>
  <si>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</si>
  <si>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</si>
  <si>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</si>
  <si>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</si>
  <si>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</si>
  <si>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</si>
  <si>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</si>
  <si>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</si>
  <si>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</si>
  <si>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</si>
  <si>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</si>
  <si>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</si>
  <si>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</si>
  <si>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</si>
  <si>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</si>
  <si>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</si>
  <si>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</si>
  <si>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</si>
  <si>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</si>
  <si>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</si>
  <si>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</si>
  <si>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</si>
  <si>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</si>
  <si>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</si>
  <si>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</si>
  <si>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</si>
  <si>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</si>
  <si>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</si>
  <si>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</si>
  <si>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</si>
  <si>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</si>
  <si>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</si>
  <si>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</si>
  <si>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</si>
  <si>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</si>
  <si>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</si>
  <si>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</si>
  <si>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</si>
  <si>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</si>
  <si>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</si>
  <si>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</si>
  <si>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</si>
  <si>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</si>
  <si>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</si>
  <si>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</si>
  <si>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</si>
  <si>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</si>
  <si>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</si>
  <si>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</si>
  <si>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</si>
  <si>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</si>
  <si>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</si>
  <si>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</si>
  <si>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</si>
  <si>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</si>
  <si>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</si>
  <si>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</si>
  <si>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</si>
  <si>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</si>
  <si>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</si>
  <si>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</si>
  <si>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</si>
  <si>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</si>
  <si>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</si>
  <si>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</si>
  <si>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</si>
  <si>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</si>
  <si>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</si>
  <si>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</si>
  <si>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</si>
  <si>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</si>
  <si>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</si>
  <si>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</si>
  <si>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</si>
  <si>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</si>
  <si>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</si>
  <si>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</si>
  <si>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</si>
  <si>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</si>
  <si>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</si>
  <si>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</si>
  <si>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</si>
  <si>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</si>
  <si>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</si>
  <si>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</si>
  <si>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</si>
  <si>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</si>
  <si>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</si>
  <si>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</si>
  <si>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</si>
  <si>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</si>
  <si>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</si>
  <si>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</si>
  <si>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</si>
  <si>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</si>
  <si>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</si>
  <si>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</si>
  <si>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</si>
  <si>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</si>
  <si>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</si>
  <si>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</si>
  <si>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</si>
  <si>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</si>
  <si>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</si>
  <si>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</si>
  <si>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</si>
  <si>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</si>
  <si>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</si>
  <si>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</si>
  <si>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</si>
  <si>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</si>
  <si>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</si>
  <si>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</si>
  <si>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</si>
  <si>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</si>
  <si>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</si>
  <si>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</si>
  <si>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</si>
  <si>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</si>
  <si>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</si>
  <si>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</si>
  <si>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</si>
  <si>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</si>
  <si>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</si>
  <si>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</si>
  <si>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</si>
  <si>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</si>
  <si>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</si>
  <si>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</si>
  <si>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</si>
  <si>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</si>
  <si>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</si>
  <si>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</si>
  <si>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</si>
  <si>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</si>
  <si>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</si>
  <si>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</si>
  <si>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</si>
  <si>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</si>
  <si>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</si>
  <si>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</si>
  <si>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</si>
  <si>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</si>
  <si>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</si>
  <si>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</si>
  <si>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</si>
  <si>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</si>
  <si>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</si>
  <si>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</si>
  <si>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</si>
  <si>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</si>
  <si>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</si>
  <si>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</si>
  <si>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</si>
  <si>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</si>
  <si>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</si>
  <si>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</si>
  <si>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</si>
  <si>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</si>
  <si>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</si>
  <si>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</si>
  <si>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</si>
  <si>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</si>
  <si>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</si>
  <si>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</si>
  <si>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</si>
  <si>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</si>
  <si>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</si>
  <si>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</si>
  <si>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</si>
  <si>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</si>
  <si>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</si>
  <si>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</si>
  <si>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</si>
  <si>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</si>
  <si>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</si>
  <si>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</si>
  <si>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</si>
  <si>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</si>
  <si>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</si>
  <si>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</si>
  <si>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</si>
  <si>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</si>
  <si>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</si>
  <si>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</si>
  <si>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</si>
  <si>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</si>
  <si>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</si>
  <si>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</si>
  <si>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</si>
  <si>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</si>
  <si>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</si>
  <si>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</si>
  <si>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</si>
  <si>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</si>
  <si>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</si>
  <si>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</si>
  <si>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</si>
  <si>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</si>
  <si>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</si>
  <si>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</si>
  <si>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</si>
  <si>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</si>
  <si>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</si>
  <si>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</si>
  <si>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</si>
  <si>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</si>
  <si>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</si>
  <si>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</si>
  <si>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</si>
  <si>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</si>
  <si>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</si>
  <si>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</si>
  <si>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</si>
  <si>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</si>
  <si>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</si>
  <si>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</si>
  <si>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</si>
  <si>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</si>
  <si>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</si>
  <si>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</si>
  <si>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</si>
  <si>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</si>
  <si>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</si>
  <si>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</si>
  <si>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</si>
  <si>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</si>
  <si>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</si>
  <si>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</si>
  <si>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</si>
  <si>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</si>
  <si>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</si>
  <si>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</si>
  <si>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</si>
  <si>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</si>
  <si>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</si>
  <si>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</si>
  <si>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</si>
  <si>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</si>
  <si>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</si>
  <si>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</si>
  <si>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</si>
  <si>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</si>
  <si>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</si>
  <si>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</si>
  <si>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</si>
  <si>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</si>
  <si>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</si>
  <si>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</si>
  <si>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</si>
  <si>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</si>
  <si>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</si>
  <si>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</si>
  <si>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</si>
  <si>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</si>
  <si>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</si>
  <si>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</si>
  <si>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</si>
  <si>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</si>
  <si>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</si>
  <si>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</si>
  <si>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</si>
  <si>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</si>
  <si>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</si>
  <si>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</si>
  <si>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</si>
  <si>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</si>
  <si>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</si>
  <si>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</si>
  <si>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</si>
  <si>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</si>
  <si>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</si>
  <si>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</si>
  <si>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</si>
  <si>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</si>
  <si>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</si>
  <si>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</si>
  <si>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</si>
  <si>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</si>
  <si>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</si>
  <si>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</si>
  <si>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</si>
  <si>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</si>
  <si>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</si>
  <si>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</si>
  <si>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</si>
  <si>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</si>
  <si>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</si>
  <si>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</si>
  <si>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</si>
  <si>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</si>
  <si>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</si>
  <si>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</si>
  <si>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</si>
  <si>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</si>
  <si>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</si>
  <si>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</si>
  <si>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</si>
  <si>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</si>
  <si>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</si>
  <si>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</si>
  <si>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</si>
  <si>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</si>
  <si>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</si>
  <si>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</si>
  <si>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</si>
  <si>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</si>
  <si>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</si>
  <si>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</si>
  <si>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</si>
  <si>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</si>
  <si>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</si>
  <si>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</si>
  <si>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</si>
  <si>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</si>
  <si>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</si>
  <si>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</si>
  <si>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</si>
  <si>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</si>
  <si>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</si>
  <si>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</si>
  <si>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</si>
  <si>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</si>
  <si>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</si>
  <si>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</si>
  <si>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</si>
  <si>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</si>
  <si>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</si>
  <si>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</si>
  <si>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</si>
  <si>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</si>
  <si>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</si>
  <si>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</si>
  <si>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</si>
  <si>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</si>
  <si>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</si>
  <si>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</si>
  <si>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</si>
  <si>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</si>
  <si>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</si>
  <si>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</si>
  <si>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</si>
  <si>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</si>
  <si>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</si>
  <si>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</si>
  <si>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</si>
  <si>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</si>
  <si>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</si>
  <si>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</si>
  <si>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</si>
  <si>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</si>
  <si>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</si>
  <si>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</si>
  <si>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</si>
  <si>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</si>
  <si>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</si>
  <si>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</si>
  <si>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</si>
  <si>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</si>
  <si>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</si>
  <si>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</si>
  <si>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</si>
  <si>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</si>
  <si>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</si>
  <si>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</si>
  <si>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</si>
  <si>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</si>
  <si>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</si>
  <si>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</si>
  <si>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</si>
  <si>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</si>
  <si>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</si>
  <si>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</si>
  <si>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</si>
  <si>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</si>
  <si>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</si>
  <si>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</si>
  <si>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</si>
  <si>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</si>
  <si>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</si>
  <si>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</si>
  <si>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</si>
  <si>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</si>
  <si>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</si>
  <si>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</si>
  <si>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</si>
  <si>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</si>
  <si>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</si>
  <si>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</si>
  <si>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</si>
  <si>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</si>
  <si>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</si>
  <si>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</si>
  <si>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</si>
  <si>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</si>
  <si>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</si>
  <si>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</si>
  <si>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</si>
  <si>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</si>
  <si>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</si>
  <si>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</si>
  <si>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</si>
  <si>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</si>
  <si>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</si>
  <si>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</si>
  <si>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</si>
  <si>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</si>
  <si>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</si>
  <si>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</si>
  <si>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</si>
  <si>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</si>
  <si>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</si>
  <si>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</si>
  <si>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</si>
  <si>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</si>
  <si>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</si>
  <si>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</si>
  <si>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</si>
  <si>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</si>
  <si>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</si>
  <si>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</si>
  <si>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</si>
  <si>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</si>
  <si>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</si>
  <si>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</si>
  <si>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</si>
  <si>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</si>
  <si>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</si>
  <si>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</si>
  <si>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</si>
  <si>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</si>
  <si>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</si>
  <si>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</si>
  <si>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</si>
  <si>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</si>
  <si>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</si>
  <si>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</si>
  <si>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</si>
  <si>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</si>
  <si>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</si>
  <si>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</si>
  <si>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</si>
  <si>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</si>
  <si>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</si>
  <si>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</si>
  <si>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</si>
  <si>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</si>
  <si>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</si>
  <si>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</si>
  <si>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</si>
  <si>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</si>
  <si>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</si>
  <si>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</si>
  <si>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</si>
  <si>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</si>
  <si>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</si>
  <si>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</si>
  <si>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</si>
  <si>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</si>
  <si>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</si>
  <si>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</si>
  <si>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</si>
  <si>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</si>
  <si>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</si>
  <si>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</si>
  <si>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</si>
  <si>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</si>
  <si>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</si>
  <si>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</si>
  <si>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</si>
  <si>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</si>
  <si>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</si>
  <si>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</si>
  <si>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</si>
  <si>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</si>
  <si>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</si>
  <si>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</si>
  <si>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</si>
  <si>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</si>
  <si>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</si>
  <si>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</si>
  <si>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</si>
  <si>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</si>
  <si>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</si>
  <si>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</si>
  <si>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</si>
  <si>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</si>
  <si>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</si>
  <si>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</si>
  <si>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</si>
  <si>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</si>
  <si>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</si>
  <si>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</si>
  <si>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</si>
  <si>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</si>
  <si>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</si>
  <si>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</si>
  <si>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</si>
  <si>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</si>
  <si>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</si>
  <si>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</si>
  <si>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</si>
  <si>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</si>
  <si>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</si>
  <si>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</si>
  <si>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</si>
  <si>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</si>
  <si>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</si>
  <si>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</si>
  <si>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</si>
  <si>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</si>
  <si>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</si>
  <si>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</si>
  <si>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</si>
  <si>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</si>
  <si>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</si>
  <si>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</si>
  <si>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</si>
  <si>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</si>
  <si>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</si>
  <si>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</si>
  <si>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</si>
  <si>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</si>
  <si>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</si>
  <si>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</si>
  <si>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</si>
  <si>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</si>
  <si>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</si>
  <si>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</si>
  <si>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</si>
  <si>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</si>
  <si>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</si>
  <si>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</si>
  <si>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</si>
  <si>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</si>
  <si>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</si>
  <si>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</si>
  <si>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</si>
  <si>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</si>
  <si>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</si>
  <si>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</si>
  <si>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</si>
  <si>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</si>
  <si>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</si>
  <si>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</si>
  <si>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</si>
  <si>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</si>
  <si>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</si>
  <si>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</si>
  <si>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</si>
  <si>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</si>
  <si>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</si>
  <si>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</si>
  <si>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</si>
  <si>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</si>
  <si>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</si>
  <si>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</si>
  <si>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</si>
  <si>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</si>
  <si>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</si>
  <si>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</si>
  <si>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</si>
  <si>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</si>
  <si>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</si>
  <si>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</si>
  <si>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</si>
  <si>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</si>
  <si>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</si>
  <si>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</si>
  <si>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</si>
  <si>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</si>
  <si>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</si>
  <si>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</si>
  <si>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</si>
  <si>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</si>
  <si>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</si>
  <si>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</si>
  <si>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</si>
  <si>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</si>
  <si>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</si>
  <si>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</si>
  <si>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</si>
  <si>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</si>
  <si>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</si>
  <si>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</si>
  <si>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</si>
  <si>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</si>
  <si>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</si>
  <si>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</si>
  <si>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</si>
  <si>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</si>
  <si>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</si>
  <si>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</si>
  <si>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</si>
  <si>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</si>
  <si>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</si>
  <si>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</si>
  <si>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</si>
  <si>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</si>
  <si>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</si>
  <si>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</si>
  <si>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</si>
  <si>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</si>
  <si>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</si>
  <si>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</si>
  <si>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</si>
  <si>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</si>
  <si>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</si>
  <si>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</si>
  <si>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</si>
  <si>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</si>
  <si>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</si>
  <si>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</si>
  <si>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</si>
  <si>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</si>
  <si>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</si>
  <si>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</si>
  <si>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</si>
  <si>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</si>
  <si>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</si>
  <si>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</si>
  <si>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</si>
  <si>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</si>
  <si>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</si>
  <si>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</si>
  <si>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</si>
  <si>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</si>
  <si>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</si>
  <si>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</si>
  <si>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</si>
  <si>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</si>
  <si>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</si>
  <si>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</si>
  <si>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</si>
  <si>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</si>
  <si>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</si>
  <si>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</si>
  <si>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</si>
  <si>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</si>
  <si>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</si>
  <si>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</si>
  <si>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</si>
  <si>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</si>
  <si>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</si>
  <si>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</si>
  <si>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</si>
  <si>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</si>
  <si>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</si>
  <si>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</si>
  <si>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</si>
  <si>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</si>
  <si>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</si>
  <si>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</si>
  <si>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</si>
  <si>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</si>
  <si>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</si>
  <si>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</si>
  <si>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</si>
  <si>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</si>
  <si>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</si>
  <si>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</si>
  <si>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</si>
  <si>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</si>
  <si>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</si>
  <si>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</si>
  <si>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</si>
  <si>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</si>
  <si>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</si>
  <si>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</si>
  <si>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</si>
  <si>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</si>
  <si>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</si>
  <si>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</si>
  <si>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</si>
  <si>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</si>
  <si>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</si>
  <si>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</si>
  <si>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</si>
  <si>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</si>
  <si>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</si>
  <si>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</si>
  <si>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</si>
  <si>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</si>
  <si>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</si>
  <si>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</si>
  <si>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</si>
  <si>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</si>
  <si>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</si>
  <si>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</si>
  <si>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</si>
  <si>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</si>
  <si>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</si>
  <si>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</si>
  <si>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</si>
  <si>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</si>
  <si>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</si>
  <si>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</si>
  <si>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</si>
  <si>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</si>
  <si>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</si>
  <si>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</si>
  <si>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</si>
  <si>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</si>
  <si>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</si>
  <si>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</si>
  <si>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</si>
  <si>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</si>
  <si>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</si>
  <si>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</si>
  <si>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</si>
  <si>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</si>
  <si>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</si>
  <si>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</si>
  <si>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</si>
  <si>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</si>
  <si>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</si>
  <si>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</si>
  <si>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</si>
  <si>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</si>
  <si>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</si>
  <si>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</si>
  <si>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</si>
  <si>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</si>
  <si>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</si>
  <si>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</si>
  <si>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</si>
  <si>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</si>
  <si>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</si>
  <si>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</si>
  <si>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</si>
  <si>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</si>
  <si>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</si>
  <si>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</si>
  <si>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</si>
  <si>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</si>
  <si>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</si>
  <si>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</si>
  <si>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</si>
  <si>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</si>
  <si>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</si>
  <si>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</si>
  <si>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</si>
  <si>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</si>
  <si>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</si>
  <si>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</si>
  <si>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</si>
  <si>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</si>
  <si>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</si>
  <si>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</si>
  <si>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</si>
  <si>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</si>
  <si>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</si>
  <si>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</si>
  <si>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</si>
  <si>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</si>
  <si>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</si>
  <si>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</si>
  <si>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</si>
  <si>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</si>
  <si>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</si>
  <si>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</si>
  <si>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</si>
  <si>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</si>
  <si>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</si>
  <si>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</si>
  <si>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</si>
  <si>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</si>
  <si>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</si>
  <si>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</si>
  <si>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</si>
  <si>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</si>
  <si>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</si>
  <si>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</si>
  <si>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</si>
  <si>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</si>
  <si>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</si>
  <si>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</si>
  <si>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</si>
  <si>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</si>
  <si>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</si>
  <si>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</si>
  <si>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</si>
  <si>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</si>
  <si>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</si>
  <si>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</si>
  <si>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</si>
  <si>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</si>
  <si>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</si>
  <si>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</si>
  <si>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</si>
  <si>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</si>
  <si>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</si>
  <si>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</si>
  <si>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</si>
  <si>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</si>
  <si>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</si>
  <si>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</si>
  <si>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</si>
  <si>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</si>
  <si>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</si>
  <si>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</si>
  <si>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</si>
  <si>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</si>
  <si>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</si>
  <si>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</si>
  <si>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</si>
  <si>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</si>
  <si>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</si>
  <si>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</si>
  <si>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</si>
  <si>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</si>
  <si>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</si>
  <si>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</si>
  <si>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</si>
  <si>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</si>
  <si>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</si>
  <si>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</si>
  <si>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</si>
  <si>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</si>
  <si>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</si>
  <si>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</si>
  <si>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</si>
  <si>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</si>
  <si>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</si>
  <si>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</si>
  <si>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</si>
  <si>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</si>
  <si>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</si>
  <si>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</si>
  <si>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</si>
  <si>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</si>
  <si>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</si>
  <si>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</si>
  <si>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</si>
  <si>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</si>
  <si>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</si>
  <si>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</si>
  <si>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</si>
  <si>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</si>
  <si>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</si>
  <si>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</si>
  <si>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</si>
  <si>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</si>
  <si>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</si>
  <si>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</si>
  <si>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</si>
  <si>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</si>
  <si>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</si>
  <si>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</si>
  <si>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</si>
  <si>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</si>
  <si>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</si>
  <si>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</si>
  <si>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</si>
  <si>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</si>
  <si>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</si>
  <si>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</si>
  <si>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</si>
  <si>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</si>
  <si>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</si>
  <si>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</si>
  <si>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</si>
  <si>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</si>
  <si>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</si>
  <si>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</si>
  <si>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</si>
  <si>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</si>
  <si>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</si>
  <si>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</si>
  <si>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</si>
  <si>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</si>
  <si>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</si>
  <si>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</si>
  <si>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</si>
  <si>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</si>
  <si>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</si>
  <si>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</si>
  <si>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</si>
  <si>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</si>
  <si>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</si>
  <si>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</si>
  <si>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</si>
  <si>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</si>
  <si>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</si>
  <si>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</si>
  <si>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</si>
  <si>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</si>
  <si>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</si>
  <si>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</si>
  <si>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</si>
  <si>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</si>
  <si>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</si>
  <si>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</si>
  <si>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</si>
  <si>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</si>
  <si>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</si>
  <si>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</si>
  <si>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</si>
  <si>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</si>
  <si>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</si>
  <si>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</si>
  <si>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</si>
  <si>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</si>
  <si>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</si>
  <si>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</si>
  <si>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</si>
  <si>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</si>
  <si>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</si>
  <si>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</si>
  <si>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</si>
  <si>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</si>
  <si>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</si>
  <si>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</si>
  <si>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</si>
  <si>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</si>
  <si>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</si>
  <si>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</si>
  <si>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</si>
  <si>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</si>
  <si>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</si>
  <si>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</si>
  <si>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</si>
  <si>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</si>
  <si>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</si>
  <si>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</si>
  <si>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</si>
  <si>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</si>
  <si>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</si>
  <si>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</si>
  <si>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</si>
  <si>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</si>
  <si>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</si>
  <si>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</si>
  <si>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</si>
  <si>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</si>
  <si>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</si>
  <si>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</si>
  <si>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</si>
  <si>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</si>
  <si>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</si>
  <si>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</si>
  <si>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</si>
  <si>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</si>
  <si>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</si>
  <si>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</si>
  <si>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</si>
  <si>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</si>
  <si>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</si>
  <si>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</si>
  <si>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</si>
  <si>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</si>
  <si>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</si>
  <si>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</si>
  <si>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</si>
  <si>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</si>
  <si>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</si>
  <si>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</si>
  <si>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</si>
  <si>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</si>
  <si>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</si>
  <si>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</si>
  <si>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</si>
  <si>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</si>
  <si>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</si>
  <si>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</si>
  <si>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</si>
  <si>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</si>
  <si>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</si>
  <si>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</si>
  <si>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</si>
  <si>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</si>
  <si>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</si>
  <si>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</si>
  <si>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</si>
  <si>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</si>
  <si>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</si>
  <si>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</si>
  <si>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</si>
  <si>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</si>
  <si>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</si>
  <si>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</si>
  <si>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</si>
  <si>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</si>
  <si>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</si>
  <si>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</si>
  <si>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</si>
  <si>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</si>
  <si>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</si>
  <si>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</si>
  <si>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</si>
  <si>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</si>
  <si>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</si>
  <si>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</si>
  <si>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</si>
  <si>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</si>
  <si>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</si>
  <si>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</si>
  <si>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</si>
  <si>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</si>
  <si>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</si>
  <si>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</si>
  <si>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</si>
  <si>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</si>
  <si>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</si>
  <si>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</si>
  <si>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</si>
  <si>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</si>
  <si>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</si>
  <si>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</si>
  <si>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</si>
  <si>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</si>
  <si>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</si>
  <si>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</si>
  <si>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</si>
  <si>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</si>
  <si>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</si>
  <si>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</si>
  <si>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</si>
  <si>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</si>
  <si>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</si>
  <si>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</si>
  <si>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</si>
  <si>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</si>
  <si>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</si>
  <si>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</si>
  <si>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</si>
  <si>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</si>
  <si>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</si>
  <si>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</si>
  <si>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</si>
  <si>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</si>
  <si>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</si>
  <si>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</si>
  <si>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</si>
  <si>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</si>
  <si>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</si>
  <si>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</si>
  <si>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</si>
  <si>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</si>
  <si>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</si>
  <si>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</si>
  <si>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</si>
  <si>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</si>
  <si>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</si>
  <si>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</si>
  <si>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</si>
  <si>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</si>
  <si>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</si>
  <si>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</si>
  <si>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</si>
  <si>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</si>
  <si>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</si>
  <si>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</si>
  <si>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</si>
  <si>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</si>
  <si>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</si>
  <si>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</si>
  <si>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</si>
  <si>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</si>
  <si>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</si>
  <si>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</si>
  <si>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</si>
  <si>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</si>
  <si>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</si>
  <si>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</si>
  <si>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</si>
  <si>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</si>
  <si>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</si>
  <si>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</si>
  <si>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</si>
  <si>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</si>
  <si>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</si>
  <si>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</si>
  <si>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</si>
  <si>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</si>
  <si>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</si>
  <si>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</si>
  <si>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</si>
  <si>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</si>
  <si>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</si>
  <si>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</si>
  <si>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</si>
  <si>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</si>
  <si>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</si>
  <si>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</si>
  <si>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</si>
  <si>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</si>
  <si>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</si>
  <si>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</si>
  <si>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</si>
  <si>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</si>
  <si>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</si>
  <si>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</si>
  <si>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</si>
  <si>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</si>
  <si>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</si>
  <si>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</si>
  <si>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</si>
  <si>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</si>
  <si>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</si>
  <si>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</si>
  <si>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</si>
  <si>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</si>
  <si>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</si>
  <si>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</si>
  <si>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</si>
  <si>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</si>
  <si>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</si>
  <si>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</si>
  <si>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</si>
  <si>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</si>
  <si>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</si>
  <si>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</si>
  <si>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</si>
  <si>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</si>
  <si>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</si>
  <si>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</si>
  <si>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</si>
  <si>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</si>
  <si>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</si>
  <si>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</si>
  <si>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</si>
  <si>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</si>
  <si>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</si>
  <si>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</si>
  <si>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</si>
  <si>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</si>
  <si>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</si>
  <si>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</si>
  <si>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</si>
  <si>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</si>
  <si>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</si>
  <si>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</si>
  <si>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</si>
  <si>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</si>
  <si>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</si>
  <si>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</si>
  <si>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</si>
  <si>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</si>
  <si>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</si>
  <si>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</si>
  <si>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</si>
  <si>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</si>
  <si>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</si>
  <si>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</si>
  <si>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</si>
  <si>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</si>
  <si>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</si>
  <si>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</si>
  <si>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</si>
  <si>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</si>
  <si>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</si>
  <si>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</si>
  <si>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</si>
  <si>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</si>
  <si>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</si>
  <si>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</si>
  <si>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</si>
  <si>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</si>
  <si>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</si>
  <si>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</si>
  <si>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</si>
  <si>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</si>
  <si>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</si>
  <si>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</si>
  <si>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</si>
  <si>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</si>
  <si>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</si>
  <si>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</si>
  <si>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</si>
  <si>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</si>
  <si>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</si>
  <si>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</si>
  <si>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</si>
  <si>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</si>
  <si>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</si>
  <si>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</si>
  <si>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</si>
  <si>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</si>
  <si>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</si>
  <si>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</si>
  <si>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</si>
  <si>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</si>
  <si>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</si>
  <si>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</si>
  <si>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</si>
  <si>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</si>
  <si>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</si>
  <si>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</si>
  <si>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</si>
  <si>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</si>
  <si>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</si>
  <si>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</si>
  <si>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</si>
  <si>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</si>
  <si>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</si>
  <si>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</si>
  <si>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</si>
  <si>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</si>
  <si>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</si>
  <si>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</si>
  <si>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</si>
  <si>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</si>
  <si>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</si>
  <si>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</si>
  <si>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</si>
  <si>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</si>
  <si>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</si>
  <si>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</si>
  <si>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</si>
  <si>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</si>
  <si>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</si>
  <si>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</si>
  <si>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</si>
  <si>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</si>
  <si>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</si>
  <si>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</si>
  <si>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</si>
  <si>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</si>
  <si>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</si>
  <si>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</si>
  <si>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</si>
  <si>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</si>
  <si>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</si>
  <si>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</si>
  <si>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</si>
  <si>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</si>
  <si>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</si>
  <si>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</si>
  <si>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</si>
  <si>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</si>
  <si>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</si>
  <si>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</si>
  <si>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</si>
  <si>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</si>
  <si>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</si>
  <si>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</si>
  <si>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</si>
  <si>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</si>
  <si>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</si>
  <si>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</si>
  <si>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</si>
  <si>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</si>
  <si>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</si>
  <si>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</si>
  <si>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</si>
  <si>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</si>
  <si>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</si>
  <si>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</si>
  <si>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</si>
  <si>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</si>
  <si>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</si>
  <si>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</si>
  <si>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</si>
  <si>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</si>
  <si>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</si>
  <si>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</si>
  <si>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</si>
  <si>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</si>
  <si>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</si>
  <si>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</si>
  <si>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</si>
  <si>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</si>
  <si>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</si>
  <si>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</si>
  <si>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</si>
  <si>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</si>
  <si>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</si>
  <si>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</si>
  <si>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</si>
  <si>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</si>
  <si>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</si>
  <si>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</si>
  <si>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</si>
  <si>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</si>
  <si>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</si>
  <si>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</si>
  <si>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</si>
  <si>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</si>
  <si>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</si>
  <si>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</si>
  <si>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</si>
  <si>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</si>
  <si>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</si>
  <si>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</si>
  <si>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</si>
  <si>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</si>
  <si>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</si>
  <si>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</si>
  <si>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</si>
  <si>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</si>
  <si>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</si>
  <si>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</si>
  <si>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</si>
  <si>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</si>
  <si>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</si>
  <si>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</si>
  <si>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</si>
  <si>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</si>
  <si>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</si>
  <si>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</si>
  <si>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</si>
  <si>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</si>
  <si>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</si>
  <si>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</si>
  <si>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</si>
  <si>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</si>
  <si>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</si>
  <si>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</si>
  <si>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</si>
  <si>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</si>
  <si>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</si>
  <si>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</si>
  <si>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</si>
  <si>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</si>
  <si>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</si>
  <si>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</si>
  <si>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</si>
  <si>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</si>
  <si>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</si>
  <si>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</si>
  <si>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</si>
  <si>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</si>
  <si>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</si>
  <si>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</si>
  <si>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</si>
  <si>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</si>
  <si>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</si>
  <si>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</si>
  <si>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</si>
  <si>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</si>
  <si>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</si>
  <si>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</si>
  <si>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</si>
  <si>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</si>
  <si>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</si>
  <si>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</si>
  <si>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</si>
  <si>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</si>
  <si>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</si>
  <si>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</si>
  <si>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</si>
  <si>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</si>
  <si>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</si>
  <si>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</si>
  <si>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</si>
  <si>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</si>
  <si>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</si>
  <si>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</si>
  <si>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</si>
  <si>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</si>
  <si>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</si>
  <si>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</si>
  <si>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</si>
  <si>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</si>
  <si>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</si>
  <si>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</si>
  <si>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</si>
  <si>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</si>
  <si>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</si>
  <si>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</si>
  <si>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</si>
  <si>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</si>
  <si>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</si>
  <si>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</si>
  <si>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</si>
  <si>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</si>
  <si>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</si>
  <si>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</si>
  <si>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</si>
  <si>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</si>
  <si>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</si>
  <si>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</si>
  <si>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</si>
  <si>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</si>
  <si>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</si>
  <si>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</si>
  <si>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</si>
  <si>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</si>
  <si>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</si>
  <si>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</si>
  <si>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</si>
  <si>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</si>
  <si>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</si>
  <si>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</si>
  <si>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</si>
  <si>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</si>
  <si>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</si>
  <si>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</si>
  <si>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</si>
  <si>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</si>
  <si>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</si>
  <si>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</si>
  <si>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</si>
  <si>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</si>
  <si>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</si>
  <si>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</si>
  <si>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</si>
  <si>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</si>
  <si>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</si>
  <si>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</si>
  <si>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</si>
  <si>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</si>
  <si>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</si>
  <si>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</si>
  <si>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</si>
  <si>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</si>
  <si>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</si>
  <si>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</si>
  <si>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</si>
  <si>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</si>
  <si>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</si>
  <si>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</si>
  <si>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</si>
  <si>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</si>
  <si>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</si>
  <si>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</si>
  <si>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</si>
  <si>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</si>
  <si>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</si>
  <si>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</si>
  <si>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</si>
  <si>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</si>
  <si>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</si>
  <si>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</si>
  <si>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</si>
  <si>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</si>
  <si>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</si>
  <si>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</si>
  <si>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</si>
  <si>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</si>
  <si>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</si>
  <si>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</si>
  <si>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</si>
  <si>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</si>
  <si>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</si>
  <si>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</si>
  <si>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</si>
  <si>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</si>
  <si>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</si>
  <si>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</si>
  <si>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</si>
  <si>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</si>
  <si>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</si>
  <si>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</si>
  <si>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</si>
  <si>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</si>
  <si>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</si>
  <si>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</si>
  <si>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</si>
  <si>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</si>
  <si>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</si>
  <si>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</si>
  <si>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</si>
  <si>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</si>
  <si>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</si>
  <si>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</si>
  <si>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</si>
  <si>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</si>
  <si>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</si>
  <si>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</si>
  <si>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</si>
  <si>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</si>
  <si>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</si>
  <si>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</si>
  <si>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</si>
  <si>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</si>
  <si>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</si>
  <si>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</si>
  <si>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</si>
  <si>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</si>
  <si>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</si>
  <si>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</si>
  <si>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</si>
  <si>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</si>
  <si>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</si>
  <si>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</si>
  <si>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</si>
  <si>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</si>
  <si>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</si>
  <si>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</si>
  <si>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</si>
  <si>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</si>
  <si>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</si>
  <si>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</si>
  <si>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</si>
  <si>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</si>
  <si>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</si>
  <si>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</si>
  <si>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</si>
  <si>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</si>
  <si>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</si>
  <si>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</si>
  <si>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</si>
  <si>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</si>
  <si>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</si>
  <si>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</si>
  <si>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</si>
  <si>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</si>
  <si>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</si>
  <si>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</si>
  <si>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</si>
  <si>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</si>
  <si>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</si>
  <si>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</si>
  <si>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</si>
  <si>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</si>
  <si>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</si>
  <si>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</si>
  <si>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</si>
  <si>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</si>
  <si>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</si>
  <si>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</si>
  <si>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</si>
  <si>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</si>
  <si>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</si>
  <si>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</si>
  <si>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</si>
  <si>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</si>
  <si>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</si>
  <si>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</si>
  <si>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</si>
  <si>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</si>
  <si>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</si>
  <si>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</si>
  <si>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</si>
  <si>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</si>
  <si>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</si>
  <si>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</si>
  <si>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</si>
  <si>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</si>
  <si>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</si>
  <si>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</si>
  <si>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</si>
  <si>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</si>
  <si>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</si>
  <si>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</si>
  <si>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</si>
  <si>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</si>
  <si>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</si>
  <si>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</si>
  <si>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</si>
  <si>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</si>
  <si>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</si>
  <si>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</si>
  <si>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</si>
  <si>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</si>
  <si>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</si>
  <si>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</si>
  <si>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</si>
  <si>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</si>
  <si>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</si>
  <si>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</si>
  <si>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</si>
  <si>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</si>
  <si>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</si>
  <si>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</si>
  <si>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</si>
  <si>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</si>
  <si>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</si>
  <si>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</si>
  <si>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</si>
  <si>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</si>
  <si>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</si>
  <si>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</si>
  <si>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</si>
  <si>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</si>
  <si>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</si>
  <si>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</si>
  <si>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</si>
  <si>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</si>
  <si>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</si>
  <si>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</si>
  <si>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</si>
  <si>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</si>
  <si>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</si>
  <si>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</si>
  <si>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</si>
  <si>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</si>
  <si>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</si>
  <si>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</si>
  <si>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</si>
  <si>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</si>
  <si>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</si>
  <si>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</si>
  <si>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</si>
  <si>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</si>
  <si>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</si>
  <si>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</si>
  <si>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</si>
  <si>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</si>
  <si>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</si>
  <si>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</si>
  <si>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</si>
  <si>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</si>
  <si>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</si>
  <si>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</si>
  <si>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</si>
  <si>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</si>
  <si>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</si>
  <si>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24049465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</si>
  <si>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</si>
  <si>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</si>
  <si>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</si>
  <si>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</si>
  <si>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</si>
  <si>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</si>
  <si>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</si>
  <si>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</si>
  <si>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</si>
  <si>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</si>
  <si>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</si>
  <si>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</si>
  <si>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</si>
  <si>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</si>
  <si>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</si>
  <si>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</si>
  <si>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</si>
  <si>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</si>
  <si>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</si>
  <si>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</si>
  <si>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</si>
  <si>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</si>
  <si>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</si>
  <si>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</si>
  <si>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</si>
  <si>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</si>
  <si>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</si>
  <si>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</si>
  <si>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</si>
  <si>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</si>
  <si>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</si>
  <si>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</si>
  <si>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</si>
  <si>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</si>
  <si>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</si>
  <si>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</si>
  <si>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</si>
  <si>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</si>
  <si>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</si>
  <si>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</si>
  <si>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</si>
  <si>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</si>
  <si>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</si>
  <si>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</si>
  <si>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</si>
  <si>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</si>
  <si>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</si>
  <si>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</si>
  <si>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</si>
  <si>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</si>
  <si>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</si>
  <si>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</si>
  <si>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</si>
  <si>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</si>
  <si>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</si>
  <si>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</si>
  <si>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</si>
  <si>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</si>
  <si>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</si>
  <si>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</si>
  <si>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</si>
  <si>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</si>
  <si>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</si>
  <si>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</si>
  <si>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</si>
  <si>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</si>
  <si>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</si>
  <si>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</si>
  <si>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</si>
  <si>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</si>
  <si>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</si>
  <si>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</si>
  <si>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</si>
  <si>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</si>
  <si>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</si>
  <si>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</si>
  <si>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</si>
  <si>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</si>
  <si>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</si>
  <si>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</si>
  <si>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</si>
  <si>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</si>
  <si>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</si>
  <si>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</si>
  <si>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</si>
  <si>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-스타모터스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</si>
  <si>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</si>
  <si>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</si>
  <si>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</si>
  <si>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</si>
  <si>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</si>
  <si>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</si>
  <si>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</si>
  <si>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</si>
  <si>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</si>
  <si>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</si>
  <si>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</si>
  <si>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</si>
  <si>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</si>
  <si>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</si>
  <si>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</si>
  <si>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</si>
  <si>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</si>
  <si>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</si>
  <si>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</si>
  <si>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</si>
  <si>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</si>
  <si>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</si>
  <si>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</si>
  <si>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</si>
  <si>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</si>
  <si>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</si>
  <si>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</si>
  <si>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</si>
  <si>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</si>
  <si>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</si>
  <si>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</si>
  <si>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</si>
  <si>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</si>
  <si>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</si>
  <si>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</si>
  <si>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</si>
  <si>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</si>
  <si>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</si>
  <si>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</si>
  <si>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</si>
  <si>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</si>
  <si>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</si>
  <si>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</si>
  <si>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</si>
  <si>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</si>
  <si>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</si>
  <si>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</si>
  <si>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</si>
  <si>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</si>
  <si>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</si>
  <si>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</si>
  <si>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</si>
  <si>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</si>
  <si>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</si>
  <si>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</si>
  <si>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</si>
  <si>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</si>
  <si>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</si>
  <si>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</si>
  <si>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</si>
  <si>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</si>
  <si>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</si>
  <si>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</si>
  <si>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</si>
  <si>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</si>
  <si>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</si>
  <si>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</si>
  <si>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</si>
  <si>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</si>
  <si>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</si>
  <si>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</si>
  <si>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</si>
  <si>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</si>
  <si>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</si>
  <si>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</si>
  <si>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</si>
  <si>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TFK-3197</t>
  </si>
  <si>
    <t>16.11.2015 0972</t>
  </si>
  <si>
    <t>18.01.2016 0063</t>
  </si>
  <si>
    <t>13.06.2014 0272</t>
  </si>
  <si>
    <t>온라인비용</t>
  </si>
  <si>
    <t>새흰돌오토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</si>
  <si>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</si>
  <si>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</si>
  <si>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</si>
  <si>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</si>
  <si>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</si>
  <si>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</si>
  <si>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</si>
  <si>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</si>
  <si>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</si>
  <si>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</si>
  <si>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</si>
  <si>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</si>
  <si>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</si>
  <si>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</si>
  <si>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</si>
  <si>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</si>
  <si>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</si>
  <si>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</si>
  <si>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</si>
  <si>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</si>
  <si>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</si>
  <si>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</si>
  <si>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</si>
  <si>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</si>
  <si>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</si>
  <si>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</si>
  <si>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</si>
  <si>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</si>
  <si>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</si>
  <si>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</si>
  <si>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</si>
  <si>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</si>
  <si>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</si>
  <si>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</si>
  <si>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주문</t>
    <phoneticPr fontId="2" type="noConversion"/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</si>
  <si>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</si>
  <si>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</si>
  <si>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</si>
  <si>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</si>
  <si>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</si>
  <si>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</si>
  <si>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</si>
  <si>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</si>
  <si>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</si>
  <si>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</si>
  <si>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</si>
  <si>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</si>
  <si>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</si>
  <si>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</si>
  <si>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</si>
  <si>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</si>
  <si>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</si>
  <si>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</si>
  <si>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</si>
  <si>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</si>
  <si>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</si>
  <si>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</si>
  <si>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</si>
  <si>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</si>
  <si>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</si>
  <si>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</si>
  <si>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</si>
  <si>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</si>
  <si>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</si>
  <si>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</si>
  <si>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</si>
  <si>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주문</t>
    <phoneticPr fontId="2" type="noConversion"/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</si>
  <si>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</si>
  <si>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</si>
  <si>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</si>
  <si>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</si>
  <si>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</si>
  <si>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</si>
  <si>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</si>
  <si>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</si>
  <si>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</si>
  <si>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</si>
  <si>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</si>
  <si>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</si>
  <si>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</si>
  <si>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</si>
  <si>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</si>
  <si>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</si>
  <si>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</si>
  <si>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</si>
  <si>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</si>
  <si>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</si>
  <si>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</si>
  <si>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</si>
  <si>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</si>
  <si>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</si>
  <si>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</si>
  <si>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</si>
  <si>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</si>
  <si>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</si>
  <si>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</si>
  <si>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</si>
  <si>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</si>
  <si>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</si>
  <si>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주문</t>
    <phoneticPr fontId="2" type="noConversion"/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</si>
  <si>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</si>
  <si>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</si>
  <si>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</si>
  <si>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</si>
  <si>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</si>
  <si>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</si>
  <si>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</si>
  <si>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</si>
  <si>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</si>
  <si>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</si>
  <si>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</si>
  <si>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</si>
  <si>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</si>
  <si>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</si>
  <si>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</si>
  <si>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</si>
  <si>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</si>
  <si>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</si>
  <si>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</si>
  <si>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농협 3520106511413</t>
    <phoneticPr fontId="2" type="noConversion"/>
  </si>
  <si>
    <t>한국오토(안양)_260330_175027.xlsx</t>
  </si>
  <si>
    <t>AZ제일오토미션(순천)_260330_175059.xlsx</t>
  </si>
  <si>
    <t>주문</t>
    <phoneticPr fontId="2" type="noConversion"/>
  </si>
  <si>
    <t>대구오토(대구)_260330_175137.xlsx</t>
  </si>
  <si>
    <t>하나오토(청주)_260330_175204.xlsx</t>
  </si>
  <si>
    <t>하나오토(청주)_260330_175204.xlsx</t>
    <phoneticPr fontId="2" type="noConversion"/>
  </si>
  <si>
    <t>P173500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</si>
</sst>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1]!미수금확인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2]!미수금확인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4.xlsm" TargetMode="External"/><Relationship Id="rId1" Type="http://schemas.openxmlformats.org/officeDocument/2006/relationships/externalLinkPath" Target="&#47588;&#52636;&#44288;&#47532;_26030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5.xlsm" TargetMode="External"/><Relationship Id="rId1" Type="http://schemas.openxmlformats.org/officeDocument/2006/relationships/externalLinkPath" Target="&#47588;&#52636;&#44288;&#47532;_2603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4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5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E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3515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2"/>
      <c r="B1" s="333"/>
      <c r="C1" s="333"/>
      <c r="D1" s="333"/>
      <c r="E1" s="333"/>
      <c r="F1" s="333"/>
      <c r="G1" s="33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4" t="s">
        <v>1179</v>
      </c>
      <c r="R1" s="334"/>
      <c r="S1" s="335"/>
      <c r="T1" s="335"/>
      <c r="U1" s="336"/>
    </row>
    <row r="2" spans="1:21">
      <c r="A2" s="337" t="s">
        <v>64</v>
      </c>
      <c r="B2" s="338"/>
      <c r="C2" s="339" t="s">
        <v>4777</v>
      </c>
      <c r="D2" s="340"/>
      <c r="E2" s="340"/>
      <c r="F2" s="340"/>
      <c r="G2" s="341"/>
      <c r="H2" s="339" t="s">
        <v>76</v>
      </c>
      <c r="I2" s="340"/>
      <c r="J2" s="340"/>
      <c r="K2" s="340"/>
      <c r="L2" s="340"/>
      <c r="M2" s="340"/>
      <c r="N2" s="340"/>
      <c r="O2" s="341"/>
      <c r="P2" s="342" t="s">
        <v>62</v>
      </c>
      <c r="Q2" s="343"/>
      <c r="R2" s="343"/>
      <c r="S2" s="338"/>
      <c r="T2" s="344">
        <v>46111</v>
      </c>
      <c r="U2" s="345"/>
    </row>
    <row r="3" spans="1:21" ht="24.95" customHeight="1">
      <c r="A3" s="355" t="s">
        <v>1151</v>
      </c>
      <c r="B3" s="37" t="s">
        <v>58</v>
      </c>
      <c r="C3" s="358" t="s">
        <v>2175</v>
      </c>
      <c r="D3" s="359"/>
      <c r="E3" s="359"/>
      <c r="F3" s="359"/>
      <c r="G3" s="359"/>
      <c r="H3" s="359"/>
      <c r="I3" s="359"/>
      <c r="J3" s="360"/>
      <c r="K3" s="361" t="s">
        <v>1152</v>
      </c>
      <c r="L3" s="37" t="s">
        <v>58</v>
      </c>
      <c r="M3" s="364" t="s">
        <v>963</v>
      </c>
      <c r="N3" s="365"/>
      <c r="O3" s="365"/>
      <c r="P3" s="365"/>
      <c r="Q3" s="365"/>
      <c r="R3" s="365"/>
      <c r="S3" s="365"/>
      <c r="T3" s="365"/>
      <c r="U3" s="366"/>
    </row>
    <row r="4" spans="1:21" ht="24.95" customHeight="1">
      <c r="A4" s="356"/>
      <c r="B4" s="37" t="s">
        <v>60</v>
      </c>
      <c r="C4" s="367"/>
      <c r="D4" s="368"/>
      <c r="E4" s="368"/>
      <c r="F4" s="368"/>
      <c r="G4" s="368"/>
      <c r="H4" s="368"/>
      <c r="I4" s="368"/>
      <c r="J4" s="369"/>
      <c r="K4" s="362"/>
      <c r="L4" s="37" t="s">
        <v>60</v>
      </c>
      <c r="M4" s="346" t="s">
        <v>961</v>
      </c>
      <c r="N4" s="347"/>
      <c r="O4" s="347"/>
      <c r="P4" s="347"/>
      <c r="Q4" s="347"/>
      <c r="R4" s="348"/>
      <c r="S4" s="38" t="s">
        <v>61</v>
      </c>
      <c r="T4" s="346" t="s">
        <v>72</v>
      </c>
      <c r="U4" s="349"/>
    </row>
    <row r="5" spans="1:21" ht="24.95" customHeight="1">
      <c r="A5" s="356"/>
      <c r="B5" s="38" t="s">
        <v>10</v>
      </c>
      <c r="C5" s="346" t="s">
        <v>2180</v>
      </c>
      <c r="D5" s="347"/>
      <c r="E5" s="347"/>
      <c r="F5" s="347"/>
      <c r="G5" s="347"/>
      <c r="H5" s="347"/>
      <c r="I5" s="347"/>
      <c r="J5" s="348"/>
      <c r="K5" s="362"/>
      <c r="L5" s="38" t="s">
        <v>10</v>
      </c>
      <c r="M5" s="346" t="s">
        <v>73</v>
      </c>
      <c r="N5" s="347"/>
      <c r="O5" s="347"/>
      <c r="P5" s="347"/>
      <c r="Q5" s="347"/>
      <c r="R5" s="347"/>
      <c r="S5" s="347"/>
      <c r="T5" s="347"/>
      <c r="U5" s="349"/>
    </row>
    <row r="6" spans="1:21" ht="24.95" customHeight="1">
      <c r="A6" s="357"/>
      <c r="B6" s="38" t="s">
        <v>74</v>
      </c>
      <c r="C6" s="346" t="s">
        <v>2179</v>
      </c>
      <c r="D6" s="347"/>
      <c r="E6" s="347"/>
      <c r="F6" s="347"/>
      <c r="G6" s="347"/>
      <c r="H6" s="347"/>
      <c r="I6" s="347"/>
      <c r="J6" s="348"/>
      <c r="K6" s="363"/>
      <c r="L6" s="38" t="s">
        <v>74</v>
      </c>
      <c r="M6" s="346" t="s">
        <v>65</v>
      </c>
      <c r="N6" s="347"/>
      <c r="O6" s="347"/>
      <c r="P6" s="347"/>
      <c r="Q6" s="347"/>
      <c r="R6" s="348"/>
      <c r="S6" s="38" t="s">
        <v>22</v>
      </c>
      <c r="T6" s="346"/>
      <c r="U6" s="349"/>
    </row>
    <row r="7" spans="1:21" ht="15.75" customHeight="1">
      <c r="A7" s="350" t="s">
        <v>69</v>
      </c>
      <c r="B7" s="351"/>
      <c r="C7" s="351"/>
      <c r="D7" s="351"/>
      <c r="E7" s="352"/>
      <c r="F7" s="353" t="s">
        <v>43</v>
      </c>
      <c r="G7" s="351"/>
      <c r="H7" s="351"/>
      <c r="I7" s="352"/>
      <c r="J7" s="353" t="s">
        <v>41</v>
      </c>
      <c r="K7" s="351"/>
      <c r="L7" s="351"/>
      <c r="M7" s="351"/>
      <c r="N7" s="352"/>
      <c r="O7" s="351" t="s">
        <v>49</v>
      </c>
      <c r="P7" s="352"/>
      <c r="Q7" s="353" t="s">
        <v>68</v>
      </c>
      <c r="R7" s="351"/>
      <c r="S7" s="352"/>
      <c r="T7" s="353" t="s">
        <v>67</v>
      </c>
      <c r="U7" s="354"/>
    </row>
    <row r="8" spans="1:21" ht="15.6" customHeight="1">
      <c r="A8" s="379" t="s">
        <v>2603</v>
      </c>
      <c r="B8" s="380"/>
      <c r="C8" s="380"/>
      <c r="D8" s="380"/>
      <c r="E8" s="381"/>
      <c r="F8" s="382"/>
      <c r="G8" s="383"/>
      <c r="H8" s="383"/>
      <c r="I8" s="384"/>
      <c r="J8" s="390">
        <v>650000</v>
      </c>
      <c r="K8" s="390"/>
      <c r="L8" s="390"/>
      <c r="M8" s="390"/>
      <c r="N8" s="390"/>
      <c r="O8" s="391">
        <v>1</v>
      </c>
      <c r="P8" s="391"/>
      <c r="Q8" s="385">
        <v>65000</v>
      </c>
      <c r="R8" s="386"/>
      <c r="S8" s="387"/>
      <c r="T8" s="388">
        <v>715000</v>
      </c>
      <c r="U8" s="389"/>
    </row>
    <row r="9" spans="1:21" ht="15.6" customHeight="1">
      <c r="A9" s="370"/>
      <c r="B9" s="371"/>
      <c r="C9" s="371"/>
      <c r="D9" s="371"/>
      <c r="E9" s="372"/>
      <c r="F9" s="373"/>
      <c r="G9" s="371"/>
      <c r="H9" s="371"/>
      <c r="I9" s="372"/>
      <c r="J9" s="392"/>
      <c r="K9" s="392"/>
      <c r="L9" s="392"/>
      <c r="M9" s="392"/>
      <c r="N9" s="392"/>
      <c r="O9" s="393"/>
      <c r="P9" s="393"/>
      <c r="Q9" s="374"/>
      <c r="R9" s="375"/>
      <c r="S9" s="376"/>
      <c r="T9" s="377"/>
      <c r="U9" s="378"/>
    </row>
    <row r="10" spans="1:21" ht="15.6" customHeight="1">
      <c r="A10" s="370"/>
      <c r="B10" s="371"/>
      <c r="C10" s="371"/>
      <c r="D10" s="371"/>
      <c r="E10" s="372"/>
      <c r="F10" s="373"/>
      <c r="G10" s="371"/>
      <c r="H10" s="371"/>
      <c r="I10" s="372"/>
      <c r="J10" s="392"/>
      <c r="K10" s="392"/>
      <c r="L10" s="392"/>
      <c r="M10" s="392"/>
      <c r="N10" s="392"/>
      <c r="O10" s="393"/>
      <c r="P10" s="393"/>
      <c r="Q10" s="374"/>
      <c r="R10" s="375"/>
      <c r="S10" s="376"/>
      <c r="T10" s="377"/>
      <c r="U10" s="378"/>
    </row>
    <row r="11" spans="1:21" ht="15.6" customHeight="1">
      <c r="A11" s="370"/>
      <c r="B11" s="371"/>
      <c r="C11" s="371"/>
      <c r="D11" s="371"/>
      <c r="E11" s="372"/>
      <c r="F11" s="373"/>
      <c r="G11" s="371"/>
      <c r="H11" s="371"/>
      <c r="I11" s="372"/>
      <c r="J11" s="392"/>
      <c r="K11" s="392"/>
      <c r="L11" s="392"/>
      <c r="M11" s="392"/>
      <c r="N11" s="392"/>
      <c r="O11" s="393"/>
      <c r="P11" s="393"/>
      <c r="Q11" s="374"/>
      <c r="R11" s="375"/>
      <c r="S11" s="376"/>
      <c r="T11" s="377"/>
      <c r="U11" s="378"/>
    </row>
    <row r="12" spans="1:21" ht="15.6" customHeight="1">
      <c r="A12" s="370"/>
      <c r="B12" s="371"/>
      <c r="C12" s="371"/>
      <c r="D12" s="371"/>
      <c r="E12" s="372"/>
      <c r="F12" s="373"/>
      <c r="G12" s="371"/>
      <c r="H12" s="371"/>
      <c r="I12" s="372"/>
      <c r="J12" s="392"/>
      <c r="K12" s="392"/>
      <c r="L12" s="392"/>
      <c r="M12" s="392"/>
      <c r="N12" s="392"/>
      <c r="O12" s="393"/>
      <c r="P12" s="393"/>
      <c r="Q12" s="374"/>
      <c r="R12" s="375"/>
      <c r="S12" s="376"/>
      <c r="T12" s="377"/>
      <c r="U12" s="378"/>
    </row>
    <row r="13" spans="1:21" ht="15.6" customHeight="1">
      <c r="A13" s="370"/>
      <c r="B13" s="371"/>
      <c r="C13" s="371"/>
      <c r="D13" s="371"/>
      <c r="E13" s="372"/>
      <c r="F13" s="373"/>
      <c r="G13" s="371"/>
      <c r="H13" s="371"/>
      <c r="I13" s="372"/>
      <c r="J13" s="392"/>
      <c r="K13" s="392"/>
      <c r="L13" s="392"/>
      <c r="M13" s="392"/>
      <c r="N13" s="392"/>
      <c r="O13" s="393"/>
      <c r="P13" s="393"/>
      <c r="Q13" s="374"/>
      <c r="R13" s="375"/>
      <c r="S13" s="376"/>
      <c r="T13" s="377"/>
      <c r="U13" s="378"/>
    </row>
    <row r="14" spans="1:21" ht="15.6" customHeight="1">
      <c r="A14" s="370"/>
      <c r="B14" s="371"/>
      <c r="C14" s="371"/>
      <c r="D14" s="371"/>
      <c r="E14" s="372"/>
      <c r="F14" s="373"/>
      <c r="G14" s="371"/>
      <c r="H14" s="371"/>
      <c r="I14" s="372"/>
      <c r="J14" s="392"/>
      <c r="K14" s="392"/>
      <c r="L14" s="392"/>
      <c r="M14" s="392"/>
      <c r="N14" s="392"/>
      <c r="O14" s="393"/>
      <c r="P14" s="393"/>
      <c r="Q14" s="374"/>
      <c r="R14" s="375"/>
      <c r="S14" s="376"/>
      <c r="T14" s="377"/>
      <c r="U14" s="378"/>
    </row>
    <row r="15" spans="1:21" ht="15.6" customHeight="1" thickBot="1">
      <c r="A15" s="394"/>
      <c r="B15" s="395"/>
      <c r="C15" s="395"/>
      <c r="D15" s="395"/>
      <c r="E15" s="396"/>
      <c r="F15" s="397"/>
      <c r="G15" s="395"/>
      <c r="H15" s="395"/>
      <c r="I15" s="396"/>
      <c r="J15" s="403"/>
      <c r="K15" s="403"/>
      <c r="L15" s="403"/>
      <c r="M15" s="403"/>
      <c r="N15" s="403"/>
      <c r="O15" s="404"/>
      <c r="P15" s="404"/>
      <c r="Q15" s="398"/>
      <c r="R15" s="399"/>
      <c r="S15" s="400"/>
      <c r="T15" s="401"/>
      <c r="U15" s="402"/>
    </row>
    <row r="16" spans="1:21" ht="15" customHeight="1" thickTop="1">
      <c r="A16" s="405" t="s">
        <v>2272</v>
      </c>
      <c r="B16" s="406"/>
      <c r="C16" s="406"/>
      <c r="D16" s="406"/>
      <c r="E16" s="407"/>
      <c r="F16" s="414"/>
      <c r="G16" s="415"/>
      <c r="H16" s="415"/>
      <c r="I16" s="415"/>
      <c r="J16" s="415"/>
      <c r="K16" s="415"/>
      <c r="L16" s="415"/>
      <c r="M16" s="415"/>
      <c r="N16" s="415"/>
      <c r="O16" s="415"/>
      <c r="P16" s="415"/>
      <c r="Q16" s="415"/>
      <c r="R16" s="415"/>
      <c r="S16" s="415"/>
      <c r="T16" s="415"/>
      <c r="U16" s="416"/>
    </row>
    <row r="17" spans="1:21" ht="15" customHeight="1">
      <c r="A17" s="408"/>
      <c r="B17" s="409"/>
      <c r="C17" s="409"/>
      <c r="D17" s="409"/>
      <c r="E17" s="410"/>
      <c r="F17" s="417"/>
      <c r="G17" s="418"/>
      <c r="H17" s="418"/>
      <c r="I17" s="418"/>
      <c r="J17" s="418"/>
      <c r="K17" s="418"/>
      <c r="L17" s="418"/>
      <c r="M17" s="418"/>
      <c r="N17" s="418"/>
      <c r="O17" s="418"/>
      <c r="P17" s="418"/>
      <c r="Q17" s="418"/>
      <c r="R17" s="418"/>
      <c r="S17" s="418"/>
      <c r="T17" s="418"/>
      <c r="U17" s="419"/>
    </row>
    <row r="18" spans="1:21" ht="15" customHeight="1">
      <c r="A18" s="408"/>
      <c r="B18" s="409"/>
      <c r="C18" s="409"/>
      <c r="D18" s="409"/>
      <c r="E18" s="410"/>
      <c r="F18" s="417"/>
      <c r="G18" s="418"/>
      <c r="H18" s="418"/>
      <c r="I18" s="418"/>
      <c r="J18" s="418"/>
      <c r="K18" s="418"/>
      <c r="L18" s="418"/>
      <c r="M18" s="418"/>
      <c r="N18" s="418"/>
      <c r="O18" s="418"/>
      <c r="P18" s="418"/>
      <c r="Q18" s="418"/>
      <c r="R18" s="418"/>
      <c r="S18" s="418"/>
      <c r="T18" s="418"/>
      <c r="U18" s="419"/>
    </row>
    <row r="19" spans="1:21" ht="15" customHeight="1">
      <c r="A19" s="411"/>
      <c r="B19" s="412"/>
      <c r="C19" s="412"/>
      <c r="D19" s="412"/>
      <c r="E19" s="413"/>
      <c r="F19" s="420"/>
      <c r="G19" s="421"/>
      <c r="H19" s="421"/>
      <c r="I19" s="421"/>
      <c r="J19" s="421"/>
      <c r="K19" s="421"/>
      <c r="L19" s="421"/>
      <c r="M19" s="421"/>
      <c r="N19" s="421"/>
      <c r="O19" s="421"/>
      <c r="P19" s="421"/>
      <c r="Q19" s="421"/>
      <c r="R19" s="421"/>
      <c r="S19" s="421"/>
      <c r="T19" s="421"/>
      <c r="U19" s="422"/>
    </row>
    <row r="20" spans="1:21" ht="20.100000000000001" customHeight="1">
      <c r="A20" s="350" t="s">
        <v>79</v>
      </c>
      <c r="B20" s="351"/>
      <c r="C20" s="351"/>
      <c r="D20" s="351"/>
      <c r="E20" s="351"/>
      <c r="F20" s="429">
        <v>-9.9999999627470998E-2</v>
      </c>
      <c r="G20" s="429"/>
      <c r="H20" s="429"/>
      <c r="I20" s="430"/>
      <c r="J20" s="425">
        <f>SUM(J8:N19)</f>
        <v>650000</v>
      </c>
      <c r="K20" s="426"/>
      <c r="L20" s="426"/>
      <c r="M20" s="426"/>
      <c r="N20" s="427"/>
      <c r="O20" s="463">
        <f>SUM(O8:P19)</f>
        <v>1</v>
      </c>
      <c r="P20" s="463"/>
      <c r="Q20" s="428">
        <f>SUM(Q8:S19)</f>
        <v>65000</v>
      </c>
      <c r="R20" s="429"/>
      <c r="S20" s="430"/>
      <c r="T20" s="429">
        <f>SUM(T8:U15)</f>
        <v>715000</v>
      </c>
      <c r="U20" s="431"/>
    </row>
    <row r="21" spans="1:21" ht="20.100000000000001" customHeight="1" thickBot="1">
      <c r="A21" s="453" t="s">
        <v>89</v>
      </c>
      <c r="B21" s="454"/>
      <c r="C21" s="454"/>
      <c r="D21" s="454"/>
      <c r="E21" s="454"/>
      <c r="F21" s="455">
        <f>F20+T20</f>
        <v>714999.90000000037</v>
      </c>
      <c r="G21" s="455"/>
      <c r="H21" s="455"/>
      <c r="I21" s="456"/>
      <c r="J21" s="457" t="s">
        <v>964</v>
      </c>
      <c r="K21" s="454"/>
      <c r="L21" s="423" t="str">
        <f>T4</f>
        <v>장효주</v>
      </c>
      <c r="M21" s="423"/>
      <c r="N21" s="423"/>
      <c r="O21" s="457" t="s">
        <v>63</v>
      </c>
      <c r="P21" s="454"/>
      <c r="Q21" s="423" t="str">
        <f>C3</f>
        <v>하나오토(청주)</v>
      </c>
      <c r="R21" s="423"/>
      <c r="S21" s="423"/>
      <c r="T21" s="423"/>
      <c r="U21" s="424"/>
    </row>
    <row r="22" spans="1:21" ht="20.100000000000001" customHeight="1">
      <c r="A22" s="464" t="s">
        <v>4783</v>
      </c>
      <c r="B22" s="464"/>
      <c r="C22" s="464"/>
      <c r="D22" s="464"/>
      <c r="E22" s="464"/>
      <c r="F22" s="464"/>
      <c r="G22" s="464"/>
      <c r="H22" s="464"/>
      <c r="I22" s="464"/>
      <c r="J22" s="464"/>
      <c r="K22" s="464"/>
      <c r="L22" s="464"/>
      <c r="M22" s="464"/>
      <c r="N22" s="464"/>
      <c r="O22" s="464"/>
      <c r="P22" s="464"/>
      <c r="Q22" s="464"/>
      <c r="R22" s="464"/>
      <c r="S22" s="464"/>
      <c r="T22" s="464"/>
      <c r="U22" s="464"/>
    </row>
    <row r="23" spans="1:21" ht="20.100000000000001" customHeight="1" thickBot="1">
      <c r="A23" s="465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5"/>
    </row>
    <row r="24" spans="1:21" ht="24" customHeight="1" thickBot="1">
      <c r="A24" s="332"/>
      <c r="B24" s="333"/>
      <c r="C24" s="333"/>
      <c r="D24" s="333"/>
      <c r="E24" s="333"/>
      <c r="F24" s="333"/>
      <c r="G24" s="333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34" t="s">
        <v>1179</v>
      </c>
      <c r="R24" s="334"/>
      <c r="S24" s="466">
        <f>S1</f>
        <v>0</v>
      </c>
      <c r="T24" s="466"/>
      <c r="U24" s="467"/>
    </row>
    <row r="25" spans="1:21">
      <c r="A25" s="337" t="s">
        <v>64</v>
      </c>
      <c r="B25" s="338"/>
      <c r="C25" s="339" t="str">
        <f>C2</f>
        <v>농협 3520106511413</v>
      </c>
      <c r="D25" s="340"/>
      <c r="E25" s="340"/>
      <c r="F25" s="340"/>
      <c r="G25" s="341"/>
      <c r="H25" s="339" t="s">
        <v>75</v>
      </c>
      <c r="I25" s="340"/>
      <c r="J25" s="340"/>
      <c r="K25" s="340"/>
      <c r="L25" s="340"/>
      <c r="M25" s="340"/>
      <c r="N25" s="340"/>
      <c r="O25" s="341"/>
      <c r="P25" s="342" t="s">
        <v>62</v>
      </c>
      <c r="Q25" s="343"/>
      <c r="R25" s="343"/>
      <c r="S25" s="338"/>
      <c r="T25" s="344">
        <f>T2</f>
        <v>46111</v>
      </c>
      <c r="U25" s="345"/>
    </row>
    <row r="26" spans="1:21" ht="24.95" customHeight="1">
      <c r="A26" s="355" t="s">
        <v>1151</v>
      </c>
      <c r="B26" s="37" t="s">
        <v>58</v>
      </c>
      <c r="C26" s="358" t="str">
        <f>C3</f>
        <v>하나오토(청주)</v>
      </c>
      <c r="D26" s="359"/>
      <c r="E26" s="359"/>
      <c r="F26" s="359"/>
      <c r="G26" s="359"/>
      <c r="H26" s="359"/>
      <c r="I26" s="359"/>
      <c r="J26" s="360"/>
      <c r="K26" s="361" t="s">
        <v>1152</v>
      </c>
      <c r="L26" s="37" t="s">
        <v>58</v>
      </c>
      <c r="M26" s="364" t="s">
        <v>963</v>
      </c>
      <c r="N26" s="365"/>
      <c r="O26" s="365"/>
      <c r="P26" s="365"/>
      <c r="Q26" s="365"/>
      <c r="R26" s="365"/>
      <c r="S26" s="365"/>
      <c r="T26" s="365"/>
      <c r="U26" s="366"/>
    </row>
    <row r="27" spans="1:21" ht="24.95" customHeight="1">
      <c r="A27" s="356"/>
      <c r="B27" s="37" t="s">
        <v>60</v>
      </c>
      <c r="C27" s="432">
        <f>C4</f>
        <v>0</v>
      </c>
      <c r="D27" s="433"/>
      <c r="E27" s="433"/>
      <c r="F27" s="433"/>
      <c r="G27" s="433"/>
      <c r="H27" s="433"/>
      <c r="I27" s="433"/>
      <c r="J27" s="434"/>
      <c r="K27" s="362"/>
      <c r="L27" s="37" t="s">
        <v>60</v>
      </c>
      <c r="M27" s="346" t="s">
        <v>961</v>
      </c>
      <c r="N27" s="347"/>
      <c r="O27" s="347"/>
      <c r="P27" s="347"/>
      <c r="Q27" s="347"/>
      <c r="R27" s="348"/>
      <c r="S27" s="38" t="s">
        <v>61</v>
      </c>
      <c r="T27" s="346" t="s">
        <v>72</v>
      </c>
      <c r="U27" s="349"/>
    </row>
    <row r="28" spans="1:21" ht="24.95" customHeight="1">
      <c r="A28" s="356"/>
      <c r="B28" s="38" t="s">
        <v>10</v>
      </c>
      <c r="C28" s="346" t="str">
        <f>C5</f>
        <v>충북 청주시 서원구 사북로30</v>
      </c>
      <c r="D28" s="347"/>
      <c r="E28" s="347"/>
      <c r="F28" s="347"/>
      <c r="G28" s="347"/>
      <c r="H28" s="347"/>
      <c r="I28" s="347"/>
      <c r="J28" s="348"/>
      <c r="K28" s="362"/>
      <c r="L28" s="38" t="s">
        <v>10</v>
      </c>
      <c r="M28" s="346" t="s">
        <v>73</v>
      </c>
      <c r="N28" s="347"/>
      <c r="O28" s="347"/>
      <c r="P28" s="347"/>
      <c r="Q28" s="347"/>
      <c r="R28" s="347"/>
      <c r="S28" s="347"/>
      <c r="T28" s="347"/>
      <c r="U28" s="349"/>
    </row>
    <row r="29" spans="1:21" ht="24.95" customHeight="1">
      <c r="A29" s="357"/>
      <c r="B29" s="38" t="s">
        <v>74</v>
      </c>
      <c r="C29" s="346" t="str">
        <f>C6</f>
        <v>010-9977-2169</v>
      </c>
      <c r="D29" s="347"/>
      <c r="E29" s="347"/>
      <c r="F29" s="347"/>
      <c r="G29" s="347"/>
      <c r="H29" s="347"/>
      <c r="I29" s="347"/>
      <c r="J29" s="348"/>
      <c r="K29" s="363"/>
      <c r="L29" s="38" t="s">
        <v>74</v>
      </c>
      <c r="M29" s="346" t="s">
        <v>65</v>
      </c>
      <c r="N29" s="347"/>
      <c r="O29" s="347"/>
      <c r="P29" s="347"/>
      <c r="Q29" s="347"/>
      <c r="R29" s="348"/>
      <c r="S29" s="38" t="s">
        <v>22</v>
      </c>
      <c r="T29" s="346">
        <f>T6</f>
        <v>0</v>
      </c>
      <c r="U29" s="349"/>
    </row>
    <row r="30" spans="1:21" ht="15.6" customHeight="1">
      <c r="A30" s="350" t="s">
        <v>69</v>
      </c>
      <c r="B30" s="351"/>
      <c r="C30" s="351"/>
      <c r="D30" s="351"/>
      <c r="E30" s="352"/>
      <c r="F30" s="353" t="s">
        <v>43</v>
      </c>
      <c r="G30" s="351"/>
      <c r="H30" s="351"/>
      <c r="I30" s="352"/>
      <c r="J30" s="353" t="s">
        <v>41</v>
      </c>
      <c r="K30" s="351"/>
      <c r="L30" s="351"/>
      <c r="M30" s="351"/>
      <c r="N30" s="352"/>
      <c r="O30" s="351" t="s">
        <v>49</v>
      </c>
      <c r="P30" s="352"/>
      <c r="Q30" s="353" t="s">
        <v>68</v>
      </c>
      <c r="R30" s="351"/>
      <c r="S30" s="352"/>
      <c r="T30" s="353" t="s">
        <v>67</v>
      </c>
      <c r="U30" s="354"/>
    </row>
    <row r="31" spans="1:21" ht="15.6" customHeight="1">
      <c r="A31" s="440" t="str">
        <f>A8</f>
        <v>0GC_Repair</v>
      </c>
      <c r="B31" s="441"/>
      <c r="C31" s="441"/>
      <c r="D31" s="441"/>
      <c r="E31" s="441"/>
      <c r="F31" s="441">
        <f>F8</f>
        <v>0</v>
      </c>
      <c r="G31" s="441"/>
      <c r="H31" s="441"/>
      <c r="I31" s="441"/>
      <c r="J31" s="445">
        <f>J8</f>
        <v>650000</v>
      </c>
      <c r="K31" s="445"/>
      <c r="L31" s="445"/>
      <c r="M31" s="445"/>
      <c r="N31" s="445"/>
      <c r="O31" s="445">
        <f>O8</f>
        <v>1</v>
      </c>
      <c r="P31" s="445"/>
      <c r="Q31" s="442">
        <f>Q8</f>
        <v>65000</v>
      </c>
      <c r="R31" s="442"/>
      <c r="S31" s="442"/>
      <c r="T31" s="443">
        <f>T8</f>
        <v>715000</v>
      </c>
      <c r="U31" s="444"/>
    </row>
    <row r="32" spans="1:21" ht="15.6" customHeight="1">
      <c r="A32" s="435">
        <f t="shared" ref="A32:A38" si="0">A9</f>
        <v>0</v>
      </c>
      <c r="B32" s="436"/>
      <c r="C32" s="436"/>
      <c r="D32" s="436"/>
      <c r="E32" s="436"/>
      <c r="F32" s="436">
        <f t="shared" ref="F32:F38" si="1">F9</f>
        <v>0</v>
      </c>
      <c r="G32" s="436"/>
      <c r="H32" s="436"/>
      <c r="I32" s="436"/>
      <c r="J32" s="446">
        <f t="shared" ref="J32:J38" si="2">J9</f>
        <v>0</v>
      </c>
      <c r="K32" s="446"/>
      <c r="L32" s="446"/>
      <c r="M32" s="446"/>
      <c r="N32" s="446"/>
      <c r="O32" s="446">
        <f t="shared" ref="O32:O38" si="3">O9</f>
        <v>0</v>
      </c>
      <c r="P32" s="446"/>
      <c r="Q32" s="437">
        <f t="shared" ref="Q32:Q38" si="4">Q9</f>
        <v>0</v>
      </c>
      <c r="R32" s="437"/>
      <c r="S32" s="437"/>
      <c r="T32" s="438">
        <f t="shared" ref="T32:T38" si="5">T9</f>
        <v>0</v>
      </c>
      <c r="U32" s="439"/>
    </row>
    <row r="33" spans="1:21" ht="15.6" customHeight="1">
      <c r="A33" s="435">
        <f t="shared" si="0"/>
        <v>0</v>
      </c>
      <c r="B33" s="436"/>
      <c r="C33" s="436"/>
      <c r="D33" s="436"/>
      <c r="E33" s="436"/>
      <c r="F33" s="436">
        <f t="shared" si="1"/>
        <v>0</v>
      </c>
      <c r="G33" s="436"/>
      <c r="H33" s="436"/>
      <c r="I33" s="436"/>
      <c r="J33" s="446">
        <f t="shared" si="2"/>
        <v>0</v>
      </c>
      <c r="K33" s="446"/>
      <c r="L33" s="446"/>
      <c r="M33" s="446"/>
      <c r="N33" s="446"/>
      <c r="O33" s="446">
        <f t="shared" si="3"/>
        <v>0</v>
      </c>
      <c r="P33" s="446"/>
      <c r="Q33" s="437">
        <f t="shared" si="4"/>
        <v>0</v>
      </c>
      <c r="R33" s="437"/>
      <c r="S33" s="437"/>
      <c r="T33" s="438">
        <f t="shared" si="5"/>
        <v>0</v>
      </c>
      <c r="U33" s="439"/>
    </row>
    <row r="34" spans="1:21" ht="15.6" customHeight="1">
      <c r="A34" s="435">
        <f t="shared" si="0"/>
        <v>0</v>
      </c>
      <c r="B34" s="436"/>
      <c r="C34" s="436"/>
      <c r="D34" s="436"/>
      <c r="E34" s="436"/>
      <c r="F34" s="436">
        <f t="shared" si="1"/>
        <v>0</v>
      </c>
      <c r="G34" s="436"/>
      <c r="H34" s="436"/>
      <c r="I34" s="436"/>
      <c r="J34" s="446">
        <f t="shared" si="2"/>
        <v>0</v>
      </c>
      <c r="K34" s="446"/>
      <c r="L34" s="446"/>
      <c r="M34" s="446"/>
      <c r="N34" s="446"/>
      <c r="O34" s="446">
        <f t="shared" si="3"/>
        <v>0</v>
      </c>
      <c r="P34" s="446"/>
      <c r="Q34" s="437">
        <f t="shared" si="4"/>
        <v>0</v>
      </c>
      <c r="R34" s="437"/>
      <c r="S34" s="437"/>
      <c r="T34" s="438">
        <f t="shared" si="5"/>
        <v>0</v>
      </c>
      <c r="U34" s="439"/>
    </row>
    <row r="35" spans="1:21" ht="15.6" customHeight="1">
      <c r="A35" s="435">
        <f t="shared" si="0"/>
        <v>0</v>
      </c>
      <c r="B35" s="436"/>
      <c r="C35" s="436"/>
      <c r="D35" s="436"/>
      <c r="E35" s="436"/>
      <c r="F35" s="436">
        <f t="shared" si="1"/>
        <v>0</v>
      </c>
      <c r="G35" s="436"/>
      <c r="H35" s="436"/>
      <c r="I35" s="436"/>
      <c r="J35" s="446">
        <f t="shared" si="2"/>
        <v>0</v>
      </c>
      <c r="K35" s="446"/>
      <c r="L35" s="446"/>
      <c r="M35" s="446"/>
      <c r="N35" s="446"/>
      <c r="O35" s="446">
        <f t="shared" si="3"/>
        <v>0</v>
      </c>
      <c r="P35" s="446"/>
      <c r="Q35" s="437">
        <f t="shared" si="4"/>
        <v>0</v>
      </c>
      <c r="R35" s="437"/>
      <c r="S35" s="437"/>
      <c r="T35" s="438">
        <f t="shared" si="5"/>
        <v>0</v>
      </c>
      <c r="U35" s="439"/>
    </row>
    <row r="36" spans="1:21" ht="15.6" customHeight="1">
      <c r="A36" s="435">
        <f t="shared" si="0"/>
        <v>0</v>
      </c>
      <c r="B36" s="436"/>
      <c r="C36" s="436"/>
      <c r="D36" s="436"/>
      <c r="E36" s="436"/>
      <c r="F36" s="436">
        <f t="shared" si="1"/>
        <v>0</v>
      </c>
      <c r="G36" s="436"/>
      <c r="H36" s="436"/>
      <c r="I36" s="436"/>
      <c r="J36" s="446">
        <f t="shared" si="2"/>
        <v>0</v>
      </c>
      <c r="K36" s="446"/>
      <c r="L36" s="446"/>
      <c r="M36" s="446"/>
      <c r="N36" s="446"/>
      <c r="O36" s="446">
        <f t="shared" si="3"/>
        <v>0</v>
      </c>
      <c r="P36" s="446"/>
      <c r="Q36" s="437">
        <f t="shared" si="4"/>
        <v>0</v>
      </c>
      <c r="R36" s="437"/>
      <c r="S36" s="437"/>
      <c r="T36" s="438">
        <f t="shared" si="5"/>
        <v>0</v>
      </c>
      <c r="U36" s="439"/>
    </row>
    <row r="37" spans="1:21" ht="15.6" customHeight="1">
      <c r="A37" s="435">
        <f t="shared" si="0"/>
        <v>0</v>
      </c>
      <c r="B37" s="436"/>
      <c r="C37" s="436"/>
      <c r="D37" s="436"/>
      <c r="E37" s="436"/>
      <c r="F37" s="436">
        <f t="shared" si="1"/>
        <v>0</v>
      </c>
      <c r="G37" s="436"/>
      <c r="H37" s="436"/>
      <c r="I37" s="436"/>
      <c r="J37" s="446">
        <f t="shared" si="2"/>
        <v>0</v>
      </c>
      <c r="K37" s="446"/>
      <c r="L37" s="446"/>
      <c r="M37" s="446"/>
      <c r="N37" s="446"/>
      <c r="O37" s="446">
        <f t="shared" si="3"/>
        <v>0</v>
      </c>
      <c r="P37" s="446"/>
      <c r="Q37" s="437">
        <f t="shared" si="4"/>
        <v>0</v>
      </c>
      <c r="R37" s="437"/>
      <c r="S37" s="437"/>
      <c r="T37" s="438">
        <f t="shared" si="5"/>
        <v>0</v>
      </c>
      <c r="U37" s="439"/>
    </row>
    <row r="38" spans="1:21" ht="15.6" customHeight="1" thickBot="1">
      <c r="A38" s="447">
        <f t="shared" si="0"/>
        <v>0</v>
      </c>
      <c r="B38" s="448"/>
      <c r="C38" s="448"/>
      <c r="D38" s="448"/>
      <c r="E38" s="448"/>
      <c r="F38" s="448">
        <f t="shared" si="1"/>
        <v>0</v>
      </c>
      <c r="G38" s="448"/>
      <c r="H38" s="448"/>
      <c r="I38" s="448"/>
      <c r="J38" s="452">
        <f t="shared" si="2"/>
        <v>0</v>
      </c>
      <c r="K38" s="452"/>
      <c r="L38" s="452"/>
      <c r="M38" s="452"/>
      <c r="N38" s="452"/>
      <c r="O38" s="452">
        <f t="shared" si="3"/>
        <v>0</v>
      </c>
      <c r="P38" s="452"/>
      <c r="Q38" s="449">
        <f t="shared" si="4"/>
        <v>0</v>
      </c>
      <c r="R38" s="449"/>
      <c r="S38" s="449"/>
      <c r="T38" s="450">
        <f t="shared" si="5"/>
        <v>0</v>
      </c>
      <c r="U38" s="451"/>
    </row>
    <row r="39" spans="1:21" ht="15" customHeight="1" thickTop="1">
      <c r="A39" s="405" t="s">
        <v>2272</v>
      </c>
      <c r="B39" s="406"/>
      <c r="C39" s="406"/>
      <c r="D39" s="406"/>
      <c r="E39" s="407"/>
      <c r="F39" s="414">
        <f>F16</f>
        <v>0</v>
      </c>
      <c r="G39" s="415"/>
      <c r="H39" s="415"/>
      <c r="I39" s="415"/>
      <c r="J39" s="415"/>
      <c r="K39" s="415"/>
      <c r="L39" s="415"/>
      <c r="M39" s="415"/>
      <c r="N39" s="415"/>
      <c r="O39" s="415"/>
      <c r="P39" s="415"/>
      <c r="Q39" s="415"/>
      <c r="R39" s="415"/>
      <c r="S39" s="415"/>
      <c r="T39" s="415"/>
      <c r="U39" s="416"/>
    </row>
    <row r="40" spans="1:21" ht="15" customHeight="1">
      <c r="A40" s="408"/>
      <c r="B40" s="409"/>
      <c r="C40" s="409"/>
      <c r="D40" s="409"/>
      <c r="E40" s="410"/>
      <c r="F40" s="417"/>
      <c r="G40" s="418"/>
      <c r="H40" s="418"/>
      <c r="I40" s="418"/>
      <c r="J40" s="418"/>
      <c r="K40" s="418"/>
      <c r="L40" s="418"/>
      <c r="M40" s="418"/>
      <c r="N40" s="418"/>
      <c r="O40" s="418"/>
      <c r="P40" s="418"/>
      <c r="Q40" s="418"/>
      <c r="R40" s="418"/>
      <c r="S40" s="418"/>
      <c r="T40" s="418"/>
      <c r="U40" s="419"/>
    </row>
    <row r="41" spans="1:21" ht="15" customHeight="1">
      <c r="A41" s="408"/>
      <c r="B41" s="409"/>
      <c r="C41" s="409"/>
      <c r="D41" s="409"/>
      <c r="E41" s="410"/>
      <c r="F41" s="417"/>
      <c r="G41" s="418"/>
      <c r="H41" s="418"/>
      <c r="I41" s="418"/>
      <c r="J41" s="418"/>
      <c r="K41" s="418"/>
      <c r="L41" s="418"/>
      <c r="M41" s="418"/>
      <c r="N41" s="418"/>
      <c r="O41" s="418"/>
      <c r="P41" s="418"/>
      <c r="Q41" s="418"/>
      <c r="R41" s="418"/>
      <c r="S41" s="418"/>
      <c r="T41" s="418"/>
      <c r="U41" s="419"/>
    </row>
    <row r="42" spans="1:21" ht="15" customHeight="1">
      <c r="A42" s="411"/>
      <c r="B42" s="412"/>
      <c r="C42" s="412"/>
      <c r="D42" s="412"/>
      <c r="E42" s="413"/>
      <c r="F42" s="420"/>
      <c r="G42" s="421"/>
      <c r="H42" s="421"/>
      <c r="I42" s="421"/>
      <c r="J42" s="421"/>
      <c r="K42" s="421"/>
      <c r="L42" s="421"/>
      <c r="M42" s="421"/>
      <c r="N42" s="421"/>
      <c r="O42" s="421"/>
      <c r="P42" s="421"/>
      <c r="Q42" s="421"/>
      <c r="R42" s="421"/>
      <c r="S42" s="421"/>
      <c r="T42" s="421"/>
      <c r="U42" s="422"/>
    </row>
    <row r="43" spans="1:21" ht="20.100000000000001" customHeight="1">
      <c r="A43" s="350" t="s">
        <v>79</v>
      </c>
      <c r="B43" s="351"/>
      <c r="C43" s="351"/>
      <c r="D43" s="351"/>
      <c r="E43" s="351"/>
      <c r="F43" s="429">
        <f>F20</f>
        <v>-9.9999999627470998E-2</v>
      </c>
      <c r="G43" s="429"/>
      <c r="H43" s="429"/>
      <c r="I43" s="430"/>
      <c r="J43" s="425">
        <f>J20</f>
        <v>650000</v>
      </c>
      <c r="K43" s="426"/>
      <c r="L43" s="426"/>
      <c r="M43" s="426"/>
      <c r="N43" s="427"/>
      <c r="O43" s="463">
        <f>O20</f>
        <v>1</v>
      </c>
      <c r="P43" s="463"/>
      <c r="Q43" s="428">
        <f>Q20</f>
        <v>65000</v>
      </c>
      <c r="R43" s="429"/>
      <c r="S43" s="429"/>
      <c r="T43" s="429">
        <f>T20</f>
        <v>715000</v>
      </c>
      <c r="U43" s="431"/>
    </row>
    <row r="44" spans="1:21" ht="20.100000000000001" customHeight="1" thickBot="1">
      <c r="A44" s="453" t="s">
        <v>89</v>
      </c>
      <c r="B44" s="454"/>
      <c r="C44" s="454"/>
      <c r="D44" s="454"/>
      <c r="E44" s="454"/>
      <c r="F44" s="455">
        <f>F21</f>
        <v>714999.90000000037</v>
      </c>
      <c r="G44" s="455"/>
      <c r="H44" s="455"/>
      <c r="I44" s="456"/>
      <c r="J44" s="457" t="s">
        <v>964</v>
      </c>
      <c r="K44" s="454"/>
      <c r="L44" s="458" t="str">
        <f>T27</f>
        <v>장효주</v>
      </c>
      <c r="M44" s="458"/>
      <c r="N44" s="458"/>
      <c r="O44" s="457" t="s">
        <v>63</v>
      </c>
      <c r="P44" s="459"/>
      <c r="Q44" s="460" t="str">
        <f>Q21</f>
        <v>하나오토(청주)</v>
      </c>
      <c r="R44" s="461"/>
      <c r="S44" s="461"/>
      <c r="T44" s="461"/>
      <c r="U44" s="462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4"/>
  <sheetViews>
    <sheetView workbookViewId="0">
      <selection activeCell="F21" sqref="F21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4171</v>
      </c>
      <c r="C1" s="301" t="s">
        <v>2277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3845</v>
      </c>
      <c r="M1" s="307" t="s">
        <v>3852</v>
      </c>
      <c r="N1" s="307" t="s">
        <v>3858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455"/>
  <sheetViews>
    <sheetView workbookViewId="0">
      <pane xSplit="1" ySplit="1" topLeftCell="E3424" activePane="bottomRight" state="frozen"/>
      <selection activeCell="N26" sqref="N26"/>
      <selection pane="topRight" activeCell="N26" sqref="N26"/>
      <selection pane="bottomLeft" activeCell="N26" sqref="N26"/>
      <selection pane="bottomRight" activeCell="M3441" sqref="M3441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4171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3852</v>
      </c>
      <c r="P1" s="254" t="s">
        <v>1154</v>
      </c>
      <c r="Q1" s="254" t="s">
        <v>4</v>
      </c>
      <c r="R1" s="97">
        <v>3462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4181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4182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3910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3911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3910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3911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3911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3911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3911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3582</v>
      </c>
      <c r="G196" s="283" t="s">
        <v>1824</v>
      </c>
      <c r="H196" s="262" t="s">
        <v>3582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3911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3911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3911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3582</v>
      </c>
      <c r="G236" s="283" t="s">
        <v>1824</v>
      </c>
      <c r="H236" s="262" t="s">
        <v>3582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3911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3911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3911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3911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3911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3911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3911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3911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3912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3912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3912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3912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3582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3912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4290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3582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3282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3303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3420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3421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3422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3304</v>
      </c>
      <c r="Q1438" s="262" t="s">
        <v>3304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3423</v>
      </c>
      <c r="H1453" s="262" t="s">
        <v>3424</v>
      </c>
      <c r="I1453" s="258">
        <v>800000</v>
      </c>
      <c r="J1453" s="262">
        <v>1</v>
      </c>
      <c r="M1453" s="258">
        <v>800000</v>
      </c>
      <c r="P1453" s="262" t="s">
        <v>3425</v>
      </c>
      <c r="Q1453" s="262" t="s">
        <v>3425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3289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3289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3310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3316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3318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3385</v>
      </c>
      <c r="H1489" s="262" t="s">
        <v>3386</v>
      </c>
      <c r="I1489" s="258">
        <v>1850000</v>
      </c>
      <c r="J1489" s="262">
        <v>1</v>
      </c>
      <c r="L1489" s="259" t="s">
        <v>3387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3329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3538</v>
      </c>
      <c r="I1493" s="258">
        <v>150000</v>
      </c>
      <c r="J1493" s="262">
        <v>1</v>
      </c>
      <c r="L1493" s="259" t="s">
        <v>3539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3336</v>
      </c>
      <c r="Q1494" s="262" t="s">
        <v>3336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3369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3338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3355</v>
      </c>
      <c r="H1505" s="262" t="s">
        <v>3354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3345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3345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3338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3370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3371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3372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3373</v>
      </c>
      <c r="Q1519" s="283" t="s">
        <v>3373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3376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3379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3389</v>
      </c>
      <c r="E1530" s="282"/>
      <c r="G1530" s="283" t="s">
        <v>3912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3389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3345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3395</v>
      </c>
      <c r="G1539" s="283" t="s">
        <v>3402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3395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3395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3395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3405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3398</v>
      </c>
      <c r="G1544" s="283" t="s">
        <v>3407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3395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3398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3409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3402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3402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3415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3402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3449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3403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3423</v>
      </c>
      <c r="H1578" s="262" t="s">
        <v>3424</v>
      </c>
      <c r="I1578" s="258">
        <v>150000</v>
      </c>
      <c r="J1578" s="262">
        <v>1</v>
      </c>
      <c r="M1578" s="258">
        <v>150000</v>
      </c>
      <c r="P1578" s="283" t="s">
        <v>3580</v>
      </c>
      <c r="Q1578" s="283" t="s">
        <v>3425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3435</v>
      </c>
      <c r="G1581" s="283" t="s">
        <v>3402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3376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3329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3329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3402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3329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3435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3451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3318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3458</v>
      </c>
      <c r="H1608" s="262" t="s">
        <v>3457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3318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3469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3472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3472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3476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3485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3402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3402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3488</v>
      </c>
      <c r="Q1644" s="283" t="s">
        <v>3488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3498</v>
      </c>
      <c r="G1658" s="283" t="s">
        <v>3402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3402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3508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3402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3508</v>
      </c>
      <c r="H1675" s="262" t="s">
        <v>3518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3528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3388</v>
      </c>
      <c r="G1683" s="283" t="s">
        <v>3520</v>
      </c>
      <c r="H1683" s="262" t="s">
        <v>3519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3517</v>
      </c>
      <c r="H1685" s="262" t="s">
        <v>3516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3508</v>
      </c>
      <c r="H1686" s="262" t="s">
        <v>3518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3514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3547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3388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3498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3508</v>
      </c>
      <c r="H1701" s="262" t="s">
        <v>3518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3544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3546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3552</v>
      </c>
      <c r="G1714" s="283" t="s">
        <v>1401</v>
      </c>
      <c r="H1714" s="262" t="s">
        <v>3628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3567</v>
      </c>
      <c r="Q1730" s="283" t="s">
        <v>3567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3508</v>
      </c>
      <c r="H1732" s="262" t="s">
        <v>3518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3402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3574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3576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3579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3578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3582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3508</v>
      </c>
      <c r="H1749" s="262" t="s">
        <v>3518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3636</v>
      </c>
      <c r="G1768" s="283">
        <v>2703900</v>
      </c>
      <c r="H1768" s="262" t="s">
        <v>3637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3636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3639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3639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3644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3645</v>
      </c>
      <c r="Q1774" s="283" t="s">
        <v>3645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3649</v>
      </c>
      <c r="J1775" s="262">
        <v>1</v>
      </c>
      <c r="M1775" s="258">
        <v>0</v>
      </c>
      <c r="P1775" s="283" t="s">
        <v>3650</v>
      </c>
      <c r="Q1775" s="283" t="s">
        <v>3650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3655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3657</v>
      </c>
      <c r="Q1778" s="283" t="s">
        <v>3657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3662</v>
      </c>
      <c r="Q1784" s="283" t="s">
        <v>3662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3664</v>
      </c>
      <c r="Q1785" s="283" t="s">
        <v>3664</v>
      </c>
    </row>
    <row r="1786" spans="1:17">
      <c r="A1786" s="264">
        <v>1785</v>
      </c>
      <c r="B1786" s="264"/>
      <c r="C1786" s="257">
        <v>45929</v>
      </c>
      <c r="D1786" s="283" t="s">
        <v>3398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3666</v>
      </c>
      <c r="Q1786" s="283" t="s">
        <v>3666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4183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4183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4183</v>
      </c>
      <c r="G1793" s="283" t="s">
        <v>3913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3673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3398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3684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3676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3676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3691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3692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3693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3694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3695</v>
      </c>
      <c r="G1819" s="283" t="s">
        <v>3696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3402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3576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3722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3724</v>
      </c>
      <c r="G1827" s="283" t="s">
        <v>3402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3724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3726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3733</v>
      </c>
      <c r="H1834" s="262" t="s">
        <v>3732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3727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3737</v>
      </c>
      <c r="Q1835" s="283" t="s">
        <v>3737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3740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3727</v>
      </c>
      <c r="G1838" s="283" t="s">
        <v>3741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3742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3743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3744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3750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3757</v>
      </c>
      <c r="Q1848" s="283" t="s">
        <v>3757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3758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3760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3549</v>
      </c>
      <c r="H1855" s="262" t="s">
        <v>3548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4183</v>
      </c>
      <c r="G1856" s="283" t="s">
        <v>3913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3765</v>
      </c>
      <c r="Q1856" s="294" t="s">
        <v>3765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3338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3338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3724</v>
      </c>
      <c r="G1864" s="283" t="s">
        <v>3402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3774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3775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3724</v>
      </c>
      <c r="G1870" s="283" t="s">
        <v>3776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3778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3338</v>
      </c>
      <c r="G1872" s="283" t="s">
        <v>3779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3787</v>
      </c>
      <c r="Q1876" s="283" t="s">
        <v>3787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3785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3789</v>
      </c>
      <c r="Q1879" s="283" t="s">
        <v>3789</v>
      </c>
    </row>
    <row r="1880" spans="1:17">
      <c r="A1880" s="264">
        <v>1879</v>
      </c>
      <c r="B1880" s="264"/>
      <c r="C1880" s="257">
        <v>45943</v>
      </c>
      <c r="D1880" s="283" t="s">
        <v>3791</v>
      </c>
      <c r="G1880" s="283" t="s">
        <v>3402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3402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3282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3797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3797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3801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3797</v>
      </c>
      <c r="G1888" s="283" t="s">
        <v>3803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3804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3805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3807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3791</v>
      </c>
      <c r="G1892" s="283" t="s">
        <v>3808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3815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3827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3827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3827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3827</v>
      </c>
      <c r="G1899" s="283" t="s">
        <v>3914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3827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3874</v>
      </c>
      <c r="E1901" s="283" t="s">
        <v>3826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3826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3827</v>
      </c>
      <c r="G1903" s="283" t="s">
        <v>3162</v>
      </c>
      <c r="H1903" s="262" t="s">
        <v>3451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3827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3827</v>
      </c>
      <c r="G1905" s="283" t="s">
        <v>3402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3827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3827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4129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3827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3827</v>
      </c>
      <c r="G1909" s="283" t="s">
        <v>3915</v>
      </c>
      <c r="H1909" s="262" t="s">
        <v>3916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3827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4130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3827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3827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3827</v>
      </c>
      <c r="G1915" s="283" t="s">
        <v>2603</v>
      </c>
      <c r="I1915" s="258">
        <v>1100000</v>
      </c>
      <c r="J1915" s="262">
        <v>1</v>
      </c>
      <c r="L1915" s="259" t="s">
        <v>3449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3827</v>
      </c>
      <c r="G1916" s="283" t="s">
        <v>1914</v>
      </c>
      <c r="H1916" s="262" t="s">
        <v>3917</v>
      </c>
      <c r="I1916" s="258">
        <v>1000000</v>
      </c>
      <c r="J1916" s="262">
        <v>1</v>
      </c>
      <c r="L1916" s="259" t="s">
        <v>4128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3875</v>
      </c>
      <c r="E1917" s="283" t="s">
        <v>3827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3827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3827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3868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3827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3827</v>
      </c>
      <c r="G1922" s="283" t="s">
        <v>3402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3827</v>
      </c>
      <c r="G1923" s="283" t="s">
        <v>3918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3827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3827</v>
      </c>
      <c r="G1927" s="283" t="s">
        <v>3919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3827</v>
      </c>
      <c r="G1928" s="283" t="s">
        <v>3920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3875</v>
      </c>
      <c r="E1929" s="283" t="s">
        <v>3827</v>
      </c>
      <c r="G1929" s="283" t="s">
        <v>3921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3827</v>
      </c>
      <c r="G1930" s="283" t="s">
        <v>3402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3860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3827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3863</v>
      </c>
      <c r="P1931" s="283" t="s">
        <v>3860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3826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3863</v>
      </c>
    </row>
    <row r="1933" spans="1:16">
      <c r="A1933" s="58">
        <v>1933</v>
      </c>
      <c r="C1933" s="257">
        <v>45946</v>
      </c>
      <c r="D1933" s="283" t="s">
        <v>3876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3724</v>
      </c>
      <c r="E1934" s="283" t="s">
        <v>3826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3866</v>
      </c>
      <c r="P1934" s="283" t="s">
        <v>3856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3826</v>
      </c>
      <c r="G1935" s="283" t="s">
        <v>3922</v>
      </c>
      <c r="I1935" s="258">
        <v>1000000</v>
      </c>
      <c r="J1935" s="262">
        <v>1</v>
      </c>
      <c r="M1935" s="258">
        <v>1000000</v>
      </c>
      <c r="P1935" s="283" t="s">
        <v>3856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3826</v>
      </c>
      <c r="G1936" s="283" t="s">
        <v>3923</v>
      </c>
      <c r="N1936" s="258">
        <v>-1750000</v>
      </c>
      <c r="O1936" s="258" t="s">
        <v>3870</v>
      </c>
      <c r="P1936" s="283" t="s">
        <v>3856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3826</v>
      </c>
      <c r="G1937" s="283" t="s">
        <v>3775</v>
      </c>
      <c r="N1937" s="258">
        <v>-1000000</v>
      </c>
      <c r="O1937" s="258" t="s">
        <v>3872</v>
      </c>
      <c r="P1937" s="283" t="s">
        <v>3856</v>
      </c>
    </row>
    <row r="1938" spans="1:16">
      <c r="A1938" s="58">
        <v>1938</v>
      </c>
      <c r="C1938" s="257">
        <v>45946</v>
      </c>
      <c r="D1938" s="283" t="s">
        <v>3724</v>
      </c>
      <c r="G1938" s="283" t="s">
        <v>3924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3876</v>
      </c>
      <c r="G1939" s="283" t="s">
        <v>3925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3812</v>
      </c>
      <c r="G1940" s="283" t="s">
        <v>3920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3926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3927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3928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3877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3877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3929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3877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3874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3878</v>
      </c>
      <c r="G1960" s="283" t="s">
        <v>3930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3931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3582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3338</v>
      </c>
      <c r="G1967" s="283" t="s">
        <v>1824</v>
      </c>
      <c r="H1967" s="262" t="s">
        <v>3582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4131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3932</v>
      </c>
      <c r="H1970" s="262" t="s">
        <v>3933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3875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3875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3875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3878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3879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3880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3927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3934</v>
      </c>
      <c r="H1991" s="262" t="s">
        <v>3935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4132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3879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3338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3880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3402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3881</v>
      </c>
      <c r="F2026" s="285" t="s">
        <v>4183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3881</v>
      </c>
      <c r="F2027" s="285" t="s">
        <v>4183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3552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3936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3875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3937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3938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3939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3882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3927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3883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3883</v>
      </c>
      <c r="G2042" s="283" t="s">
        <v>3402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3883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3883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3883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3940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3882</v>
      </c>
      <c r="G2049" s="283" t="s">
        <v>3941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3883</v>
      </c>
      <c r="G2050" s="283" t="s">
        <v>3942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3402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3943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3914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3927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3927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3884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3574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3884</v>
      </c>
      <c r="G2072" s="283" t="s">
        <v>3944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3549</v>
      </c>
      <c r="H2077" s="262" t="s">
        <v>3548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3885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3881</v>
      </c>
      <c r="G2082" s="283" t="s">
        <v>2166</v>
      </c>
      <c r="H2082" s="262" t="s">
        <v>3945</v>
      </c>
      <c r="I2082" s="258">
        <v>1100000</v>
      </c>
      <c r="J2082" s="262">
        <v>1</v>
      </c>
      <c r="L2082" s="259" t="s">
        <v>3449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3402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3885</v>
      </c>
      <c r="G2087" s="283" t="s">
        <v>3946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3919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3947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4183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4133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3574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4134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3948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3451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3882</v>
      </c>
      <c r="G2102" s="283" t="s">
        <v>3162</v>
      </c>
      <c r="H2102" s="262" t="s">
        <v>3451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3882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3949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3950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3886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3951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3952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3953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3655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3954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3955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3956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3882</v>
      </c>
      <c r="G2120" s="283" t="s">
        <v>3957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4183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3887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3949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4183</v>
      </c>
      <c r="G2128" s="283" t="s">
        <v>3958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3959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3960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3920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3961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3887</v>
      </c>
      <c r="G2134" s="283" t="s">
        <v>3962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3963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3694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3692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3964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4183</v>
      </c>
      <c r="G2140" s="283" t="s">
        <v>3913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3914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3582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3965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3966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3967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3968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4184</v>
      </c>
      <c r="G2153" s="283" t="s">
        <v>3969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4135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3878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3878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3970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3971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3878</v>
      </c>
      <c r="G2163" s="283" t="s">
        <v>3972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3973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3888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4185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4136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3974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3974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3968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3975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3976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3693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3726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3977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3978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3927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3979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3959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3886</v>
      </c>
      <c r="G2192" s="283" t="s">
        <v>3980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3886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3981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3950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4137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3982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3402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3983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3984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3804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3985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3986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3972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3889</v>
      </c>
      <c r="G2218" s="283" t="s">
        <v>1401</v>
      </c>
      <c r="H2218" s="262" t="s">
        <v>3987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3988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3989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3990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3927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4138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4139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3520</v>
      </c>
      <c r="H2228" s="262" t="s">
        <v>3519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3991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3992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3993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3994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3968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3995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3402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3890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3890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3996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3920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3997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3967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3998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3999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3891</v>
      </c>
      <c r="G2255" s="283" t="s">
        <v>4000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4001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4002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4140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3402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4141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3982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4142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3744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4003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4004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4005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4006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3402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3423</v>
      </c>
      <c r="H2279" s="262" t="s">
        <v>3424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3402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4007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4008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3959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3528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4009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3345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3892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4010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3967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3402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3893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3893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3893</v>
      </c>
      <c r="G2311" s="283" t="s">
        <v>4011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3801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3894</v>
      </c>
      <c r="G2314" s="283" t="s">
        <v>4012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3345</v>
      </c>
      <c r="G2315" s="283" t="s">
        <v>4013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4014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4143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3928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3402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4015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3402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3992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4003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3892</v>
      </c>
      <c r="G2334" s="283" t="s">
        <v>4016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3953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3928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3472</v>
      </c>
      <c r="G2339" s="283" t="s">
        <v>3402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4144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4145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4146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4017</v>
      </c>
      <c r="H2343" s="262" t="s">
        <v>4018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4147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4148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4149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4150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3988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3993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3472</v>
      </c>
      <c r="G2354" s="283" t="s">
        <v>4019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3895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3990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3726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3998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3896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4020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3758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3896</v>
      </c>
      <c r="G2365" s="283" t="s">
        <v>4021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3746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3955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4022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4023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3897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3897</v>
      </c>
      <c r="G2390" s="283" t="s">
        <v>4024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4025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3402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4026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3968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4027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3895</v>
      </c>
      <c r="G2408" s="283" t="s">
        <v>4028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4151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3692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3694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4029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3898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3655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3898</v>
      </c>
      <c r="G2421" s="283" t="s">
        <v>4030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3774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3805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3928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3899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3881</v>
      </c>
      <c r="G2426" s="283" t="s">
        <v>4031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3899</v>
      </c>
      <c r="G2429" s="283" t="s">
        <v>4032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3528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3574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4183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4033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3886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3963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3900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3900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4034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3693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4035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3888</v>
      </c>
      <c r="G2454" s="283" t="s">
        <v>3970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3758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4023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3797</v>
      </c>
      <c r="G2457" s="283" t="s">
        <v>3402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4036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3797</v>
      </c>
      <c r="G2465" s="283" t="s">
        <v>3803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4037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4038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3952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3402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4039</v>
      </c>
      <c r="H2477" s="262" t="s">
        <v>4040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3574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4041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3993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3989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3804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4042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3775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3950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4037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4043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3402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3508</v>
      </c>
      <c r="H2498" s="262" t="s">
        <v>3518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4044</v>
      </c>
      <c r="H2499" s="262" t="s">
        <v>4045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4152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4046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3999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4153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3726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4047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3508</v>
      </c>
      <c r="H2508" s="262" t="s">
        <v>3518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4048</v>
      </c>
      <c r="H2509" s="262" t="s">
        <v>4049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4050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3891</v>
      </c>
      <c r="G2515" s="283" t="s">
        <v>4051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4052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3997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3892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4053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4054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3892</v>
      </c>
      <c r="G2523" s="283" t="s">
        <v>4016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4055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3797</v>
      </c>
      <c r="G2527" s="283" t="s">
        <v>3402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3785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3402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3760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3961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3968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4056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3797</v>
      </c>
      <c r="G2544" s="283" t="s">
        <v>3803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4057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4058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3927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4183</v>
      </c>
      <c r="G2553" s="283" t="s">
        <v>4059</v>
      </c>
      <c r="H2553" s="262" t="s">
        <v>4060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3402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4061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4062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3901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3901</v>
      </c>
      <c r="G2569" s="283" t="s">
        <v>4063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3774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4064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4065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3973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4066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3805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3982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4067</v>
      </c>
      <c r="H2588" s="262" t="s">
        <v>4068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3403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4069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3901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3508</v>
      </c>
      <c r="H2597" s="262" t="s">
        <v>3518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4070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3998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3877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3902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4071</v>
      </c>
      <c r="H2607" s="262" t="s">
        <v>4072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3927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3902</v>
      </c>
      <c r="G2612" s="283" t="s">
        <v>4073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3901</v>
      </c>
      <c r="G2613" s="283" t="s">
        <v>4074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3877</v>
      </c>
      <c r="G2614" s="283" t="s">
        <v>4075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4076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4077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4001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4078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4054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4079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4080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4037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4081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3528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4082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4154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4083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4155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4084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4085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4156</v>
      </c>
    </row>
    <row r="2641" spans="1:17">
      <c r="A2641" s="58">
        <v>2641</v>
      </c>
      <c r="C2641" s="257">
        <v>46020</v>
      </c>
      <c r="D2641" s="283" t="s">
        <v>3338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4157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3338</v>
      </c>
      <c r="G2644" s="283" t="s">
        <v>3779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3927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3992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4158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3975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4086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4022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4087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4088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4089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4090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4159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3692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4091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3963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4092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3694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4023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3726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4029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3655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3903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4093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3904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3927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3874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4094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3903</v>
      </c>
      <c r="G2681" s="283" t="s">
        <v>4095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3904</v>
      </c>
      <c r="G2682" s="283" t="s">
        <v>4096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4294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3758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3905</v>
      </c>
      <c r="G2685" s="283" t="s">
        <v>4097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4098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4099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4100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3775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4005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4101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3934</v>
      </c>
      <c r="H2698" s="262" t="s">
        <v>3935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3912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4102</v>
      </c>
      <c r="H2704" s="262" t="s">
        <v>4103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3988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4041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4104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3901</v>
      </c>
      <c r="G2710" s="283" t="s">
        <v>3969</v>
      </c>
      <c r="H2710" s="262" t="s">
        <v>4105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3901</v>
      </c>
      <c r="G2711" s="283" t="s">
        <v>4106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4107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3901</v>
      </c>
      <c r="G2718" s="283" t="s">
        <v>4108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3775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4109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3906</v>
      </c>
      <c r="G2723" s="283" t="s">
        <v>3508</v>
      </c>
      <c r="H2723" s="262" t="s">
        <v>3518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3906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3927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4110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4111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3923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4014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3907</v>
      </c>
      <c r="G2735" s="283" t="s">
        <v>4112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4113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4114</v>
      </c>
      <c r="H2738" s="262" t="s">
        <v>4115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4183</v>
      </c>
      <c r="G2742" s="283" t="s">
        <v>4116</v>
      </c>
      <c r="H2742" s="262" t="s">
        <v>4117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3979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4104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3649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4160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4057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4058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3908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4083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4118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3909</v>
      </c>
      <c r="G2770" s="283" t="s">
        <v>4119</v>
      </c>
      <c r="H2770" s="262" t="s">
        <v>4120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3508</v>
      </c>
      <c r="H2771" s="262" t="s">
        <v>3518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4121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3931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3908</v>
      </c>
      <c r="G2776" s="283" t="s">
        <v>4122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4123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4001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3912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3797</v>
      </c>
      <c r="G2781" s="283" t="s">
        <v>4124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3797</v>
      </c>
      <c r="G2782" s="283" t="s">
        <v>3803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4125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3807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4126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4096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4183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3797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3797</v>
      </c>
      <c r="G2801" s="283" t="s">
        <v>4127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3902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3902</v>
      </c>
      <c r="G2803" s="283" t="s">
        <v>4073</v>
      </c>
      <c r="N2803" s="258">
        <v>-1100000</v>
      </c>
      <c r="Q2803" s="283" t="s">
        <v>4161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4033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4076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3644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3826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4163</v>
      </c>
      <c r="P2811" s="283" t="s">
        <v>4164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3826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4166</v>
      </c>
      <c r="P2812" s="283" t="s">
        <v>3856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4172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4168</v>
      </c>
      <c r="P2813" s="283" t="s">
        <v>4169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3825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4173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3826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4175</v>
      </c>
      <c r="P2815" s="283" t="s">
        <v>4176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3988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3878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3878</v>
      </c>
      <c r="G2819" s="283" t="s">
        <v>4186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4187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4188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3898</v>
      </c>
      <c r="G2822" s="283" t="s">
        <v>3508</v>
      </c>
      <c r="H2822" s="262" t="s">
        <v>3518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4201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4202</v>
      </c>
    </row>
    <row r="2824" spans="1:17">
      <c r="A2824" s="58">
        <v>2824</v>
      </c>
      <c r="C2824" s="257">
        <v>46043</v>
      </c>
      <c r="D2824" s="283" t="s">
        <v>3886</v>
      </c>
      <c r="G2824" s="283" t="s">
        <v>3746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4178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4107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4203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4204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4179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4179</v>
      </c>
      <c r="G2842" s="283" t="s">
        <v>3912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4178</v>
      </c>
      <c r="G2843" s="283" t="s">
        <v>4189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4111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3998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4190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3886</v>
      </c>
      <c r="G2847" s="283" t="s">
        <v>4191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4192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3967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4193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3898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3778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3959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4027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4194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4195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4038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3758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3750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4196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4180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4180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4180</v>
      </c>
      <c r="G2874" s="283" t="s">
        <v>3912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3902</v>
      </c>
      <c r="G2875" s="283" t="s">
        <v>4102</v>
      </c>
      <c r="H2875" s="262" t="s">
        <v>4103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3902</v>
      </c>
      <c r="G2876" s="283" t="s">
        <v>4197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3902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4180</v>
      </c>
      <c r="G2883" s="283" t="s">
        <v>4198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3902</v>
      </c>
      <c r="G2884" s="283" t="s">
        <v>4199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4179</v>
      </c>
      <c r="G2885" s="283" t="s">
        <v>4200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3959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3826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4270</v>
      </c>
      <c r="Q2888" s="283" t="s">
        <v>4269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4124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3875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3875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4104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3874</v>
      </c>
      <c r="G2896" s="283" t="s">
        <v>4295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3989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3644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3945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4296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4102</v>
      </c>
      <c r="H2901" s="262" t="s">
        <v>4103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4297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4287</v>
      </c>
      <c r="H2907" s="262" t="s">
        <v>4286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4289</v>
      </c>
      <c r="H2908" s="262" t="s">
        <v>4288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3975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4298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4299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3726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4081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4300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4301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3913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4029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3999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4302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3692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3694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4014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3912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4303</v>
      </c>
      <c r="H2931" s="262" t="s">
        <v>4304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3928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3963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3959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3976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3955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4305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4306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3892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4307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4308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3758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4309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4046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3693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3508</v>
      </c>
      <c r="H2961" s="262" t="s">
        <v>3518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4291</v>
      </c>
      <c r="G2962" s="283" t="s">
        <v>4310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4291</v>
      </c>
      <c r="G2963" s="283" t="s">
        <v>4311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4312</v>
      </c>
      <c r="H2965" s="262" t="s">
        <v>4313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4314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3892</v>
      </c>
      <c r="G2967" s="283" t="s">
        <v>4315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3549</v>
      </c>
      <c r="H2971" s="262" t="s">
        <v>3548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4316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3881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3881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4048</v>
      </c>
      <c r="H2984" s="262" t="s">
        <v>4049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4107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4083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4569</v>
      </c>
      <c r="H2994" s="262" t="s">
        <v>3082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4317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4318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3875</v>
      </c>
      <c r="G3002" s="283" t="s">
        <v>4319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4320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3807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4321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3959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3775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4183</v>
      </c>
      <c r="G3017" s="283" t="s">
        <v>3423</v>
      </c>
      <c r="H3017" s="262" t="s">
        <v>3424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3978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4322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3914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4292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4292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4323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4324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4324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4325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4190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3874</v>
      </c>
      <c r="G3038" s="283" t="s">
        <v>2000</v>
      </c>
      <c r="H3038" s="262" t="s">
        <v>3582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4292</v>
      </c>
      <c r="G3041" s="283" t="s">
        <v>4326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4037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4023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3950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3886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4202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4327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4202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4328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3804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4329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3895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1690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3973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4330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4114</v>
      </c>
      <c r="H3077" s="262" t="s">
        <v>4115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4033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4331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3952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4332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3508</v>
      </c>
      <c r="H3097" s="262" t="s">
        <v>3518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1914</v>
      </c>
      <c r="H3101" s="262" t="s">
        <v>3917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4333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4196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4320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4334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4335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4336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3345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3894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4337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4338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4339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4023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3894</v>
      </c>
      <c r="G3121" s="283" t="s">
        <v>4012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3883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4340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4341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3968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4342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4124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4343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4293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3875</v>
      </c>
      <c r="G3141" s="283" t="s">
        <v>3508</v>
      </c>
      <c r="H3141" s="262" t="s">
        <v>3518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3875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3875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3875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4183</v>
      </c>
      <c r="G3145" s="283" t="s">
        <v>1622</v>
      </c>
      <c r="H3145" s="262" t="s">
        <v>4120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3345</v>
      </c>
      <c r="G3147" s="283" t="s">
        <v>4013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4293</v>
      </c>
      <c r="G3148" s="283" t="s">
        <v>4344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3967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3999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3975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3953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3895</v>
      </c>
      <c r="G3153" s="283" t="s">
        <v>4346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2443</v>
      </c>
      <c r="G3154" s="283" t="s">
        <v>4347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1719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1710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2156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2018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4029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1940</v>
      </c>
      <c r="G3161" s="283" t="s">
        <v>3162</v>
      </c>
      <c r="H3161" s="262" t="s">
        <v>3451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1940</v>
      </c>
      <c r="G3162" s="283" t="s">
        <v>3952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3692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3972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3694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1766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3508</v>
      </c>
      <c r="H3168" s="262" t="s">
        <v>3518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4348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1766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1812</v>
      </c>
      <c r="G3171" s="283" t="s">
        <v>1684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1689</v>
      </c>
      <c r="G3172" s="283" t="s">
        <v>2368</v>
      </c>
      <c r="H3172" s="262" t="s">
        <v>2693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2151</v>
      </c>
      <c r="H3173" s="262" t="s">
        <v>1761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2152</v>
      </c>
      <c r="H3174" s="262" t="s">
        <v>1788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2112</v>
      </c>
      <c r="H3175" s="262" t="s">
        <v>4107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2505</v>
      </c>
      <c r="G3176" s="283" t="s">
        <v>2140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2505</v>
      </c>
      <c r="G3177" s="283" t="s">
        <v>2141</v>
      </c>
      <c r="H3177" s="262" t="s">
        <v>1769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4348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1719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2858</v>
      </c>
      <c r="G3180" s="283" t="s">
        <v>1697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3649</v>
      </c>
      <c r="G3181" s="283" t="s">
        <v>1536</v>
      </c>
      <c r="H3181" s="262" t="s">
        <v>2643</v>
      </c>
      <c r="I3181" s="258">
        <v>1600000</v>
      </c>
      <c r="J3181" s="262">
        <v>1</v>
      </c>
      <c r="M3181" s="258">
        <v>1600000</v>
      </c>
      <c r="Q3181" s="283" t="s">
        <v>4510</v>
      </c>
    </row>
    <row r="3182" spans="1:17">
      <c r="A3182" s="58">
        <v>3183</v>
      </c>
      <c r="C3182" s="257">
        <v>46085</v>
      </c>
      <c r="D3182" s="283" t="s">
        <v>2858</v>
      </c>
      <c r="E3182" s="283" t="s">
        <v>3826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4520</v>
      </c>
      <c r="P3182" s="283" t="s">
        <v>4521</v>
      </c>
    </row>
    <row r="3183" spans="1:17">
      <c r="A3183" s="58">
        <v>3184</v>
      </c>
      <c r="C3183" s="257">
        <v>46085</v>
      </c>
      <c r="D3183" s="283" t="s">
        <v>2108</v>
      </c>
      <c r="G3183" s="283" t="s">
        <v>1684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1684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3875</v>
      </c>
      <c r="G3185" s="283" t="s">
        <v>4530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2719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2120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1710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2940</v>
      </c>
      <c r="G3189" s="283" t="s">
        <v>1185</v>
      </c>
      <c r="H3189" s="262" t="s">
        <v>1719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2940</v>
      </c>
      <c r="G3190" s="283" t="s">
        <v>1672</v>
      </c>
      <c r="H3190" s="262" t="s">
        <v>1671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4033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4081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1812</v>
      </c>
      <c r="G3193" s="283" t="s">
        <v>4307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3758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2858</v>
      </c>
      <c r="G3195" s="283" t="s">
        <v>3999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2108</v>
      </c>
      <c r="G3196" s="283" t="s">
        <v>4531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4104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4532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4023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4023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3883</v>
      </c>
      <c r="G3201" s="283" t="s">
        <v>4345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1775</v>
      </c>
      <c r="G3202" s="283" t="s">
        <v>4533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1689</v>
      </c>
      <c r="G3203" s="283" t="s">
        <v>4534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1719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4527</v>
      </c>
      <c r="G3205" s="283" t="s">
        <v>2335</v>
      </c>
      <c r="H3205" s="262" t="s">
        <v>3106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1714</v>
      </c>
      <c r="G3206" s="283" t="s">
        <v>4535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2140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2141</v>
      </c>
      <c r="H3208" s="262" t="s">
        <v>1769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2143</v>
      </c>
      <c r="H3209" s="262" t="s">
        <v>1687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2062</v>
      </c>
      <c r="G3210" s="283" t="s">
        <v>2990</v>
      </c>
      <c r="H3210" s="262" t="s">
        <v>2978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4523</v>
      </c>
      <c r="G3211" s="283" t="s">
        <v>3934</v>
      </c>
      <c r="H3211" s="262" t="s">
        <v>3935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2065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4523</v>
      </c>
      <c r="G3213" s="283" t="s">
        <v>4536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2858</v>
      </c>
      <c r="G3214" s="283" t="s">
        <v>2858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1714</v>
      </c>
      <c r="G3215" s="283" t="s">
        <v>3693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4527</v>
      </c>
      <c r="G3216" s="283" t="s">
        <v>4537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2140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2141</v>
      </c>
      <c r="H3218" s="262" t="s">
        <v>1769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1714</v>
      </c>
      <c r="G3219" s="283" t="s">
        <v>2162</v>
      </c>
      <c r="H3219" s="262" t="s">
        <v>1919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1714</v>
      </c>
      <c r="G3220" s="283" t="s">
        <v>2141</v>
      </c>
      <c r="H3220" s="262" t="s">
        <v>1769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1714</v>
      </c>
      <c r="G3221" s="283" t="s">
        <v>3574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2549</v>
      </c>
      <c r="G3222" s="283" t="s">
        <v>1684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3508</v>
      </c>
      <c r="H3223" s="262" t="s">
        <v>3518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2154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1710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1657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3775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4081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3898</v>
      </c>
      <c r="G3229" s="283" t="s">
        <v>2098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3898</v>
      </c>
      <c r="G3230" s="283" t="s">
        <v>3972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3874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2105</v>
      </c>
      <c r="G3233" s="283" t="s">
        <v>3972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2783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2549</v>
      </c>
      <c r="E3235" s="283" t="s">
        <v>3826</v>
      </c>
      <c r="G3235" s="283" t="s">
        <v>1766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2062</v>
      </c>
      <c r="E3236" s="283" t="s">
        <v>3826</v>
      </c>
      <c r="G3236" s="283" t="s">
        <v>1824</v>
      </c>
      <c r="H3236" s="262" t="s">
        <v>4083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2322</v>
      </c>
      <c r="G3237" s="283" t="s">
        <v>2861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4238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2322</v>
      </c>
      <c r="G3238" s="283" t="s">
        <v>1113</v>
      </c>
      <c r="N3238" s="258">
        <v>-1670000</v>
      </c>
      <c r="O3238" s="258">
        <v>1400000</v>
      </c>
      <c r="P3238" s="283" t="s">
        <v>4557</v>
      </c>
      <c r="Q3238" s="283" t="s">
        <v>4558</v>
      </c>
      <c r="R3238" t="s">
        <v>4238</v>
      </c>
    </row>
    <row r="3239" spans="1:18">
      <c r="A3239" s="58">
        <v>3240</v>
      </c>
      <c r="C3239" s="257">
        <v>46091</v>
      </c>
      <c r="D3239" s="283" t="s">
        <v>4566</v>
      </c>
      <c r="E3239" s="283" t="s">
        <v>2337</v>
      </c>
      <c r="G3239" s="283" t="s">
        <v>4570</v>
      </c>
      <c r="N3239" s="258">
        <v>-3360000</v>
      </c>
      <c r="O3239" s="258">
        <v>1540000</v>
      </c>
      <c r="R3239" t="s">
        <v>4238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3826</v>
      </c>
      <c r="G3240" s="283" t="s">
        <v>1113</v>
      </c>
      <c r="N3240" s="258">
        <v>-880000</v>
      </c>
      <c r="O3240" s="258" t="s">
        <v>4561</v>
      </c>
      <c r="P3240" s="283" t="s">
        <v>4562</v>
      </c>
      <c r="Q3240" s="283" t="s">
        <v>4238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3907</v>
      </c>
      <c r="E3241" s="283" t="s">
        <v>3826</v>
      </c>
      <c r="G3241" s="283" t="s">
        <v>1710</v>
      </c>
      <c r="I3241" s="258">
        <v>1100000</v>
      </c>
      <c r="J3241" s="262">
        <v>1</v>
      </c>
      <c r="M3241" s="258">
        <v>1100000</v>
      </c>
      <c r="O3241" s="258" t="s">
        <v>4561</v>
      </c>
      <c r="P3241" s="283" t="s">
        <v>4562</v>
      </c>
      <c r="Q3241" s="283" t="s">
        <v>4238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1710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4238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2052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3126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1689</v>
      </c>
      <c r="G3245" s="283" t="s">
        <v>2861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1711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4746</v>
      </c>
      <c r="G3248" s="283" t="s">
        <v>4747</v>
      </c>
      <c r="H3248" s="262" t="s">
        <v>4748</v>
      </c>
      <c r="I3248" s="258">
        <v>1200000</v>
      </c>
      <c r="J3248" s="262">
        <v>1</v>
      </c>
      <c r="L3248" s="259">
        <v>120000</v>
      </c>
      <c r="M3248" s="258">
        <v>1320000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1719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4571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1771</v>
      </c>
      <c r="G3251" s="283" t="s">
        <v>2147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1714</v>
      </c>
      <c r="G3252" s="283" t="s">
        <v>2120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4572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4573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4574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4104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1213</v>
      </c>
      <c r="G3258" s="283" t="s">
        <v>4575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2062</v>
      </c>
      <c r="F3259" s="285" t="s">
        <v>4567</v>
      </c>
      <c r="G3259" s="283" t="s">
        <v>2719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1689</v>
      </c>
      <c r="G3260" s="283" t="s">
        <v>1710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1775</v>
      </c>
      <c r="F3261" s="285" t="s">
        <v>4605</v>
      </c>
      <c r="G3261" s="283" t="s">
        <v>2146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1978</v>
      </c>
      <c r="G3262" s="283" t="s">
        <v>2052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1978</v>
      </c>
      <c r="G3263" s="283" t="s">
        <v>3914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2261</v>
      </c>
      <c r="G3264" s="283" t="s">
        <v>4576</v>
      </c>
      <c r="H3264" s="262" t="s">
        <v>1719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4577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2360</v>
      </c>
      <c r="G3266" s="283" t="s">
        <v>4545</v>
      </c>
      <c r="H3266" s="262" t="s">
        <v>4546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3875</v>
      </c>
      <c r="G3267" s="283" t="s">
        <v>2068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1689</v>
      </c>
      <c r="G3268" s="283" t="s">
        <v>4578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3966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3126</v>
      </c>
      <c r="G3270" s="283" t="s">
        <v>4579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2360</v>
      </c>
      <c r="G3271" s="283" t="s">
        <v>2360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2261</v>
      </c>
      <c r="G3273" s="283" t="s">
        <v>3972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4023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1835</v>
      </c>
      <c r="G3275" s="283" t="s">
        <v>2156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1835</v>
      </c>
      <c r="G3276" s="283" t="s">
        <v>3972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1689</v>
      </c>
      <c r="G3277" s="283" t="s">
        <v>2146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4568</v>
      </c>
      <c r="G3278" s="283" t="s">
        <v>2141</v>
      </c>
      <c r="H3278" s="262" t="s">
        <v>1769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4568</v>
      </c>
      <c r="G3279" s="283" t="s">
        <v>2140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2105</v>
      </c>
      <c r="G3280" s="283" t="s">
        <v>2783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2569</v>
      </c>
      <c r="G3281" s="283" t="s">
        <v>2065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1719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4568</v>
      </c>
      <c r="G3283" s="283" t="s">
        <v>4580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3726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2505</v>
      </c>
      <c r="G3285" s="283" t="s">
        <v>4581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3907</v>
      </c>
      <c r="G3286" s="283" t="s">
        <v>4582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3928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2625</v>
      </c>
      <c r="I3288" s="262">
        <v>1</v>
      </c>
      <c r="J3288" s="259"/>
      <c r="L3288" s="258">
        <v>0</v>
      </c>
      <c r="O3288" s="262"/>
      <c r="P3288" s="262"/>
      <c r="Q3288" s="283" t="s">
        <v>4585</v>
      </c>
    </row>
    <row r="3289" spans="1:17">
      <c r="A3289" s="58">
        <v>3290</v>
      </c>
      <c r="C3289" s="257">
        <v>46097</v>
      </c>
      <c r="D3289" s="283" t="s">
        <v>2415</v>
      </c>
      <c r="E3289" s="285"/>
      <c r="G3289" s="283" t="s">
        <v>1684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</row>
    <row r="3290" spans="1:17">
      <c r="A3290" s="58">
        <v>3291</v>
      </c>
      <c r="C3290" s="257">
        <v>46097</v>
      </c>
      <c r="D3290" s="283" t="s">
        <v>3141</v>
      </c>
      <c r="E3290" s="285"/>
      <c r="G3290" s="283" t="s">
        <v>2162</v>
      </c>
      <c r="H3290" s="262" t="s">
        <v>1919</v>
      </c>
      <c r="I3290" s="258">
        <v>2000000</v>
      </c>
      <c r="J3290" s="262">
        <v>1</v>
      </c>
      <c r="M3290" s="258">
        <v>2000000</v>
      </c>
      <c r="O3290" s="262"/>
      <c r="P3290" s="262"/>
    </row>
    <row r="3291" spans="1:17">
      <c r="A3291" s="58">
        <v>3292</v>
      </c>
      <c r="C3291" s="257">
        <v>46097</v>
      </c>
      <c r="D3291" s="283" t="s">
        <v>3141</v>
      </c>
      <c r="E3291" s="285"/>
      <c r="G3291" s="283" t="s">
        <v>2626</v>
      </c>
      <c r="I3291" s="258">
        <v>300000</v>
      </c>
      <c r="J3291" s="262">
        <v>1</v>
      </c>
      <c r="M3291" s="258">
        <v>300000</v>
      </c>
      <c r="O3291" s="262"/>
      <c r="P3291" s="262"/>
    </row>
    <row r="3292" spans="1:17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1719</v>
      </c>
      <c r="I3292" s="258">
        <v>1100000</v>
      </c>
      <c r="J3292" s="262">
        <v>1</v>
      </c>
      <c r="M3292" s="258">
        <v>1100000</v>
      </c>
      <c r="O3292" s="262"/>
      <c r="P3292" s="262"/>
    </row>
    <row r="3293" spans="1:17">
      <c r="A3293" s="58">
        <v>3294</v>
      </c>
      <c r="C3293" s="257">
        <v>46097</v>
      </c>
      <c r="D3293" s="283" t="s">
        <v>1689</v>
      </c>
      <c r="E3293" s="285"/>
      <c r="G3293" s="283" t="s">
        <v>1556</v>
      </c>
      <c r="H3293" s="262" t="s">
        <v>1886</v>
      </c>
      <c r="I3293" s="258">
        <v>950000</v>
      </c>
      <c r="J3293" s="262">
        <v>1</v>
      </c>
      <c r="M3293" s="258">
        <v>950000</v>
      </c>
      <c r="O3293" s="262"/>
      <c r="P3293" s="262"/>
    </row>
    <row r="3294" spans="1:17">
      <c r="A3294" s="58">
        <v>3295</v>
      </c>
      <c r="C3294" s="257">
        <v>46097</v>
      </c>
      <c r="D3294" s="283" t="s">
        <v>2727</v>
      </c>
      <c r="E3294" s="285"/>
      <c r="G3294" s="283" t="s">
        <v>2147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</row>
    <row r="3295" spans="1:17">
      <c r="A3295" s="58">
        <v>3296</v>
      </c>
      <c r="C3295" s="257">
        <v>46097</v>
      </c>
      <c r="D3295" s="283" t="s">
        <v>1419</v>
      </c>
      <c r="E3295" s="285"/>
      <c r="G3295" s="283" t="s">
        <v>2000</v>
      </c>
      <c r="H3295" s="262" t="s">
        <v>4549</v>
      </c>
      <c r="I3295" s="258">
        <v>1100000</v>
      </c>
      <c r="J3295" s="262">
        <v>1</v>
      </c>
      <c r="M3295" s="258">
        <v>1100000</v>
      </c>
      <c r="O3295" s="262"/>
      <c r="P3295" s="262"/>
    </row>
    <row r="3296" spans="1:17">
      <c r="A3296" s="58">
        <v>3297</v>
      </c>
      <c r="C3296" s="257">
        <v>46097</v>
      </c>
      <c r="D3296" s="283" t="s">
        <v>1419</v>
      </c>
      <c r="E3296" s="285"/>
      <c r="G3296" s="283" t="s">
        <v>3376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</row>
    <row r="3297" spans="1:16">
      <c r="A3297" s="58">
        <v>3298</v>
      </c>
      <c r="C3297" s="257">
        <v>46097</v>
      </c>
      <c r="D3297" s="283" t="s">
        <v>1689</v>
      </c>
      <c r="E3297" s="285"/>
      <c r="G3297" s="283" t="s">
        <v>2861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</row>
    <row r="3298" spans="1:16">
      <c r="A3298" s="58">
        <v>3299</v>
      </c>
      <c r="C3298" s="257">
        <v>46097</v>
      </c>
      <c r="D3298" s="283" t="s">
        <v>1353</v>
      </c>
      <c r="E3298" s="285"/>
      <c r="G3298" s="283" t="s">
        <v>2120</v>
      </c>
      <c r="I3298" s="258">
        <v>1300000</v>
      </c>
      <c r="J3298" s="262">
        <v>1</v>
      </c>
      <c r="M3298" s="258">
        <v>1300000</v>
      </c>
      <c r="O3298" s="262"/>
      <c r="P3298" s="262"/>
    </row>
    <row r="3299" spans="1:16">
      <c r="A3299" s="58">
        <v>3300</v>
      </c>
      <c r="C3299" s="257">
        <v>46097</v>
      </c>
      <c r="D3299" s="283" t="s">
        <v>3895</v>
      </c>
      <c r="E3299" s="285"/>
      <c r="G3299" s="283" t="s">
        <v>1684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</row>
    <row r="3300" spans="1:16">
      <c r="A3300" s="58">
        <v>3301</v>
      </c>
      <c r="C3300" s="257">
        <v>46097</v>
      </c>
      <c r="D3300" s="283" t="s">
        <v>1529</v>
      </c>
      <c r="E3300" s="285"/>
      <c r="G3300" s="283" t="s">
        <v>1510</v>
      </c>
      <c r="I3300" s="258">
        <v>450000</v>
      </c>
      <c r="J3300" s="262">
        <v>1</v>
      </c>
      <c r="L3300" s="259">
        <v>45000</v>
      </c>
      <c r="M3300" s="258">
        <v>495000</v>
      </c>
      <c r="O3300" s="262"/>
      <c r="P3300" s="262"/>
    </row>
    <row r="3301" spans="1:16">
      <c r="A3301" s="58">
        <v>3302</v>
      </c>
      <c r="C3301" s="257">
        <v>46097</v>
      </c>
      <c r="D3301" s="283" t="s">
        <v>1529</v>
      </c>
      <c r="E3301" s="285"/>
      <c r="G3301" s="283" t="s">
        <v>1494</v>
      </c>
      <c r="I3301" s="258">
        <v>30000</v>
      </c>
      <c r="J3301" s="262">
        <v>1</v>
      </c>
      <c r="L3301" s="259">
        <v>3000</v>
      </c>
      <c r="M3301" s="258">
        <v>33000</v>
      </c>
      <c r="O3301" s="262"/>
      <c r="P3301" s="262"/>
    </row>
    <row r="3302" spans="1:16">
      <c r="A3302" s="58">
        <v>3303</v>
      </c>
      <c r="C3302" s="257">
        <v>46097</v>
      </c>
      <c r="D3302" s="283" t="s">
        <v>1419</v>
      </c>
      <c r="E3302" s="285"/>
      <c r="G3302" s="283" t="s">
        <v>4597</v>
      </c>
      <c r="N3302" s="258">
        <v>-300000</v>
      </c>
      <c r="O3302" s="262"/>
      <c r="P3302" s="262"/>
    </row>
    <row r="3303" spans="1:16">
      <c r="A3303" s="58">
        <v>3304</v>
      </c>
      <c r="C3303" s="257">
        <v>46097</v>
      </c>
      <c r="D3303" s="283" t="s">
        <v>3895</v>
      </c>
      <c r="E3303" s="285"/>
      <c r="G3303" s="283" t="s">
        <v>4598</v>
      </c>
      <c r="N3303" s="258">
        <v>-150000</v>
      </c>
      <c r="O3303" s="262"/>
      <c r="P3303" s="262"/>
    </row>
    <row r="3304" spans="1:16">
      <c r="A3304" s="58">
        <v>3305</v>
      </c>
      <c r="C3304" s="257">
        <v>46097</v>
      </c>
      <c r="D3304" s="283" t="s">
        <v>2415</v>
      </c>
      <c r="E3304" s="285"/>
      <c r="G3304" s="283" t="s">
        <v>4599</v>
      </c>
      <c r="N3304" s="258">
        <v>-220000</v>
      </c>
      <c r="O3304" s="262"/>
      <c r="P3304" s="262"/>
    </row>
    <row r="3305" spans="1:16">
      <c r="A3305" s="58">
        <v>3306</v>
      </c>
      <c r="C3305" s="257">
        <v>46097</v>
      </c>
      <c r="D3305" s="283" t="s">
        <v>3724</v>
      </c>
      <c r="E3305" s="285"/>
      <c r="G3305" s="283" t="s">
        <v>3508</v>
      </c>
      <c r="H3305" s="262" t="s">
        <v>3518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</row>
    <row r="3306" spans="1:16">
      <c r="A3306" s="58">
        <v>3307</v>
      </c>
      <c r="C3306" s="257">
        <v>46098</v>
      </c>
      <c r="D3306" s="283" t="s">
        <v>1012</v>
      </c>
      <c r="E3306" s="285"/>
      <c r="G3306" s="283" t="s">
        <v>4600</v>
      </c>
      <c r="N3306" s="258">
        <v>-3074000</v>
      </c>
      <c r="O3306" s="262"/>
      <c r="P3306" s="262"/>
    </row>
    <row r="3307" spans="1:16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1719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6">
      <c r="A3308" s="58">
        <v>3309</v>
      </c>
      <c r="C3308" s="257">
        <v>46098</v>
      </c>
      <c r="D3308" s="283" t="s">
        <v>1555</v>
      </c>
      <c r="E3308" s="285"/>
      <c r="G3308" s="283" t="s">
        <v>1672</v>
      </c>
      <c r="H3308" s="262" t="s">
        <v>1671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6">
      <c r="A3309" s="58">
        <v>3310</v>
      </c>
      <c r="C3309" s="257">
        <v>46098</v>
      </c>
      <c r="D3309" s="283" t="s">
        <v>1714</v>
      </c>
      <c r="E3309" s="285"/>
      <c r="G3309" s="283" t="s">
        <v>2150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</row>
    <row r="3310" spans="1:16">
      <c r="A3310" s="58">
        <v>3311</v>
      </c>
      <c r="C3310" s="257">
        <v>46098</v>
      </c>
      <c r="D3310" s="283" t="s">
        <v>1714</v>
      </c>
      <c r="E3310" s="285"/>
      <c r="G3310" s="283" t="s">
        <v>2151</v>
      </c>
      <c r="H3310" s="262" t="s">
        <v>1761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</row>
    <row r="3311" spans="1:16">
      <c r="A3311" s="58">
        <v>3312</v>
      </c>
      <c r="C3311" s="257">
        <v>46098</v>
      </c>
      <c r="D3311" s="283" t="s">
        <v>1714</v>
      </c>
      <c r="E3311" s="285"/>
      <c r="G3311" s="283" t="s">
        <v>1866</v>
      </c>
      <c r="H3311" s="262" t="s">
        <v>1865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</row>
    <row r="3312" spans="1:16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7">
      <c r="A3313" s="58">
        <v>3314</v>
      </c>
      <c r="C3313" s="257">
        <v>46098</v>
      </c>
      <c r="D3313" s="283" t="s">
        <v>1516</v>
      </c>
      <c r="E3313" s="285"/>
      <c r="G3313" s="283" t="s">
        <v>1726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</row>
    <row r="3314" spans="1:17">
      <c r="A3314" s="58">
        <v>3315</v>
      </c>
      <c r="C3314" s="257">
        <v>46099</v>
      </c>
      <c r="D3314" s="283" t="s">
        <v>1353</v>
      </c>
      <c r="E3314" s="285"/>
      <c r="G3314" s="283" t="s">
        <v>3973</v>
      </c>
      <c r="N3314" s="258">
        <v>-1300000</v>
      </c>
      <c r="O3314" s="262"/>
      <c r="P3314" s="262"/>
    </row>
    <row r="3315" spans="1:17">
      <c r="A3315" s="58">
        <v>3316</v>
      </c>
      <c r="B3315" s="58">
        <v>83</v>
      </c>
      <c r="C3315" s="257">
        <v>46098</v>
      </c>
      <c r="D3315" s="283" t="s">
        <v>1775</v>
      </c>
      <c r="F3315" s="285" t="s">
        <v>4591</v>
      </c>
      <c r="G3315" s="283" t="s">
        <v>2146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7">
      <c r="A3316" s="58">
        <v>3317</v>
      </c>
      <c r="B3316" s="58">
        <v>88</v>
      </c>
      <c r="C3316" s="257">
        <v>46099</v>
      </c>
      <c r="D3316" s="283" t="s">
        <v>1775</v>
      </c>
      <c r="E3316" s="283" t="s">
        <v>3649</v>
      </c>
      <c r="F3316" s="285" t="s">
        <v>4601</v>
      </c>
      <c r="G3316" s="283" t="s">
        <v>2146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4602</v>
      </c>
    </row>
    <row r="3317" spans="1:17">
      <c r="A3317" s="58">
        <v>3318</v>
      </c>
      <c r="C3317" s="257">
        <v>46099</v>
      </c>
      <c r="D3317" s="283" t="s">
        <v>1552</v>
      </c>
      <c r="E3317" s="285"/>
      <c r="G3317" s="283" t="s">
        <v>2779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</row>
    <row r="3318" spans="1:17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1719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</row>
    <row r="3319" spans="1:17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2625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</row>
    <row r="3320" spans="1:17">
      <c r="A3320" s="58">
        <v>3321</v>
      </c>
      <c r="C3320" s="257">
        <v>46099</v>
      </c>
      <c r="D3320" s="283" t="s">
        <v>1012</v>
      </c>
      <c r="E3320" s="285"/>
      <c r="G3320" s="283" t="s">
        <v>1672</v>
      </c>
      <c r="H3320" s="262" t="s">
        <v>1671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</row>
    <row r="3321" spans="1:17">
      <c r="A3321" s="58">
        <v>3322</v>
      </c>
      <c r="C3321" s="257">
        <v>46099</v>
      </c>
      <c r="D3321" s="283" t="s">
        <v>1427</v>
      </c>
      <c r="E3321" s="285"/>
      <c r="G3321" s="283" t="s">
        <v>4604</v>
      </c>
      <c r="N3321" s="258">
        <v>-1760000</v>
      </c>
      <c r="O3321" s="262"/>
      <c r="P3321" s="262"/>
      <c r="Q3321" s="262"/>
    </row>
    <row r="3322" spans="1:17">
      <c r="A3322" s="58">
        <v>3323</v>
      </c>
      <c r="C3322" s="257">
        <v>46094</v>
      </c>
      <c r="D3322" s="283" t="s">
        <v>1775</v>
      </c>
      <c r="E3322" s="283" t="s">
        <v>4608</v>
      </c>
      <c r="F3322" s="285" t="s">
        <v>4606</v>
      </c>
      <c r="G3322" s="283" t="s">
        <v>2146</v>
      </c>
      <c r="H3322" s="262" t="s">
        <v>1182</v>
      </c>
      <c r="J3322" s="262">
        <v>1</v>
      </c>
    </row>
    <row r="3323" spans="1:17">
      <c r="A3323" s="58">
        <v>3324</v>
      </c>
      <c r="C3323" s="257">
        <v>46093</v>
      </c>
      <c r="D3323" s="283" t="s">
        <v>1775</v>
      </c>
      <c r="E3323" s="283" t="s">
        <v>4608</v>
      </c>
      <c r="F3323" s="285" t="s">
        <v>4607</v>
      </c>
      <c r="G3323" s="283" t="s">
        <v>2146</v>
      </c>
      <c r="H3323" s="262" t="s">
        <v>1182</v>
      </c>
      <c r="J3323" s="262">
        <v>1</v>
      </c>
    </row>
    <row r="3324" spans="1:17">
      <c r="A3324" s="58">
        <v>3325</v>
      </c>
      <c r="C3324" s="257">
        <v>46100</v>
      </c>
      <c r="D3324" s="283" t="s">
        <v>2940</v>
      </c>
      <c r="G3324" s="283" t="s">
        <v>4339</v>
      </c>
      <c r="N3324" s="258">
        <v>-1250000</v>
      </c>
    </row>
    <row r="3325" spans="1:17">
      <c r="A3325" s="58">
        <v>3326</v>
      </c>
      <c r="C3325" s="257">
        <v>46100</v>
      </c>
      <c r="D3325" s="283" t="s">
        <v>1555</v>
      </c>
      <c r="G3325" s="283" t="s">
        <v>3928</v>
      </c>
      <c r="N3325" s="258">
        <v>-1500000</v>
      </c>
    </row>
    <row r="3326" spans="1:17">
      <c r="A3326" s="58">
        <v>3327</v>
      </c>
      <c r="C3326" s="257">
        <v>46100</v>
      </c>
      <c r="D3326" s="283" t="s">
        <v>3141</v>
      </c>
      <c r="G3326" s="283" t="s">
        <v>3967</v>
      </c>
      <c r="N3326" s="258">
        <v>-2300000</v>
      </c>
    </row>
    <row r="3327" spans="1:17">
      <c r="A3327" s="58">
        <v>3328</v>
      </c>
      <c r="C3327" s="257">
        <v>46100</v>
      </c>
      <c r="D3327" s="283" t="s">
        <v>2727</v>
      </c>
      <c r="G3327" s="283" t="s">
        <v>2050</v>
      </c>
      <c r="N3327" s="258">
        <v>-650000</v>
      </c>
    </row>
    <row r="3328" spans="1:17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1719</v>
      </c>
      <c r="I3328" s="258">
        <v>1100000</v>
      </c>
      <c r="J3328" s="262">
        <v>1</v>
      </c>
      <c r="M3328" s="258">
        <v>1100000</v>
      </c>
    </row>
    <row r="3329" spans="1:17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2625</v>
      </c>
      <c r="I3329" s="258">
        <v>350000</v>
      </c>
      <c r="J3329" s="262">
        <v>1</v>
      </c>
      <c r="M3329" s="258">
        <v>350000</v>
      </c>
    </row>
    <row r="3330" spans="1:17">
      <c r="A3330" s="58">
        <v>3331</v>
      </c>
      <c r="C3330" s="257">
        <v>46100</v>
      </c>
      <c r="D3330" s="283" t="s">
        <v>2505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</row>
    <row r="3331" spans="1:17">
      <c r="A3331" s="58">
        <v>3332</v>
      </c>
      <c r="C3331" s="257">
        <v>46100</v>
      </c>
      <c r="D3331" s="283" t="s">
        <v>1555</v>
      </c>
      <c r="G3331" s="283" t="s">
        <v>4609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7">
      <c r="A3332" s="58">
        <v>3333</v>
      </c>
      <c r="C3332" s="257">
        <v>46100</v>
      </c>
      <c r="D3332" s="283" t="s">
        <v>1448</v>
      </c>
      <c r="G3332" s="283" t="s">
        <v>4033</v>
      </c>
      <c r="N3332" s="258">
        <v>-1100000</v>
      </c>
    </row>
    <row r="3333" spans="1:17">
      <c r="A3333" s="58">
        <v>3334</v>
      </c>
      <c r="B3333" s="58">
        <v>91</v>
      </c>
      <c r="C3333" s="257">
        <v>46101</v>
      </c>
      <c r="D3333" s="283" t="s">
        <v>1714</v>
      </c>
      <c r="E3333" s="283" t="s">
        <v>4612</v>
      </c>
      <c r="F3333" s="285" t="s">
        <v>4610</v>
      </c>
      <c r="G3333" s="283" t="s">
        <v>2146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4620</v>
      </c>
    </row>
    <row r="3334" spans="1:17">
      <c r="A3334" s="58">
        <v>3335</v>
      </c>
      <c r="C3334" s="257">
        <v>46101</v>
      </c>
      <c r="D3334" s="283" t="s">
        <v>2062</v>
      </c>
      <c r="G3334" s="283" t="s">
        <v>2062</v>
      </c>
      <c r="N3334" s="258">
        <v>-2970000</v>
      </c>
    </row>
    <row r="3335" spans="1:17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7">
      <c r="A3336" s="58">
        <v>3337</v>
      </c>
      <c r="C3336" s="257">
        <v>46101</v>
      </c>
      <c r="D3336" s="283" t="s">
        <v>3724</v>
      </c>
      <c r="G3336" s="283" t="s">
        <v>3724</v>
      </c>
      <c r="N3336" s="258">
        <v>-2860000</v>
      </c>
    </row>
    <row r="3337" spans="1:17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7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7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3826</v>
      </c>
      <c r="G3339" s="283" t="s">
        <v>2156</v>
      </c>
      <c r="H3339" s="262">
        <v>2820403</v>
      </c>
      <c r="I3339" s="258">
        <v>1600000</v>
      </c>
      <c r="J3339" s="262">
        <v>1</v>
      </c>
      <c r="M3339" s="258">
        <v>1600000</v>
      </c>
    </row>
    <row r="3340" spans="1:17">
      <c r="A3340" s="58">
        <v>3341</v>
      </c>
      <c r="B3340" s="58">
        <v>93</v>
      </c>
      <c r="C3340" s="257">
        <v>46101</v>
      </c>
      <c r="D3340" s="283" t="s">
        <v>1714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</row>
    <row r="3341" spans="1:17">
      <c r="A3341" s="58">
        <v>3342</v>
      </c>
      <c r="C3341" s="257">
        <v>46101</v>
      </c>
      <c r="D3341" s="283" t="s">
        <v>1756</v>
      </c>
      <c r="G3341" s="283" t="s">
        <v>4622</v>
      </c>
      <c r="N3341" s="258">
        <v>-1640000</v>
      </c>
    </row>
    <row r="3342" spans="1:17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3826</v>
      </c>
      <c r="G3342" s="283" t="s">
        <v>2147</v>
      </c>
      <c r="H3342" s="262" t="s">
        <v>1189</v>
      </c>
      <c r="I3342" s="258">
        <v>650000</v>
      </c>
      <c r="J3342" s="262">
        <v>1</v>
      </c>
      <c r="M3342" s="258">
        <v>650000</v>
      </c>
    </row>
    <row r="3343" spans="1:17">
      <c r="A3343" s="58">
        <v>3344</v>
      </c>
      <c r="B3343" s="58">
        <v>95</v>
      </c>
      <c r="C3343" s="257">
        <v>46102</v>
      </c>
      <c r="D3343" s="283" t="s">
        <v>1756</v>
      </c>
      <c r="E3343" s="283" t="s">
        <v>3826</v>
      </c>
      <c r="F3343" s="285" t="s">
        <v>4624</v>
      </c>
      <c r="G3343" s="283" t="s">
        <v>2140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4625</v>
      </c>
    </row>
    <row r="3344" spans="1:17">
      <c r="A3344" s="58">
        <v>3345</v>
      </c>
      <c r="B3344" s="58">
        <v>65</v>
      </c>
      <c r="C3344" s="257">
        <v>46102</v>
      </c>
      <c r="D3344" s="283" t="s">
        <v>1756</v>
      </c>
      <c r="E3344" s="283" t="s">
        <v>3826</v>
      </c>
      <c r="F3344" s="285" t="s">
        <v>1769</v>
      </c>
      <c r="G3344" s="283" t="s">
        <v>2141</v>
      </c>
      <c r="H3344" s="262" t="s">
        <v>1769</v>
      </c>
      <c r="I3344" s="258">
        <v>100000</v>
      </c>
      <c r="J3344" s="262">
        <v>1</v>
      </c>
      <c r="M3344" s="258">
        <v>100000</v>
      </c>
      <c r="O3344" s="258" t="s">
        <v>4625</v>
      </c>
      <c r="Q3344" s="283" t="s">
        <v>4285</v>
      </c>
    </row>
    <row r="3345" spans="1:17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3826</v>
      </c>
      <c r="F3345" s="285">
        <v>7205464099</v>
      </c>
      <c r="G3345" s="283" t="s">
        <v>1185</v>
      </c>
      <c r="H3345" s="262" t="s">
        <v>1719</v>
      </c>
      <c r="I3345" s="258">
        <v>1200000</v>
      </c>
      <c r="J3345" s="262">
        <v>1</v>
      </c>
      <c r="M3345" s="258">
        <v>1200000</v>
      </c>
      <c r="O3345" s="258" t="s">
        <v>4627</v>
      </c>
    </row>
    <row r="3346" spans="1:17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3826</v>
      </c>
      <c r="G3346" s="283" t="s">
        <v>2150</v>
      </c>
      <c r="H3346" s="262">
        <v>50229</v>
      </c>
      <c r="I3346" s="258">
        <v>75000</v>
      </c>
      <c r="J3346" s="262">
        <v>1</v>
      </c>
      <c r="M3346" s="258">
        <v>75000</v>
      </c>
    </row>
    <row r="3347" spans="1:17">
      <c r="A3347" s="58">
        <v>3348</v>
      </c>
      <c r="C3347" s="257">
        <v>46102</v>
      </c>
      <c r="D3347" s="283" t="s">
        <v>1561</v>
      </c>
      <c r="G3347" s="283" t="s">
        <v>4023</v>
      </c>
      <c r="N3347" s="258">
        <v>-725000</v>
      </c>
    </row>
    <row r="3348" spans="1:17">
      <c r="A3348" s="58">
        <v>3349</v>
      </c>
      <c r="B3348" s="58">
        <v>97</v>
      </c>
      <c r="C3348" s="257">
        <v>46104</v>
      </c>
      <c r="D3348" s="283" t="s">
        <v>2360</v>
      </c>
      <c r="E3348" s="283" t="s">
        <v>3826</v>
      </c>
      <c r="F3348" s="285" t="s">
        <v>4630</v>
      </c>
      <c r="G3348" s="283" t="s">
        <v>2138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4631</v>
      </c>
    </row>
    <row r="3349" spans="1:17">
      <c r="A3349" s="58">
        <v>3350</v>
      </c>
      <c r="B3349" s="58">
        <v>82</v>
      </c>
      <c r="C3349" s="257">
        <v>46104</v>
      </c>
      <c r="D3349" s="283" t="s">
        <v>2360</v>
      </c>
      <c r="E3349" s="283" t="s">
        <v>3826</v>
      </c>
      <c r="F3349" s="285" t="s">
        <v>4633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4634</v>
      </c>
      <c r="Q3349" s="283" t="s">
        <v>4635</v>
      </c>
    </row>
    <row r="3350" spans="1:17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3826</v>
      </c>
      <c r="F3350" s="285">
        <v>1087298441</v>
      </c>
      <c r="G3350" s="283" t="s">
        <v>2363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1664</v>
      </c>
    </row>
    <row r="3351" spans="1:17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3826</v>
      </c>
      <c r="F3351" s="285" t="s">
        <v>4638</v>
      </c>
      <c r="G3351" s="283" t="s">
        <v>4044</v>
      </c>
      <c r="H3351" s="262" t="s">
        <v>4045</v>
      </c>
      <c r="I3351" s="258">
        <v>1100000</v>
      </c>
      <c r="J3351" s="262">
        <v>1</v>
      </c>
      <c r="M3351" s="258">
        <v>1100000</v>
      </c>
    </row>
    <row r="3352" spans="1:17">
      <c r="A3352" s="58">
        <v>3353</v>
      </c>
      <c r="B3352" s="58">
        <v>13</v>
      </c>
      <c r="C3352" s="257">
        <v>46104</v>
      </c>
      <c r="D3352" s="283" t="s">
        <v>1859</v>
      </c>
      <c r="E3352" s="283" t="s">
        <v>3826</v>
      </c>
      <c r="F3352" s="285">
        <v>7205502786</v>
      </c>
      <c r="G3352" s="283" t="s">
        <v>1185</v>
      </c>
      <c r="H3352" s="262" t="s">
        <v>1719</v>
      </c>
      <c r="I3352" s="258">
        <v>1200000</v>
      </c>
      <c r="J3352" s="262">
        <v>1</v>
      </c>
      <c r="M3352" s="258">
        <v>1200000</v>
      </c>
      <c r="O3352" s="258" t="s">
        <v>4640</v>
      </c>
      <c r="Q3352" s="283" t="s">
        <v>4521</v>
      </c>
    </row>
    <row r="3353" spans="1:17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3826</v>
      </c>
      <c r="G3353" s="283" t="s">
        <v>2757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4642</v>
      </c>
    </row>
    <row r="3354" spans="1:17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3826</v>
      </c>
      <c r="G3354" s="283" t="s">
        <v>2861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4644</v>
      </c>
    </row>
    <row r="3355" spans="1:17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3826</v>
      </c>
      <c r="G3355" s="283" t="s">
        <v>2006</v>
      </c>
      <c r="H3355" s="262" t="s">
        <v>3528</v>
      </c>
      <c r="I3355" s="258">
        <v>1000000</v>
      </c>
      <c r="J3355" s="262">
        <v>1</v>
      </c>
      <c r="L3355" s="259">
        <v>100000</v>
      </c>
      <c r="M3355" s="258">
        <v>1100000</v>
      </c>
    </row>
    <row r="3356" spans="1:17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3826</v>
      </c>
      <c r="G3356" s="283" t="s">
        <v>1494</v>
      </c>
      <c r="I3356" s="258">
        <v>20000</v>
      </c>
      <c r="J3356" s="262">
        <v>1</v>
      </c>
      <c r="L3356" s="259">
        <v>2000</v>
      </c>
      <c r="M3356" s="258">
        <v>22000</v>
      </c>
    </row>
    <row r="3357" spans="1:17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3826</v>
      </c>
      <c r="F3357" s="285">
        <v>7205206012</v>
      </c>
      <c r="G3357" s="283" t="s">
        <v>1185</v>
      </c>
      <c r="H3357" s="262" t="s">
        <v>1719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4647</v>
      </c>
    </row>
    <row r="3358" spans="1:17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3826</v>
      </c>
      <c r="G3358" s="283" t="s">
        <v>1672</v>
      </c>
      <c r="H3358" s="262" t="s">
        <v>1671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4647</v>
      </c>
    </row>
    <row r="3359" spans="1:17">
      <c r="A3359" s="58">
        <v>3360</v>
      </c>
      <c r="B3359" s="58">
        <v>94</v>
      </c>
      <c r="C3359" s="257">
        <v>46104</v>
      </c>
      <c r="D3359" s="283" t="s">
        <v>1771</v>
      </c>
      <c r="E3359" s="283" t="s">
        <v>3826</v>
      </c>
      <c r="G3359" s="283" t="s">
        <v>2147</v>
      </c>
      <c r="H3359" s="262" t="s">
        <v>1189</v>
      </c>
      <c r="I3359" s="258">
        <v>620000</v>
      </c>
      <c r="J3359" s="262">
        <v>1</v>
      </c>
      <c r="M3359" s="258">
        <v>620000</v>
      </c>
    </row>
    <row r="3360" spans="1:17">
      <c r="A3360" s="58">
        <v>3361</v>
      </c>
      <c r="B3360" s="58">
        <v>103</v>
      </c>
      <c r="C3360" s="257">
        <v>46104</v>
      </c>
      <c r="D3360" s="283" t="s">
        <v>1771</v>
      </c>
      <c r="E3360" s="283" t="s">
        <v>3826</v>
      </c>
      <c r="G3360" s="283" t="s">
        <v>2861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4650</v>
      </c>
    </row>
    <row r="3361" spans="1:17">
      <c r="A3361" s="58">
        <v>3362</v>
      </c>
      <c r="B3361" s="58">
        <v>49</v>
      </c>
      <c r="C3361" s="257">
        <v>46104</v>
      </c>
      <c r="D3361" s="283" t="s">
        <v>1771</v>
      </c>
      <c r="E3361" s="283" t="s">
        <v>3826</v>
      </c>
      <c r="F3361" s="285" t="s">
        <v>1234</v>
      </c>
      <c r="G3361" s="283" t="s">
        <v>2148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</row>
    <row r="3362" spans="1:17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3826</v>
      </c>
      <c r="F3362" s="285">
        <v>7205464099</v>
      </c>
      <c r="G3362" s="283" t="s">
        <v>1185</v>
      </c>
      <c r="H3362" s="262" t="s">
        <v>1719</v>
      </c>
      <c r="I3362" s="258">
        <v>1100000</v>
      </c>
      <c r="J3362" s="262">
        <v>1</v>
      </c>
      <c r="M3362" s="258">
        <v>1100000</v>
      </c>
    </row>
    <row r="3363" spans="1:17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3826</v>
      </c>
      <c r="G3363" s="283" t="s">
        <v>1471</v>
      </c>
      <c r="H3363" s="262" t="s">
        <v>2625</v>
      </c>
      <c r="I3363" s="258">
        <v>350000</v>
      </c>
      <c r="J3363" s="262">
        <v>1</v>
      </c>
      <c r="M3363" s="258">
        <v>350000</v>
      </c>
    </row>
    <row r="3364" spans="1:17">
      <c r="A3364" s="58">
        <v>3365</v>
      </c>
      <c r="B3364" s="58">
        <v>105</v>
      </c>
      <c r="C3364" s="257">
        <v>46105</v>
      </c>
      <c r="D3364" s="283" t="s">
        <v>2443</v>
      </c>
      <c r="E3364" s="283" t="s">
        <v>3826</v>
      </c>
      <c r="G3364" s="283" t="s">
        <v>2246</v>
      </c>
      <c r="I3364" s="258">
        <v>1600000</v>
      </c>
      <c r="J3364" s="262">
        <v>1</v>
      </c>
      <c r="M3364" s="258">
        <v>1600000</v>
      </c>
      <c r="O3364" s="258" t="s">
        <v>4659</v>
      </c>
      <c r="Q3364" s="283" t="s">
        <v>4660</v>
      </c>
    </row>
    <row r="3365" spans="1:17">
      <c r="A3365" s="58">
        <v>3366</v>
      </c>
      <c r="B3365" s="58">
        <v>106</v>
      </c>
      <c r="C3365" s="257">
        <v>46105</v>
      </c>
      <c r="D3365" s="283" t="s">
        <v>2752</v>
      </c>
      <c r="E3365" s="283" t="s">
        <v>3826</v>
      </c>
      <c r="G3365" s="283" t="s">
        <v>2562</v>
      </c>
      <c r="H3365" s="262" t="s">
        <v>2561</v>
      </c>
      <c r="I3365" s="258">
        <v>1800000</v>
      </c>
      <c r="J3365" s="262">
        <v>1</v>
      </c>
      <c r="L3365" s="259">
        <v>180000</v>
      </c>
      <c r="M3365" s="258">
        <v>1980000</v>
      </c>
    </row>
    <row r="3366" spans="1:17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3826</v>
      </c>
      <c r="G3366" s="283" t="s">
        <v>2861</v>
      </c>
      <c r="H3366" s="262">
        <v>4150862090</v>
      </c>
      <c r="I3366" s="258">
        <v>520000</v>
      </c>
      <c r="J3366" s="262">
        <v>1</v>
      </c>
      <c r="M3366" s="258">
        <v>520000</v>
      </c>
    </row>
    <row r="3367" spans="1:17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3826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</row>
    <row r="3368" spans="1:17">
      <c r="A3368" s="58">
        <v>3369</v>
      </c>
      <c r="B3368" s="58">
        <v>108</v>
      </c>
      <c r="C3368" s="257">
        <v>46105</v>
      </c>
      <c r="D3368" s="283" t="s">
        <v>2569</v>
      </c>
      <c r="E3368" s="283" t="s">
        <v>3826</v>
      </c>
      <c r="F3368" s="285" t="s">
        <v>4666</v>
      </c>
      <c r="G3368" s="283" t="s">
        <v>4102</v>
      </c>
      <c r="H3368" s="262" t="s">
        <v>4103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4665</v>
      </c>
    </row>
    <row r="3369" spans="1:17">
      <c r="A3369" s="58">
        <v>3370</v>
      </c>
      <c r="B3369" s="58">
        <v>109</v>
      </c>
      <c r="C3369" s="257">
        <v>46105</v>
      </c>
      <c r="D3369" s="283" t="s">
        <v>2569</v>
      </c>
      <c r="E3369" s="283" t="s">
        <v>3826</v>
      </c>
      <c r="F3369" s="285">
        <v>51300</v>
      </c>
      <c r="G3369" s="283" t="s">
        <v>4667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4665</v>
      </c>
    </row>
    <row r="3370" spans="1:17">
      <c r="A3370" s="58">
        <v>3371</v>
      </c>
      <c r="B3370" s="58">
        <v>89</v>
      </c>
      <c r="C3370" s="257">
        <v>46105</v>
      </c>
      <c r="D3370" s="283" t="s">
        <v>4669</v>
      </c>
      <c r="E3370" s="283" t="s">
        <v>3826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4674</v>
      </c>
      <c r="Q3370" s="283" t="s">
        <v>4675</v>
      </c>
    </row>
    <row r="3371" spans="1:17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3826</v>
      </c>
      <c r="F3371" s="285" t="s">
        <v>4677</v>
      </c>
      <c r="G3371" s="283" t="s">
        <v>2162</v>
      </c>
      <c r="H3371" s="262" t="s">
        <v>1919</v>
      </c>
      <c r="I3371" s="258">
        <v>1900000</v>
      </c>
      <c r="J3371" s="262">
        <v>1</v>
      </c>
      <c r="M3371" s="258">
        <v>1900000</v>
      </c>
      <c r="O3371" s="258" t="s">
        <v>4678</v>
      </c>
      <c r="P3371" s="283" t="s">
        <v>4679</v>
      </c>
    </row>
    <row r="3372" spans="1:17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3826</v>
      </c>
      <c r="F3372" s="285" t="s">
        <v>1769</v>
      </c>
      <c r="G3372" s="283" t="s">
        <v>2141</v>
      </c>
      <c r="H3372" s="262" t="s">
        <v>1769</v>
      </c>
      <c r="I3372" s="258">
        <v>100000</v>
      </c>
      <c r="J3372" s="262">
        <v>1</v>
      </c>
      <c r="M3372" s="258">
        <v>100000</v>
      </c>
      <c r="O3372" s="258" t="s">
        <v>4678</v>
      </c>
      <c r="P3372" s="283" t="s">
        <v>4679</v>
      </c>
      <c r="Q3372" s="283" t="s">
        <v>4285</v>
      </c>
    </row>
    <row r="3373" spans="1:17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3826</v>
      </c>
      <c r="G3373" s="283" t="s">
        <v>3574</v>
      </c>
      <c r="I3373" s="258">
        <v>300000</v>
      </c>
      <c r="J3373" s="262">
        <v>1</v>
      </c>
      <c r="M3373" s="258">
        <v>300000</v>
      </c>
      <c r="O3373" s="258" t="s">
        <v>4678</v>
      </c>
      <c r="P3373" s="283" t="s">
        <v>4679</v>
      </c>
    </row>
    <row r="3374" spans="1:17">
      <c r="A3374" s="58">
        <v>3375</v>
      </c>
      <c r="B3374" s="58">
        <v>112</v>
      </c>
      <c r="C3374" s="257">
        <v>46105</v>
      </c>
      <c r="D3374" s="283" t="s">
        <v>3797</v>
      </c>
      <c r="E3374" s="283" t="s">
        <v>3826</v>
      </c>
      <c r="F3374" s="285">
        <v>472</v>
      </c>
      <c r="G3374" s="283" t="s">
        <v>2146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4682</v>
      </c>
      <c r="P3374" s="283" t="s">
        <v>4683</v>
      </c>
    </row>
    <row r="3375" spans="1:17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3826</v>
      </c>
      <c r="F3375" s="285" t="s">
        <v>4685</v>
      </c>
      <c r="G3375" s="283" t="s">
        <v>2138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4687</v>
      </c>
      <c r="P3375" s="283" t="s">
        <v>4688</v>
      </c>
    </row>
    <row r="3376" spans="1:17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3826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</row>
    <row r="3377" spans="1:17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3826</v>
      </c>
      <c r="F3377" s="285">
        <v>3333181865047</v>
      </c>
      <c r="G3377" s="283" t="s">
        <v>4690</v>
      </c>
      <c r="I3377" s="258">
        <v>1000000</v>
      </c>
      <c r="J3377" s="262">
        <v>1</v>
      </c>
      <c r="M3377" s="258">
        <v>1000000</v>
      </c>
    </row>
    <row r="3378" spans="1:17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3826</v>
      </c>
      <c r="G3378" s="283" t="s">
        <v>1494</v>
      </c>
      <c r="I3378" s="258">
        <v>20000</v>
      </c>
      <c r="J3378" s="262">
        <v>1</v>
      </c>
      <c r="M3378" s="258">
        <v>20000</v>
      </c>
    </row>
    <row r="3379" spans="1:17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3826</v>
      </c>
      <c r="G3379" s="283" t="s">
        <v>2757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7">
      <c r="A3380" s="58">
        <v>3381</v>
      </c>
      <c r="B3380" s="58">
        <v>117</v>
      </c>
      <c r="C3380" s="257">
        <v>46105</v>
      </c>
      <c r="D3380" s="283" t="s">
        <v>2074</v>
      </c>
      <c r="E3380" s="283" t="s">
        <v>3826</v>
      </c>
      <c r="G3380" s="283" t="s">
        <v>4479</v>
      </c>
      <c r="H3380" s="262" t="s">
        <v>1915</v>
      </c>
      <c r="I3380" s="258">
        <v>1000000</v>
      </c>
      <c r="J3380" s="262">
        <v>1</v>
      </c>
      <c r="M3380" s="258">
        <v>1000000</v>
      </c>
    </row>
    <row r="3381" spans="1:17">
      <c r="A3381" s="58">
        <v>3382</v>
      </c>
      <c r="B3381" s="58">
        <v>118</v>
      </c>
      <c r="C3381" s="257">
        <v>46105</v>
      </c>
      <c r="D3381" s="283" t="s">
        <v>2074</v>
      </c>
      <c r="E3381" s="283" t="s">
        <v>3826</v>
      </c>
      <c r="G3381" s="283" t="s">
        <v>4694</v>
      </c>
      <c r="I3381" s="258">
        <v>20000</v>
      </c>
      <c r="J3381" s="262">
        <v>1</v>
      </c>
      <c r="M3381" s="258">
        <v>20000</v>
      </c>
    </row>
    <row r="3382" spans="1:17">
      <c r="A3382" s="58">
        <v>3383</v>
      </c>
      <c r="B3382" s="58">
        <v>119</v>
      </c>
      <c r="C3382" s="257">
        <v>46105</v>
      </c>
      <c r="D3382" s="283" t="s">
        <v>2074</v>
      </c>
      <c r="E3382" s="283" t="s">
        <v>3826</v>
      </c>
      <c r="G3382" s="283" t="s">
        <v>4695</v>
      </c>
      <c r="I3382" s="258">
        <v>30000</v>
      </c>
      <c r="J3382" s="262">
        <v>1</v>
      </c>
      <c r="M3382" s="258">
        <v>30000</v>
      </c>
    </row>
    <row r="3383" spans="1:17">
      <c r="A3383" s="58">
        <v>3384</v>
      </c>
      <c r="B3383" s="58">
        <v>77</v>
      </c>
      <c r="C3383" s="257">
        <v>46105</v>
      </c>
      <c r="D3383" s="283" t="s">
        <v>1835</v>
      </c>
      <c r="E3383" s="283" t="s">
        <v>3826</v>
      </c>
      <c r="F3383" s="285" t="s">
        <v>4697</v>
      </c>
      <c r="G3383" s="283" t="s">
        <v>1710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7">
      <c r="A3384" s="58">
        <v>3385</v>
      </c>
      <c r="C3384" s="257">
        <v>46105</v>
      </c>
      <c r="D3384" s="283" t="s">
        <v>1835</v>
      </c>
      <c r="G3384" s="283" t="s">
        <v>3972</v>
      </c>
      <c r="N3384" s="258">
        <v>-1210000</v>
      </c>
    </row>
    <row r="3385" spans="1:17">
      <c r="A3385" s="58">
        <v>3386</v>
      </c>
      <c r="C3385" s="257">
        <v>46105</v>
      </c>
      <c r="D3385" s="283" t="s">
        <v>2752</v>
      </c>
      <c r="G3385" s="283" t="s">
        <v>2752</v>
      </c>
      <c r="N3385" s="258">
        <v>-1980000</v>
      </c>
    </row>
    <row r="3386" spans="1:17">
      <c r="A3386" s="58">
        <v>3387</v>
      </c>
      <c r="C3386" s="257">
        <v>46105</v>
      </c>
      <c r="D3386" s="283" t="s">
        <v>4669</v>
      </c>
      <c r="G3386" s="283" t="s">
        <v>4669</v>
      </c>
      <c r="N3386" s="258">
        <v>-1375000</v>
      </c>
    </row>
    <row r="3387" spans="1:17">
      <c r="A3387" s="58">
        <v>3388</v>
      </c>
      <c r="C3387" s="257">
        <v>46105</v>
      </c>
      <c r="D3387" s="283" t="s">
        <v>2360</v>
      </c>
      <c r="G3387" s="283" t="s">
        <v>2360</v>
      </c>
      <c r="N3387" s="258">
        <v>-3025000</v>
      </c>
    </row>
    <row r="3388" spans="1:17">
      <c r="A3388" s="58">
        <v>3389</v>
      </c>
      <c r="C3388" s="257">
        <v>46105</v>
      </c>
      <c r="D3388" s="283" t="s">
        <v>1859</v>
      </c>
      <c r="G3388" s="283" t="s">
        <v>1859</v>
      </c>
      <c r="N3388" s="258">
        <v>-1200000</v>
      </c>
    </row>
    <row r="3389" spans="1:17">
      <c r="A3389" s="58">
        <v>3390</v>
      </c>
      <c r="C3389" s="257">
        <v>46105</v>
      </c>
      <c r="D3389" s="283" t="s">
        <v>1448</v>
      </c>
      <c r="G3389" s="283" t="s">
        <v>4622</v>
      </c>
      <c r="N3389" s="258">
        <v>-1450000</v>
      </c>
    </row>
    <row r="3390" spans="1:17">
      <c r="A3390" s="58">
        <v>3391</v>
      </c>
      <c r="C3390" s="257">
        <v>46105</v>
      </c>
      <c r="D3390" s="283" t="s">
        <v>1775</v>
      </c>
      <c r="G3390" s="283" t="s">
        <v>1775</v>
      </c>
      <c r="N3390" s="258">
        <v>-900000</v>
      </c>
    </row>
    <row r="3391" spans="1:17">
      <c r="A3391" s="58">
        <v>3392</v>
      </c>
      <c r="C3391" s="257">
        <v>46105</v>
      </c>
      <c r="D3391" s="283" t="s">
        <v>1756</v>
      </c>
      <c r="G3391" s="283" t="s">
        <v>4622</v>
      </c>
      <c r="N3391" s="258">
        <v>-2000000</v>
      </c>
    </row>
    <row r="3392" spans="1:17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3649</v>
      </c>
      <c r="F3392" s="285">
        <v>3074</v>
      </c>
      <c r="G3392" s="283" t="s">
        <v>2138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4709</v>
      </c>
    </row>
    <row r="3393" spans="1:17">
      <c r="A3393" s="58">
        <v>3396</v>
      </c>
      <c r="B3393" s="58">
        <v>121</v>
      </c>
      <c r="C3393" s="257">
        <v>46106</v>
      </c>
      <c r="D3393" s="283" t="s">
        <v>3797</v>
      </c>
      <c r="E3393" s="283" t="s">
        <v>3649</v>
      </c>
      <c r="F3393" s="285">
        <v>972</v>
      </c>
      <c r="G3393" s="283" t="s">
        <v>2146</v>
      </c>
      <c r="H3393" s="262" t="s">
        <v>4710</v>
      </c>
      <c r="I3393" s="258">
        <v>0</v>
      </c>
      <c r="J3393" s="262">
        <v>1</v>
      </c>
      <c r="M3393" s="258">
        <v>0</v>
      </c>
      <c r="Q3393" s="283" t="s">
        <v>4709</v>
      </c>
    </row>
    <row r="3394" spans="1:17">
      <c r="A3394" s="58">
        <v>3397</v>
      </c>
      <c r="B3394" s="58">
        <v>104</v>
      </c>
      <c r="C3394" s="257">
        <v>46106</v>
      </c>
      <c r="D3394" s="283" t="s">
        <v>2274</v>
      </c>
      <c r="E3394" s="283" t="s">
        <v>3826</v>
      </c>
      <c r="G3394" s="283" t="s">
        <v>1471</v>
      </c>
      <c r="H3394" s="262" t="s">
        <v>2625</v>
      </c>
      <c r="I3394" s="258">
        <v>350000</v>
      </c>
      <c r="J3394" s="262">
        <v>2</v>
      </c>
      <c r="M3394" s="258">
        <v>700000</v>
      </c>
    </row>
    <row r="3395" spans="1:17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3826</v>
      </c>
      <c r="F3395" s="285">
        <v>1068327224</v>
      </c>
      <c r="G3395" s="283" t="s">
        <v>4586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</row>
    <row r="3396" spans="1:17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3826</v>
      </c>
      <c r="G3396" s="283" t="s">
        <v>2052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4713</v>
      </c>
    </row>
    <row r="3397" spans="1:17">
      <c r="A3397" s="58">
        <v>3400</v>
      </c>
      <c r="B3397" s="58">
        <v>123</v>
      </c>
      <c r="C3397" s="257">
        <v>46106</v>
      </c>
      <c r="D3397" s="283" t="s">
        <v>4701</v>
      </c>
      <c r="E3397" s="283" t="s">
        <v>3826</v>
      </c>
      <c r="G3397" s="283" t="s">
        <v>1827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</row>
    <row r="3398" spans="1:17">
      <c r="A3398" s="58">
        <v>3401</v>
      </c>
      <c r="B3398" s="58">
        <v>124</v>
      </c>
      <c r="C3398" s="257">
        <v>46106</v>
      </c>
      <c r="D3398" s="283" t="s">
        <v>4701</v>
      </c>
      <c r="E3398" s="283" t="s">
        <v>3826</v>
      </c>
      <c r="G3398" s="283" t="s">
        <v>1731</v>
      </c>
      <c r="H3398" s="262" t="s">
        <v>1733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1734</v>
      </c>
    </row>
    <row r="3399" spans="1:17">
      <c r="A3399" s="58">
        <v>3402</v>
      </c>
      <c r="B3399" s="58">
        <v>125</v>
      </c>
      <c r="C3399" s="257">
        <v>46106</v>
      </c>
      <c r="D3399" s="283" t="s">
        <v>4701</v>
      </c>
      <c r="E3399" s="283" t="s">
        <v>3826</v>
      </c>
      <c r="G3399" s="283" t="s">
        <v>4715</v>
      </c>
      <c r="I3399" s="258">
        <v>250000</v>
      </c>
      <c r="J3399" s="262">
        <v>1</v>
      </c>
      <c r="L3399" s="259">
        <v>25000</v>
      </c>
      <c r="M3399" s="258">
        <v>275000</v>
      </c>
    </row>
    <row r="3400" spans="1:17">
      <c r="A3400" s="58">
        <v>3403</v>
      </c>
      <c r="B3400" s="58">
        <v>8</v>
      </c>
      <c r="C3400" s="257">
        <v>46106</v>
      </c>
      <c r="D3400" s="283" t="s">
        <v>3893</v>
      </c>
      <c r="E3400" s="283" t="s">
        <v>3826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</row>
    <row r="3401" spans="1:17">
      <c r="A3401" s="58">
        <v>3404</v>
      </c>
      <c r="C3401" s="257">
        <v>46106</v>
      </c>
      <c r="D3401" s="283" t="s">
        <v>1281</v>
      </c>
      <c r="G3401" s="283" t="s">
        <v>3959</v>
      </c>
      <c r="N3401" s="258">
        <v>-2970000</v>
      </c>
    </row>
    <row r="3402" spans="1:17">
      <c r="A3402" s="58">
        <v>3405</v>
      </c>
      <c r="C3402" s="257">
        <v>46106</v>
      </c>
      <c r="D3402" s="283" t="s">
        <v>983</v>
      </c>
      <c r="G3402" s="283" t="s">
        <v>3968</v>
      </c>
      <c r="N3402" s="258">
        <v>-583000</v>
      </c>
    </row>
    <row r="3403" spans="1:17">
      <c r="A3403" s="58">
        <v>3406</v>
      </c>
      <c r="C3403" s="257">
        <v>46106</v>
      </c>
      <c r="D3403" s="283" t="s">
        <v>4701</v>
      </c>
      <c r="G3403" s="283" t="s">
        <v>4720</v>
      </c>
      <c r="N3403" s="258">
        <v>-4345000</v>
      </c>
    </row>
    <row r="3404" spans="1:17">
      <c r="A3404" s="58">
        <v>3407</v>
      </c>
      <c r="C3404" s="257">
        <v>46106</v>
      </c>
      <c r="D3404" s="283" t="s">
        <v>3893</v>
      </c>
      <c r="G3404" s="283" t="s">
        <v>4011</v>
      </c>
      <c r="N3404" s="258">
        <v>-1100000</v>
      </c>
    </row>
    <row r="3405" spans="1:17">
      <c r="A3405" s="58">
        <v>3408</v>
      </c>
      <c r="C3405" s="257">
        <v>46106</v>
      </c>
      <c r="D3405" s="283" t="s">
        <v>1573</v>
      </c>
      <c r="G3405" s="283" t="s">
        <v>3775</v>
      </c>
      <c r="N3405" s="258">
        <v>-1000000</v>
      </c>
    </row>
    <row r="3406" spans="1:17">
      <c r="A3406" s="58">
        <v>3409</v>
      </c>
      <c r="C3406" s="257">
        <v>46106</v>
      </c>
      <c r="D3406" s="283" t="s">
        <v>1978</v>
      </c>
      <c r="G3406" s="283" t="s">
        <v>3978</v>
      </c>
      <c r="N3406" s="258">
        <v>-530000</v>
      </c>
    </row>
    <row r="3407" spans="1:17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3826</v>
      </c>
      <c r="G3407" s="283" t="s">
        <v>2562</v>
      </c>
      <c r="H3407" s="262" t="s">
        <v>2561</v>
      </c>
      <c r="I3407" s="258">
        <v>1800000</v>
      </c>
      <c r="J3407" s="262">
        <v>1</v>
      </c>
      <c r="M3407" s="258">
        <v>1800000</v>
      </c>
    </row>
    <row r="3408" spans="1:17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3826</v>
      </c>
      <c r="F3408" s="285">
        <v>7205246673</v>
      </c>
      <c r="G3408" s="283" t="s">
        <v>1185</v>
      </c>
      <c r="H3408" s="262" t="s">
        <v>1719</v>
      </c>
      <c r="I3408" s="258">
        <v>1200000</v>
      </c>
      <c r="J3408" s="262">
        <v>1</v>
      </c>
      <c r="M3408" s="258">
        <v>1200000</v>
      </c>
      <c r="O3408" s="258" t="s">
        <v>4722</v>
      </c>
    </row>
    <row r="3409" spans="1:17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3826</v>
      </c>
      <c r="G3409" s="283" t="s">
        <v>1672</v>
      </c>
      <c r="H3409" s="262" t="s">
        <v>1671</v>
      </c>
      <c r="I3409" s="258">
        <v>50000</v>
      </c>
      <c r="J3409" s="262">
        <v>1</v>
      </c>
      <c r="M3409" s="258">
        <v>50000</v>
      </c>
      <c r="O3409" s="258" t="s">
        <v>4722</v>
      </c>
    </row>
    <row r="3410" spans="1:17">
      <c r="A3410" s="58">
        <v>3413</v>
      </c>
      <c r="B3410" s="58">
        <v>82</v>
      </c>
      <c r="C3410" s="257">
        <v>46107</v>
      </c>
      <c r="D3410" s="283" t="s">
        <v>4727</v>
      </c>
      <c r="E3410" s="283" t="s">
        <v>3826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4730</v>
      </c>
    </row>
    <row r="3411" spans="1:17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3826</v>
      </c>
      <c r="G3411" s="283" t="s">
        <v>1185</v>
      </c>
      <c r="H3411" s="262" t="s">
        <v>1719</v>
      </c>
      <c r="I3411" s="258">
        <v>1200000</v>
      </c>
      <c r="J3411" s="262">
        <v>1</v>
      </c>
      <c r="M3411" s="258">
        <v>1200000</v>
      </c>
      <c r="O3411" s="258" t="s">
        <v>4732</v>
      </c>
      <c r="P3411" s="283" t="s">
        <v>4733</v>
      </c>
    </row>
    <row r="3412" spans="1:17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3826</v>
      </c>
      <c r="F3412" s="285" t="s">
        <v>2695</v>
      </c>
      <c r="G3412" s="283" t="s">
        <v>2783</v>
      </c>
      <c r="H3412" s="262" t="s">
        <v>2695</v>
      </c>
      <c r="I3412" s="258">
        <v>130000</v>
      </c>
      <c r="J3412" s="262">
        <v>1</v>
      </c>
      <c r="M3412" s="258">
        <v>130000</v>
      </c>
      <c r="O3412" s="258" t="s">
        <v>4732</v>
      </c>
      <c r="P3412" s="258" t="s">
        <v>4733</v>
      </c>
    </row>
    <row r="3413" spans="1:17">
      <c r="A3413" s="58">
        <v>3416</v>
      </c>
      <c r="B3413" s="58">
        <v>126</v>
      </c>
      <c r="C3413" s="257">
        <v>46107</v>
      </c>
      <c r="D3413" s="283" t="s">
        <v>2858</v>
      </c>
      <c r="E3413" s="283" t="s">
        <v>4183</v>
      </c>
      <c r="F3413" s="285">
        <v>1</v>
      </c>
      <c r="G3413" s="283" t="s">
        <v>1703</v>
      </c>
      <c r="H3413" s="262" t="s">
        <v>4461</v>
      </c>
      <c r="J3413" s="262">
        <v>1</v>
      </c>
    </row>
    <row r="3414" spans="1:17">
      <c r="A3414" s="58">
        <v>3417</v>
      </c>
      <c r="B3414" s="58">
        <v>127</v>
      </c>
      <c r="C3414" s="257">
        <v>46107</v>
      </c>
      <c r="D3414" s="283" t="s">
        <v>2858</v>
      </c>
      <c r="E3414" s="283" t="s">
        <v>3826</v>
      </c>
      <c r="G3414" s="283" t="s">
        <v>4735</v>
      </c>
      <c r="I3414" s="258">
        <v>100000</v>
      </c>
      <c r="J3414" s="262">
        <v>1</v>
      </c>
      <c r="M3414" s="258">
        <v>100000</v>
      </c>
    </row>
    <row r="3415" spans="1:17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3826</v>
      </c>
      <c r="G3415" s="283" t="s">
        <v>2147</v>
      </c>
      <c r="H3415" s="262" t="s">
        <v>1189</v>
      </c>
      <c r="I3415" s="258">
        <v>620000</v>
      </c>
      <c r="J3415" s="262">
        <v>1</v>
      </c>
      <c r="M3415" s="258">
        <v>620000</v>
      </c>
    </row>
    <row r="3416" spans="1:17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3826</v>
      </c>
      <c r="G3416" s="283" t="s">
        <v>2150</v>
      </c>
      <c r="H3416" s="262">
        <v>50229</v>
      </c>
      <c r="I3416" s="258">
        <v>80000</v>
      </c>
      <c r="J3416" s="262">
        <v>1</v>
      </c>
      <c r="M3416" s="258">
        <v>80000</v>
      </c>
    </row>
    <row r="3417" spans="1:17">
      <c r="A3417" s="58">
        <v>3420</v>
      </c>
      <c r="C3417" s="257">
        <v>46107</v>
      </c>
      <c r="D3417" s="283" t="s">
        <v>1419</v>
      </c>
      <c r="G3417" s="283" t="s">
        <v>4739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7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3826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4740</v>
      </c>
    </row>
    <row r="3419" spans="1:17">
      <c r="A3419" s="58">
        <v>3422</v>
      </c>
      <c r="B3419" s="58">
        <v>94</v>
      </c>
      <c r="C3419" s="257">
        <v>46107</v>
      </c>
      <c r="D3419" s="283" t="s">
        <v>2940</v>
      </c>
      <c r="E3419" s="283" t="s">
        <v>3826</v>
      </c>
      <c r="G3419" s="283" t="s">
        <v>2147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4742</v>
      </c>
    </row>
    <row r="3420" spans="1:17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7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7">
      <c r="A3422" s="58">
        <v>3425</v>
      </c>
      <c r="C3422" s="257">
        <v>46107</v>
      </c>
      <c r="D3422" s="283" t="s">
        <v>4727</v>
      </c>
      <c r="G3422" s="283" t="s">
        <v>4727</v>
      </c>
      <c r="N3422" s="258">
        <v>-1430000</v>
      </c>
    </row>
    <row r="3423" spans="1:17">
      <c r="A3423" s="58">
        <v>3429</v>
      </c>
      <c r="C3423" s="257">
        <v>46108</v>
      </c>
      <c r="D3423" s="283" t="s">
        <v>3797</v>
      </c>
      <c r="G3423" s="283" t="s">
        <v>3797</v>
      </c>
      <c r="N3423" s="258">
        <v>-1100000</v>
      </c>
    </row>
    <row r="3424" spans="1:17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7">
      <c r="A3425" s="58">
        <v>3431</v>
      </c>
      <c r="C3425" s="257">
        <v>46108</v>
      </c>
      <c r="D3425" s="283" t="s">
        <v>2105</v>
      </c>
      <c r="G3425" s="283" t="s">
        <v>4749</v>
      </c>
      <c r="N3425" s="258">
        <v>-130000</v>
      </c>
    </row>
    <row r="3426" spans="1:17">
      <c r="A3426" s="58">
        <v>3432</v>
      </c>
      <c r="C3426" s="257">
        <v>46108</v>
      </c>
      <c r="D3426" s="283" t="s">
        <v>2105</v>
      </c>
      <c r="G3426" s="283" t="s">
        <v>3972</v>
      </c>
      <c r="N3426" s="258">
        <v>-1320000</v>
      </c>
    </row>
    <row r="3427" spans="1:17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4303</v>
      </c>
      <c r="H3427" s="262" t="s">
        <v>4304</v>
      </c>
      <c r="I3427" s="258">
        <v>2200000</v>
      </c>
      <c r="J3427" s="262">
        <v>1</v>
      </c>
      <c r="M3427" s="258">
        <v>2200000</v>
      </c>
    </row>
    <row r="3428" spans="1:17">
      <c r="A3428" s="58">
        <v>3434</v>
      </c>
      <c r="B3428" s="58">
        <v>129</v>
      </c>
      <c r="C3428" s="257">
        <v>46108</v>
      </c>
      <c r="D3428" s="283" t="s">
        <v>1812</v>
      </c>
      <c r="G3428" s="283" t="s">
        <v>4751</v>
      </c>
      <c r="I3428" s="258">
        <v>100000</v>
      </c>
      <c r="J3428" s="262">
        <v>1</v>
      </c>
      <c r="M3428" s="258">
        <v>100000</v>
      </c>
    </row>
    <row r="3429" spans="1:17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3826</v>
      </c>
      <c r="F3429" s="285" t="s">
        <v>4753</v>
      </c>
      <c r="G3429" s="283" t="s">
        <v>2156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4754</v>
      </c>
      <c r="P3429" s="283" t="s">
        <v>4755</v>
      </c>
    </row>
    <row r="3430" spans="1:17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3826</v>
      </c>
      <c r="G3430" s="283" t="s">
        <v>1992</v>
      </c>
      <c r="I3430" s="258">
        <v>80000</v>
      </c>
      <c r="J3430" s="262">
        <v>1</v>
      </c>
      <c r="M3430" s="258">
        <v>80000</v>
      </c>
    </row>
    <row r="3431" spans="1:17">
      <c r="A3431" s="58">
        <v>3437</v>
      </c>
      <c r="B3431" s="58">
        <v>11</v>
      </c>
      <c r="C3431" s="257">
        <v>46108</v>
      </c>
      <c r="D3431" s="283" t="s">
        <v>2105</v>
      </c>
      <c r="E3431" s="283" t="s">
        <v>3826</v>
      </c>
      <c r="F3431" s="285">
        <v>7204812388</v>
      </c>
      <c r="G3431" s="283" t="s">
        <v>1185</v>
      </c>
      <c r="H3431" s="262" t="s">
        <v>1719</v>
      </c>
      <c r="I3431" s="258">
        <v>1200000</v>
      </c>
      <c r="J3431" s="262">
        <v>1</v>
      </c>
      <c r="M3431" s="258">
        <v>1200000</v>
      </c>
      <c r="O3431" s="258" t="s">
        <v>4759</v>
      </c>
      <c r="P3431" s="283" t="s">
        <v>4733</v>
      </c>
    </row>
    <row r="3432" spans="1:17">
      <c r="A3432" s="58">
        <v>3438</v>
      </c>
      <c r="B3432" s="58">
        <v>104</v>
      </c>
      <c r="C3432" s="257">
        <v>46108</v>
      </c>
      <c r="D3432" s="283" t="s">
        <v>2105</v>
      </c>
      <c r="E3432" s="283" t="s">
        <v>3826</v>
      </c>
      <c r="G3432" s="283" t="s">
        <v>1471</v>
      </c>
      <c r="H3432" s="262" t="s">
        <v>2625</v>
      </c>
      <c r="I3432" s="258">
        <v>350000</v>
      </c>
      <c r="J3432" s="262">
        <v>1</v>
      </c>
      <c r="M3432" s="258">
        <v>350000</v>
      </c>
      <c r="O3432" s="258" t="s">
        <v>4759</v>
      </c>
      <c r="P3432" s="258" t="s">
        <v>4733</v>
      </c>
    </row>
    <row r="3433" spans="1:17">
      <c r="A3433" s="58">
        <v>3439</v>
      </c>
      <c r="B3433" s="58">
        <v>131</v>
      </c>
      <c r="C3433" s="257">
        <v>46108</v>
      </c>
      <c r="D3433" s="283" t="s">
        <v>2105</v>
      </c>
      <c r="E3433" s="283" t="s">
        <v>3826</v>
      </c>
      <c r="G3433" s="283" t="s">
        <v>1241</v>
      </c>
      <c r="H3433" s="262" t="s">
        <v>1240</v>
      </c>
      <c r="I3433" s="258">
        <v>50000</v>
      </c>
      <c r="J3433" s="262">
        <v>1</v>
      </c>
      <c r="M3433" s="258">
        <v>50000</v>
      </c>
      <c r="O3433" s="258" t="s">
        <v>4759</v>
      </c>
      <c r="P3433" s="258" t="s">
        <v>4733</v>
      </c>
    </row>
    <row r="3434" spans="1:17">
      <c r="A3434" s="58">
        <v>3440</v>
      </c>
      <c r="B3434" s="58">
        <v>132</v>
      </c>
      <c r="C3434" s="257">
        <v>46108</v>
      </c>
      <c r="D3434" s="283" t="s">
        <v>4761</v>
      </c>
      <c r="E3434" s="283" t="s">
        <v>3826</v>
      </c>
      <c r="G3434" s="283" t="s">
        <v>2254</v>
      </c>
      <c r="I3434" s="258">
        <v>650000</v>
      </c>
      <c r="J3434" s="262">
        <v>1</v>
      </c>
      <c r="M3434" s="258">
        <v>650000</v>
      </c>
    </row>
    <row r="3435" spans="1:17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3826</v>
      </c>
      <c r="G3435" s="283" t="s">
        <v>1711</v>
      </c>
      <c r="H3435" s="262">
        <v>6058008114</v>
      </c>
      <c r="I3435" s="258">
        <v>1600000</v>
      </c>
      <c r="J3435" s="262">
        <v>1</v>
      </c>
      <c r="M3435" s="258">
        <v>1600000</v>
      </c>
    </row>
    <row r="3436" spans="1:17">
      <c r="A3436" s="58">
        <v>3442</v>
      </c>
      <c r="C3436" s="257">
        <v>46108</v>
      </c>
      <c r="D3436" s="283" t="s">
        <v>1812</v>
      </c>
      <c r="G3436" s="283" t="s">
        <v>1812</v>
      </c>
      <c r="N3436" s="258">
        <v>-100000</v>
      </c>
    </row>
    <row r="3437" spans="1:17">
      <c r="A3437" s="58">
        <v>3443</v>
      </c>
      <c r="C3437" s="257">
        <v>46108</v>
      </c>
      <c r="D3437" s="283" t="s">
        <v>4761</v>
      </c>
      <c r="G3437" s="283" t="s">
        <v>4761</v>
      </c>
      <c r="N3437" s="258">
        <v>-650000</v>
      </c>
    </row>
    <row r="3438" spans="1:17">
      <c r="A3438" s="58">
        <v>3444</v>
      </c>
      <c r="C3438" s="257">
        <v>46108</v>
      </c>
      <c r="D3438" s="283" t="s">
        <v>1714</v>
      </c>
      <c r="G3438" s="283" t="s">
        <v>4622</v>
      </c>
      <c r="N3438" s="258">
        <v>-200000</v>
      </c>
    </row>
    <row r="3439" spans="1:17">
      <c r="A3439" s="58">
        <v>3445</v>
      </c>
      <c r="B3439" s="58">
        <v>112</v>
      </c>
      <c r="C3439" s="257">
        <v>46109</v>
      </c>
      <c r="D3439" s="283" t="s">
        <v>3797</v>
      </c>
      <c r="E3439" s="283" t="s">
        <v>4183</v>
      </c>
      <c r="F3439" s="285" t="s">
        <v>4770</v>
      </c>
      <c r="G3439" s="283" t="s">
        <v>2146</v>
      </c>
      <c r="H3439" s="262" t="s">
        <v>1182</v>
      </c>
      <c r="J3439" s="262">
        <v>1</v>
      </c>
      <c r="Q3439" s="283" t="s">
        <v>4183</v>
      </c>
    </row>
    <row r="3440" spans="1:17">
      <c r="A3440" s="58">
        <v>3446</v>
      </c>
      <c r="C3440" s="257">
        <v>46111</v>
      </c>
      <c r="D3440" s="283" t="s">
        <v>1561</v>
      </c>
      <c r="G3440" s="283" t="s">
        <v>1561</v>
      </c>
      <c r="N3440" s="258">
        <v>-1210000</v>
      </c>
    </row>
    <row r="3441" spans="1:17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7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7">
      <c r="A3443" s="58">
        <v>3449</v>
      </c>
      <c r="C3443" s="257">
        <v>46111</v>
      </c>
      <c r="D3443" s="283" t="s">
        <v>2569</v>
      </c>
      <c r="G3443" s="283" t="s">
        <v>2569</v>
      </c>
      <c r="N3443" s="258">
        <v>-2970000</v>
      </c>
    </row>
    <row r="3444" spans="1:17">
      <c r="A3444" s="58">
        <v>3450</v>
      </c>
      <c r="B3444" s="58">
        <v>10</v>
      </c>
      <c r="C3444" s="257">
        <v>46111</v>
      </c>
      <c r="D3444" s="283" t="s">
        <v>1419</v>
      </c>
      <c r="E3444" s="283" t="s">
        <v>3826</v>
      </c>
      <c r="F3444" s="285">
        <v>7205468004</v>
      </c>
      <c r="G3444" s="283" t="s">
        <v>1185</v>
      </c>
      <c r="H3444" s="262" t="s">
        <v>1719</v>
      </c>
      <c r="I3444" s="258">
        <v>1200000</v>
      </c>
      <c r="J3444" s="262">
        <v>1</v>
      </c>
      <c r="M3444" s="258">
        <v>1200000</v>
      </c>
      <c r="O3444" s="258" t="s">
        <v>4771</v>
      </c>
      <c r="P3444" s="283" t="s">
        <v>4772</v>
      </c>
    </row>
    <row r="3445" spans="1:17">
      <c r="A3445" s="58">
        <v>3451</v>
      </c>
      <c r="B3445" s="58">
        <v>12</v>
      </c>
      <c r="C3445" s="257">
        <v>46111</v>
      </c>
      <c r="D3445" s="283" t="s">
        <v>1454</v>
      </c>
      <c r="E3445" s="283" t="s">
        <v>3826</v>
      </c>
      <c r="F3445" s="285">
        <v>7205246673</v>
      </c>
      <c r="G3445" s="283" t="s">
        <v>1185</v>
      </c>
      <c r="H3445" s="262" t="s">
        <v>1719</v>
      </c>
      <c r="I3445" s="258">
        <v>1200000</v>
      </c>
      <c r="J3445" s="262">
        <v>1</v>
      </c>
      <c r="M3445" s="258">
        <v>1200000</v>
      </c>
      <c r="O3445" s="258" t="s">
        <v>4774</v>
      </c>
      <c r="P3445" s="283" t="s">
        <v>1809</v>
      </c>
    </row>
    <row r="3446" spans="1:17">
      <c r="A3446" s="58">
        <v>3452</v>
      </c>
      <c r="B3446" s="58">
        <v>104</v>
      </c>
      <c r="C3446" s="257">
        <v>46111</v>
      </c>
      <c r="D3446" s="283" t="s">
        <v>1454</v>
      </c>
      <c r="E3446" s="283" t="s">
        <v>3826</v>
      </c>
      <c r="G3446" s="283" t="s">
        <v>1471</v>
      </c>
      <c r="H3446" s="262" t="s">
        <v>2625</v>
      </c>
      <c r="I3446" s="258">
        <v>350000</v>
      </c>
      <c r="J3446" s="262">
        <v>1</v>
      </c>
      <c r="M3446" s="258">
        <v>350000</v>
      </c>
      <c r="O3446" s="258" t="s">
        <v>4774</v>
      </c>
    </row>
    <row r="3447" spans="1:17">
      <c r="A3447" s="58">
        <v>3453</v>
      </c>
      <c r="B3447" s="58">
        <v>102</v>
      </c>
      <c r="C3447" s="257">
        <v>46111</v>
      </c>
      <c r="D3447" s="283" t="s">
        <v>1454</v>
      </c>
      <c r="E3447" s="283" t="s">
        <v>3826</v>
      </c>
      <c r="G3447" s="283" t="s">
        <v>1672</v>
      </c>
      <c r="H3447" s="262" t="s">
        <v>1671</v>
      </c>
      <c r="I3447" s="258">
        <v>50000</v>
      </c>
      <c r="J3447" s="262">
        <v>1</v>
      </c>
      <c r="M3447" s="258">
        <v>50000</v>
      </c>
      <c r="O3447" s="258" t="s">
        <v>4774</v>
      </c>
    </row>
    <row r="3448" spans="1:17">
      <c r="A3448" s="58">
        <v>3454</v>
      </c>
      <c r="B3448" s="58">
        <v>134</v>
      </c>
      <c r="C3448" s="257">
        <v>46111</v>
      </c>
      <c r="D3448" s="283" t="s">
        <v>1419</v>
      </c>
      <c r="G3448" s="283" t="s">
        <v>2983</v>
      </c>
      <c r="I3448" s="258">
        <v>200000</v>
      </c>
      <c r="J3448" s="262">
        <v>1</v>
      </c>
      <c r="M3448" s="258">
        <v>200000</v>
      </c>
      <c r="Q3448" s="283" t="s">
        <v>1737</v>
      </c>
    </row>
    <row r="3449" spans="1:17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3826</v>
      </c>
      <c r="G3449" s="283" t="s">
        <v>2861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</row>
    <row r="3450" spans="1:17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3826</v>
      </c>
      <c r="G3450" s="283" t="s">
        <v>3982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</row>
    <row r="3451" spans="1:17">
      <c r="A3451" s="58">
        <v>3457</v>
      </c>
      <c r="B3451" s="58">
        <v>130</v>
      </c>
      <c r="C3451" s="257">
        <v>46111</v>
      </c>
      <c r="D3451" s="283" t="s">
        <v>1552</v>
      </c>
      <c r="E3451" s="283" t="s">
        <v>3826</v>
      </c>
      <c r="G3451" s="283" t="s">
        <v>1992</v>
      </c>
      <c r="I3451" s="258">
        <v>80000</v>
      </c>
      <c r="J3451" s="262">
        <v>1</v>
      </c>
      <c r="L3451" s="259">
        <v>8000</v>
      </c>
      <c r="M3451" s="258">
        <v>88000</v>
      </c>
    </row>
    <row r="3452" spans="1:17">
      <c r="A3452" s="58">
        <v>3458</v>
      </c>
      <c r="B3452" s="58">
        <v>66</v>
      </c>
      <c r="C3452" s="257">
        <v>46111</v>
      </c>
      <c r="D3452" s="283" t="s">
        <v>1552</v>
      </c>
      <c r="E3452" s="283" t="s">
        <v>3826</v>
      </c>
      <c r="F3452" s="285" t="s">
        <v>2695</v>
      </c>
      <c r="G3452" s="283" t="s">
        <v>2783</v>
      </c>
      <c r="H3452" s="262" t="s">
        <v>2695</v>
      </c>
      <c r="I3452" s="258">
        <v>130000</v>
      </c>
      <c r="J3452" s="262">
        <v>1</v>
      </c>
      <c r="M3452" s="258">
        <v>130000</v>
      </c>
    </row>
    <row r="3453" spans="1:17">
      <c r="A3453" s="58">
        <v>3459</v>
      </c>
      <c r="B3453" s="58">
        <v>131</v>
      </c>
      <c r="C3453" s="257">
        <v>46111</v>
      </c>
      <c r="D3453" s="283" t="s">
        <v>1555</v>
      </c>
      <c r="E3453" s="283" t="s">
        <v>3826</v>
      </c>
      <c r="G3453" s="283" t="s">
        <v>1241</v>
      </c>
      <c r="H3453" s="262" t="s">
        <v>1240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7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3826</v>
      </c>
      <c r="F3454" s="285" t="s">
        <v>4697</v>
      </c>
      <c r="G3454" s="283" t="s">
        <v>1710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4784</v>
      </c>
    </row>
    <row r="3455" spans="1:17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</sheetData>
  <autoFilter ref="A1:M333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98"/>
  <sheetViews>
    <sheetView workbookViewId="0">
      <selection activeCell="D45" sqref="D45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46111</v>
      </c>
      <c r="B3" s="228" t="s">
        <v>1114</v>
      </c>
      <c r="C3" s="279">
        <f>SUMIF($B:$B,A3,K:K)</f>
        <v>4847801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3</v>
      </c>
      <c r="B4" s="228" t="s">
        <v>1115</v>
      </c>
      <c r="C4" s="229">
        <f>SUMIFS($K:$K,$B:$B,"&gt;="&amp;DATE(A5,A4,1),$B:$B,"&lt;="&amp;EOMONTH(DATE(A5,A4,1),0))</f>
        <v>160089802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160089802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3164</v>
      </c>
      <c r="B9" s="94">
        <v>46082</v>
      </c>
      <c r="C9" s="85" t="s">
        <v>1374</v>
      </c>
      <c r="D9" s="111"/>
      <c r="E9" s="315" t="s">
        <v>3692</v>
      </c>
      <c r="F9" s="316"/>
      <c r="H9" s="317"/>
      <c r="M9" s="309"/>
      <c r="N9" s="54"/>
      <c r="O9" s="54"/>
      <c r="P9" s="54"/>
    </row>
    <row r="10" spans="1:16" ht="18" customHeight="1">
      <c r="A10" s="89">
        <v>3165</v>
      </c>
      <c r="B10" s="94">
        <v>46083</v>
      </c>
      <c r="C10" s="85" t="s">
        <v>1454</v>
      </c>
      <c r="D10" s="111"/>
      <c r="E10" s="315" t="s">
        <v>3972</v>
      </c>
      <c r="F10" s="316"/>
      <c r="H10" s="317"/>
      <c r="M10" s="309"/>
      <c r="N10" s="54"/>
      <c r="O10" s="54"/>
      <c r="P10" s="54"/>
    </row>
    <row r="11" spans="1:16" ht="18" customHeight="1">
      <c r="A11" s="89">
        <v>3166</v>
      </c>
      <c r="B11" s="94">
        <v>46083</v>
      </c>
      <c r="C11" s="85" t="s">
        <v>1516</v>
      </c>
      <c r="D11" s="111"/>
      <c r="E11" s="315" t="s">
        <v>3694</v>
      </c>
      <c r="F11" s="316"/>
      <c r="H11" s="317"/>
      <c r="M11" s="309"/>
      <c r="N11" s="54"/>
      <c r="O11" s="54"/>
      <c r="P11" s="54"/>
    </row>
    <row r="12" spans="1:16" ht="18" customHeight="1">
      <c r="A12" s="89">
        <v>3167</v>
      </c>
      <c r="B12" s="94">
        <v>46083</v>
      </c>
      <c r="C12" s="85" t="s">
        <v>1444</v>
      </c>
      <c r="D12" s="111"/>
      <c r="E12" s="315" t="s">
        <v>1766</v>
      </c>
      <c r="F12" s="316"/>
      <c r="H12" s="317"/>
      <c r="M12" s="309"/>
      <c r="N12" s="54"/>
      <c r="O12" s="54"/>
      <c r="P12" s="54"/>
    </row>
    <row r="13" spans="1:16" ht="18" customHeight="1">
      <c r="A13" s="89">
        <v>3168</v>
      </c>
      <c r="B13" s="94">
        <v>46083</v>
      </c>
      <c r="C13" s="85" t="s">
        <v>1555</v>
      </c>
      <c r="D13" s="111"/>
      <c r="E13" s="78" t="s">
        <v>1241</v>
      </c>
      <c r="F13" s="78" t="s">
        <v>1240</v>
      </c>
      <c r="G13" s="85">
        <v>50000</v>
      </c>
      <c r="H13" s="319">
        <v>1</v>
      </c>
      <c r="J13" s="78">
        <v>5000</v>
      </c>
      <c r="K13" s="78">
        <v>55000</v>
      </c>
      <c r="M13" s="309"/>
      <c r="N13" s="54"/>
      <c r="O13" s="54"/>
      <c r="P13" s="54"/>
    </row>
    <row r="14" spans="1:16" ht="18" customHeight="1">
      <c r="A14" s="89">
        <v>3169</v>
      </c>
      <c r="B14" s="94">
        <v>46083</v>
      </c>
      <c r="C14" s="85" t="s">
        <v>983</v>
      </c>
      <c r="D14" s="111"/>
      <c r="E14" s="315" t="s">
        <v>3508</v>
      </c>
      <c r="F14" s="316" t="s">
        <v>3518</v>
      </c>
      <c r="G14" s="85">
        <v>2500000</v>
      </c>
      <c r="H14" s="317">
        <v>1</v>
      </c>
      <c r="K14" s="78">
        <v>2500000</v>
      </c>
      <c r="M14" s="309"/>
      <c r="N14" s="54"/>
      <c r="O14" s="54"/>
      <c r="P14" s="54"/>
    </row>
    <row r="15" spans="1:16" ht="18" customHeight="1">
      <c r="A15" s="89">
        <v>3170</v>
      </c>
      <c r="B15" s="94">
        <v>46083</v>
      </c>
      <c r="C15" s="85" t="s">
        <v>1419</v>
      </c>
      <c r="D15" s="111"/>
      <c r="E15" s="78" t="s">
        <v>4348</v>
      </c>
      <c r="F15" s="78"/>
      <c r="M15" s="310"/>
      <c r="N15" s="54"/>
      <c r="O15" s="54"/>
      <c r="P15" s="54"/>
    </row>
    <row r="16" spans="1:16" ht="18" customHeight="1">
      <c r="A16" s="320">
        <v>3171</v>
      </c>
      <c r="B16" s="93">
        <v>46083</v>
      </c>
      <c r="C16" s="83" t="s">
        <v>983</v>
      </c>
      <c r="E16" s="321" t="s">
        <v>1766</v>
      </c>
      <c r="M16" s="309"/>
      <c r="N16" s="54"/>
      <c r="O16" s="54"/>
      <c r="P16" s="54"/>
    </row>
    <row r="17" spans="1:16" ht="18" customHeight="1">
      <c r="A17" s="89">
        <v>3172</v>
      </c>
      <c r="B17" s="94">
        <v>46083</v>
      </c>
      <c r="C17" s="85" t="s">
        <v>1812</v>
      </c>
      <c r="D17" s="111"/>
      <c r="E17" s="78" t="s">
        <v>1684</v>
      </c>
      <c r="F17" s="78">
        <v>27107593440</v>
      </c>
      <c r="G17" s="85">
        <v>150000</v>
      </c>
      <c r="H17" s="319">
        <v>1</v>
      </c>
      <c r="K17" s="78">
        <v>150000</v>
      </c>
      <c r="M17" s="309"/>
      <c r="N17" s="54"/>
      <c r="O17" s="54"/>
      <c r="P17" s="54"/>
    </row>
    <row r="18" spans="1:16" s="68" customFormat="1" ht="18" customHeight="1">
      <c r="A18" s="89">
        <v>3173</v>
      </c>
      <c r="B18" s="94">
        <v>46084</v>
      </c>
      <c r="C18" s="85" t="s">
        <v>1689</v>
      </c>
      <c r="D18" s="111"/>
      <c r="E18" s="315" t="s">
        <v>2368</v>
      </c>
      <c r="F18" s="316" t="s">
        <v>2693</v>
      </c>
      <c r="G18" s="85">
        <v>1100000</v>
      </c>
      <c r="H18" s="317">
        <v>1</v>
      </c>
      <c r="I18" s="78"/>
      <c r="J18" s="78"/>
      <c r="K18" s="78">
        <v>1100000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3174</v>
      </c>
      <c r="B19" s="94">
        <v>46084</v>
      </c>
      <c r="C19" s="85" t="s">
        <v>1374</v>
      </c>
      <c r="D19" s="111"/>
      <c r="E19" s="78" t="s">
        <v>2151</v>
      </c>
      <c r="F19" s="78" t="s">
        <v>1761</v>
      </c>
      <c r="G19" s="85">
        <v>30000</v>
      </c>
      <c r="H19" s="319">
        <v>2</v>
      </c>
      <c r="I19" s="78"/>
      <c r="J19" s="78"/>
      <c r="K19" s="78">
        <v>60000</v>
      </c>
      <c r="L19" s="318"/>
      <c r="M19" s="309"/>
      <c r="N19" s="54"/>
      <c r="O19" s="54"/>
      <c r="P19" s="54"/>
    </row>
    <row r="20" spans="1:16" s="68" customFormat="1" ht="18" customHeight="1">
      <c r="A20" s="89">
        <v>3175</v>
      </c>
      <c r="B20" s="94">
        <v>46084</v>
      </c>
      <c r="C20" s="85" t="s">
        <v>1374</v>
      </c>
      <c r="D20" s="111"/>
      <c r="E20" s="315" t="s">
        <v>2152</v>
      </c>
      <c r="F20" s="316" t="s">
        <v>1788</v>
      </c>
      <c r="G20" s="85">
        <v>10000</v>
      </c>
      <c r="H20" s="317">
        <v>2</v>
      </c>
      <c r="I20" s="78"/>
      <c r="J20" s="78"/>
      <c r="K20" s="78">
        <v>20000</v>
      </c>
      <c r="L20" s="318"/>
      <c r="M20" s="309"/>
      <c r="N20" s="54"/>
      <c r="O20" s="54"/>
      <c r="P20" s="54"/>
    </row>
    <row r="21" spans="1:16" s="68" customFormat="1" ht="18" customHeight="1">
      <c r="A21" s="89">
        <v>3176</v>
      </c>
      <c r="B21" s="94">
        <v>46084</v>
      </c>
      <c r="C21" s="85" t="s">
        <v>1012</v>
      </c>
      <c r="D21" s="111"/>
      <c r="E21" s="315" t="s">
        <v>2112</v>
      </c>
      <c r="F21" s="316" t="s">
        <v>4107</v>
      </c>
      <c r="G21" s="85">
        <v>1600000</v>
      </c>
      <c r="H21" s="317">
        <v>1</v>
      </c>
      <c r="I21" s="78"/>
      <c r="J21" s="78"/>
      <c r="K21" s="78">
        <v>1600000</v>
      </c>
      <c r="L21" s="318"/>
      <c r="M21" s="309"/>
      <c r="N21" s="54"/>
      <c r="O21" s="54"/>
    </row>
    <row r="22" spans="1:16" s="68" customFormat="1" ht="18" customHeight="1">
      <c r="A22" s="89">
        <v>3177</v>
      </c>
      <c r="B22" s="94">
        <v>46084</v>
      </c>
      <c r="C22" s="85" t="s">
        <v>2505</v>
      </c>
      <c r="D22" s="111"/>
      <c r="E22" s="78" t="s">
        <v>2140</v>
      </c>
      <c r="F22" s="78" t="s">
        <v>1183</v>
      </c>
      <c r="G22" s="85">
        <v>1500000</v>
      </c>
      <c r="H22" s="319">
        <v>1</v>
      </c>
      <c r="I22" s="78"/>
      <c r="J22" s="78"/>
      <c r="K22" s="78">
        <v>1500000</v>
      </c>
      <c r="L22" s="318"/>
      <c r="M22" s="311"/>
    </row>
    <row r="23" spans="1:16" s="68" customFormat="1" ht="18" customHeight="1">
      <c r="A23" s="89">
        <v>3178</v>
      </c>
      <c r="B23" s="94">
        <v>46084</v>
      </c>
      <c r="C23" s="85" t="s">
        <v>2505</v>
      </c>
      <c r="D23" s="111"/>
      <c r="E23" s="78" t="s">
        <v>2141</v>
      </c>
      <c r="F23" s="78" t="s">
        <v>1769</v>
      </c>
      <c r="G23" s="85">
        <v>100000</v>
      </c>
      <c r="H23" s="319">
        <v>1</v>
      </c>
      <c r="I23" s="78"/>
      <c r="J23" s="78"/>
      <c r="K23" s="78">
        <v>100000</v>
      </c>
      <c r="L23" s="318"/>
      <c r="M23" s="311"/>
    </row>
    <row r="24" spans="1:16" s="68" customFormat="1" ht="18" customHeight="1">
      <c r="A24" s="89">
        <v>3179</v>
      </c>
      <c r="B24" s="94">
        <v>46084</v>
      </c>
      <c r="C24" s="85" t="s">
        <v>1419</v>
      </c>
      <c r="D24" s="111"/>
      <c r="E24" s="78" t="s">
        <v>4348</v>
      </c>
      <c r="F24" s="78"/>
      <c r="G24" s="85"/>
      <c r="H24" s="319"/>
      <c r="I24" s="78"/>
      <c r="J24" s="78"/>
      <c r="K24" s="78"/>
      <c r="L24" s="318"/>
      <c r="M24" s="311"/>
    </row>
    <row r="25" spans="1:16" ht="18" customHeight="1">
      <c r="A25" s="89">
        <v>3180</v>
      </c>
      <c r="B25" s="94">
        <v>46085</v>
      </c>
      <c r="C25" s="85" t="s">
        <v>1448</v>
      </c>
      <c r="D25" s="111"/>
      <c r="E25" s="78" t="s">
        <v>1185</v>
      </c>
      <c r="F25" s="78" t="s">
        <v>1719</v>
      </c>
      <c r="G25" s="85">
        <v>1100000</v>
      </c>
      <c r="H25" s="319">
        <v>1</v>
      </c>
      <c r="K25" s="78">
        <v>1100000</v>
      </c>
    </row>
    <row r="26" spans="1:16" ht="18" customHeight="1">
      <c r="A26" s="89">
        <v>3181</v>
      </c>
      <c r="B26" s="94">
        <v>46085</v>
      </c>
      <c r="C26" s="85" t="s">
        <v>2858</v>
      </c>
      <c r="D26" s="111"/>
      <c r="E26" s="78" t="s">
        <v>1697</v>
      </c>
      <c r="F26" s="78"/>
      <c r="G26" s="85">
        <v>180000</v>
      </c>
      <c r="H26" s="319">
        <v>1</v>
      </c>
      <c r="K26" s="78">
        <v>180000</v>
      </c>
    </row>
    <row r="27" spans="1:16" ht="18" customHeight="1">
      <c r="A27" s="89">
        <v>3182</v>
      </c>
      <c r="B27" s="94">
        <v>46085</v>
      </c>
      <c r="C27" s="85" t="s">
        <v>1419</v>
      </c>
      <c r="D27" s="111"/>
      <c r="E27" s="78" t="s">
        <v>1536</v>
      </c>
      <c r="F27" s="78" t="s">
        <v>2643</v>
      </c>
      <c r="G27" s="85">
        <v>1600000</v>
      </c>
      <c r="H27" s="319">
        <v>1</v>
      </c>
      <c r="K27" s="78">
        <v>1600000</v>
      </c>
    </row>
    <row r="28" spans="1:16" ht="18" customHeight="1">
      <c r="A28" s="89">
        <v>3183</v>
      </c>
      <c r="B28" s="94">
        <v>46085</v>
      </c>
      <c r="C28" s="85" t="s">
        <v>2858</v>
      </c>
      <c r="D28" s="111"/>
      <c r="E28" s="78" t="s">
        <v>1137</v>
      </c>
      <c r="F28" s="78">
        <v>6058008163</v>
      </c>
      <c r="G28" s="85">
        <v>1500000</v>
      </c>
      <c r="H28" s="319">
        <v>1</v>
      </c>
      <c r="K28" s="78">
        <v>1500000</v>
      </c>
    </row>
    <row r="29" spans="1:16" ht="18" customHeight="1">
      <c r="A29" s="89">
        <v>3184</v>
      </c>
      <c r="B29" s="94">
        <v>46085</v>
      </c>
      <c r="C29" s="85" t="s">
        <v>2108</v>
      </c>
      <c r="D29" s="111"/>
      <c r="E29" s="78" t="s">
        <v>1684</v>
      </c>
      <c r="F29" s="78">
        <v>27107593440</v>
      </c>
      <c r="G29" s="85">
        <v>150000</v>
      </c>
      <c r="H29" s="319">
        <v>1</v>
      </c>
      <c r="K29" s="78">
        <v>150000</v>
      </c>
    </row>
    <row r="30" spans="1:16" ht="18" customHeight="1">
      <c r="A30" s="89">
        <v>3185</v>
      </c>
      <c r="B30" s="94">
        <v>46085</v>
      </c>
      <c r="C30" s="85" t="s">
        <v>1431</v>
      </c>
      <c r="D30" s="111"/>
      <c r="E30" s="78" t="s">
        <v>1684</v>
      </c>
      <c r="F30" s="78">
        <v>27107593440</v>
      </c>
      <c r="G30" s="85">
        <v>150000</v>
      </c>
      <c r="H30" s="319">
        <v>1</v>
      </c>
      <c r="K30" s="78">
        <v>150000</v>
      </c>
    </row>
    <row r="31" spans="1:16" ht="18" customHeight="1">
      <c r="A31" s="89">
        <v>3186</v>
      </c>
      <c r="B31" s="94">
        <v>46085</v>
      </c>
      <c r="C31" s="85" t="s">
        <v>3875</v>
      </c>
      <c r="D31" s="111"/>
      <c r="E31" s="78" t="s">
        <v>4530</v>
      </c>
      <c r="F31" s="78"/>
      <c r="G31" s="85">
        <v>1500000</v>
      </c>
      <c r="H31" s="319">
        <v>1</v>
      </c>
      <c r="K31" s="78">
        <v>1500000</v>
      </c>
    </row>
    <row r="32" spans="1:16" ht="18" customHeight="1">
      <c r="A32" s="89">
        <v>3187</v>
      </c>
      <c r="B32" s="94">
        <v>46085</v>
      </c>
      <c r="C32" s="85" t="s">
        <v>1442</v>
      </c>
      <c r="D32" s="111"/>
      <c r="E32" s="78" t="s">
        <v>2719</v>
      </c>
      <c r="F32" s="78" t="s">
        <v>1194</v>
      </c>
      <c r="G32" s="85">
        <v>1600000</v>
      </c>
      <c r="H32" s="319">
        <v>1</v>
      </c>
      <c r="J32" s="78">
        <v>160000</v>
      </c>
      <c r="K32" s="78">
        <v>1760000</v>
      </c>
    </row>
    <row r="33" spans="1:11" ht="18" customHeight="1">
      <c r="A33" s="89">
        <v>3188</v>
      </c>
      <c r="B33" s="94">
        <v>46085</v>
      </c>
      <c r="C33" s="85" t="s">
        <v>1353</v>
      </c>
      <c r="D33" s="111"/>
      <c r="E33" s="315" t="s">
        <v>2120</v>
      </c>
      <c r="F33" s="316"/>
      <c r="G33" s="85">
        <v>1300000</v>
      </c>
      <c r="H33" s="317">
        <v>1</v>
      </c>
      <c r="K33" s="78">
        <v>1300000</v>
      </c>
    </row>
    <row r="34" spans="1:11" ht="18" customHeight="1">
      <c r="A34" s="320">
        <v>3189</v>
      </c>
      <c r="B34" s="93">
        <v>46085</v>
      </c>
      <c r="C34" s="83" t="s">
        <v>1009</v>
      </c>
      <c r="E34" s="321" t="s">
        <v>1710</v>
      </c>
      <c r="G34" s="85">
        <v>1100000</v>
      </c>
      <c r="H34" s="319">
        <v>1</v>
      </c>
      <c r="J34" s="78">
        <v>110000</v>
      </c>
      <c r="K34" s="78">
        <v>1210000</v>
      </c>
    </row>
    <row r="35" spans="1:11" ht="18" customHeight="1">
      <c r="A35" s="320">
        <v>3190</v>
      </c>
      <c r="B35" s="93">
        <v>46085</v>
      </c>
      <c r="C35" s="83" t="s">
        <v>2940</v>
      </c>
      <c r="E35" s="321" t="s">
        <v>1185</v>
      </c>
      <c r="F35" s="321" t="s">
        <v>1719</v>
      </c>
      <c r="G35" s="85">
        <v>1200000</v>
      </c>
      <c r="H35" s="319">
        <v>1</v>
      </c>
      <c r="K35" s="78">
        <v>1200000</v>
      </c>
    </row>
    <row r="36" spans="1:11" ht="18" customHeight="1">
      <c r="A36" s="320">
        <v>3191</v>
      </c>
      <c r="B36" s="93">
        <v>46085</v>
      </c>
      <c r="C36" s="83" t="s">
        <v>2940</v>
      </c>
      <c r="E36" s="321" t="s">
        <v>1672</v>
      </c>
      <c r="F36" s="321" t="s">
        <v>1671</v>
      </c>
      <c r="G36" s="85">
        <v>50000</v>
      </c>
      <c r="H36" s="319">
        <v>1</v>
      </c>
      <c r="K36" s="78">
        <v>50000</v>
      </c>
    </row>
    <row r="37" spans="1:11" ht="18" customHeight="1">
      <c r="A37" s="320">
        <v>3192</v>
      </c>
      <c r="B37" s="93">
        <v>46085</v>
      </c>
      <c r="C37" s="83" t="s">
        <v>1448</v>
      </c>
      <c r="E37" s="321" t="s">
        <v>4033</v>
      </c>
    </row>
    <row r="38" spans="1:11" ht="18" customHeight="1">
      <c r="A38" s="320">
        <v>3193</v>
      </c>
      <c r="B38" s="93">
        <v>46085</v>
      </c>
      <c r="C38" s="83" t="s">
        <v>1348</v>
      </c>
      <c r="E38" s="321" t="s">
        <v>4081</v>
      </c>
    </row>
    <row r="39" spans="1:11" ht="18" customHeight="1">
      <c r="A39" s="320">
        <v>3194</v>
      </c>
      <c r="B39" s="93">
        <v>46085</v>
      </c>
      <c r="C39" s="83" t="s">
        <v>1812</v>
      </c>
      <c r="E39" s="321" t="s">
        <v>4307</v>
      </c>
    </row>
    <row r="40" spans="1:11" ht="18" customHeight="1">
      <c r="A40" s="320">
        <v>3195</v>
      </c>
      <c r="B40" s="93">
        <v>46085</v>
      </c>
      <c r="C40" s="83" t="s">
        <v>1047</v>
      </c>
      <c r="E40" s="321" t="s">
        <v>3758</v>
      </c>
    </row>
    <row r="41" spans="1:11" ht="18" customHeight="1">
      <c r="A41" s="320">
        <v>3196</v>
      </c>
      <c r="B41" s="93">
        <v>46085</v>
      </c>
      <c r="C41" s="83" t="s">
        <v>2858</v>
      </c>
      <c r="E41" s="321" t="s">
        <v>3999</v>
      </c>
    </row>
    <row r="42" spans="1:11" ht="18" customHeight="1">
      <c r="A42" s="320">
        <v>3197</v>
      </c>
      <c r="B42" s="94">
        <v>46085</v>
      </c>
      <c r="C42" s="85" t="s">
        <v>2108</v>
      </c>
      <c r="D42" s="111"/>
      <c r="E42" s="78" t="s">
        <v>4531</v>
      </c>
      <c r="F42" s="78"/>
    </row>
    <row r="43" spans="1:11" ht="18" customHeight="1">
      <c r="A43" s="89">
        <v>3198</v>
      </c>
      <c r="B43" s="94">
        <v>46085</v>
      </c>
      <c r="C43" s="85" t="s">
        <v>1431</v>
      </c>
      <c r="D43" s="111"/>
      <c r="E43" s="315" t="s">
        <v>4104</v>
      </c>
      <c r="F43" s="316"/>
      <c r="H43" s="317"/>
    </row>
    <row r="44" spans="1:11" ht="18" customHeight="1">
      <c r="A44" s="320">
        <v>3199</v>
      </c>
      <c r="B44" s="94">
        <v>46085</v>
      </c>
      <c r="C44" s="85" t="s">
        <v>1353</v>
      </c>
      <c r="D44" s="111"/>
      <c r="E44" s="78" t="s">
        <v>4532</v>
      </c>
      <c r="F44" s="78"/>
    </row>
    <row r="45" spans="1:11" ht="18" customHeight="1">
      <c r="A45" s="320">
        <v>3201</v>
      </c>
      <c r="B45" s="94">
        <v>46085</v>
      </c>
      <c r="C45" s="85" t="s">
        <v>1561</v>
      </c>
      <c r="D45" s="111"/>
      <c r="E45" s="78" t="s">
        <v>4023</v>
      </c>
      <c r="F45" s="78"/>
    </row>
    <row r="46" spans="1:11" ht="18" customHeight="1">
      <c r="A46" s="89">
        <v>3204</v>
      </c>
      <c r="B46" s="94">
        <v>46086</v>
      </c>
      <c r="C46" s="85" t="s">
        <v>1689</v>
      </c>
      <c r="D46" s="111"/>
      <c r="E46" s="78" t="s">
        <v>4534</v>
      </c>
      <c r="F46" s="78"/>
    </row>
    <row r="47" spans="1:11" ht="18" customHeight="1">
      <c r="A47" s="320">
        <v>3205</v>
      </c>
      <c r="B47" s="93">
        <v>46086</v>
      </c>
      <c r="C47" s="83" t="s">
        <v>1213</v>
      </c>
      <c r="E47" s="321" t="s">
        <v>1185</v>
      </c>
      <c r="F47" s="321" t="s">
        <v>1719</v>
      </c>
      <c r="G47" s="85">
        <v>1300000</v>
      </c>
      <c r="H47" s="319">
        <v>1</v>
      </c>
      <c r="J47" s="78">
        <v>130000</v>
      </c>
      <c r="K47" s="78">
        <v>1430000</v>
      </c>
    </row>
    <row r="48" spans="1:11" ht="18" customHeight="1">
      <c r="A48" s="320">
        <v>3206</v>
      </c>
      <c r="B48" s="93">
        <v>46086</v>
      </c>
      <c r="C48" s="83" t="s">
        <v>4527</v>
      </c>
      <c r="E48" s="321" t="s">
        <v>2335</v>
      </c>
      <c r="F48" s="321" t="s">
        <v>3106</v>
      </c>
      <c r="G48" s="85">
        <v>1700000</v>
      </c>
      <c r="H48" s="319">
        <v>1</v>
      </c>
      <c r="K48" s="78">
        <v>1700000</v>
      </c>
    </row>
    <row r="49" spans="1:11" ht="18" customHeight="1">
      <c r="A49" s="320">
        <v>3207</v>
      </c>
      <c r="B49" s="93">
        <v>46086</v>
      </c>
      <c r="C49" s="83" t="s">
        <v>1714</v>
      </c>
      <c r="E49" s="321" t="s">
        <v>4535</v>
      </c>
      <c r="G49" s="85">
        <v>1550000</v>
      </c>
      <c r="H49" s="319">
        <v>1</v>
      </c>
      <c r="J49" s="78">
        <v>155000</v>
      </c>
      <c r="K49" s="78">
        <v>1705000</v>
      </c>
    </row>
    <row r="50" spans="1:11" ht="18" customHeight="1">
      <c r="A50" s="320">
        <v>3208</v>
      </c>
      <c r="B50" s="93">
        <v>46086</v>
      </c>
      <c r="C50" s="83" t="s">
        <v>1444</v>
      </c>
      <c r="E50" s="321" t="s">
        <v>2140</v>
      </c>
      <c r="F50" s="321" t="s">
        <v>1183</v>
      </c>
      <c r="G50" s="85">
        <v>1500000</v>
      </c>
      <c r="H50" s="319">
        <v>1</v>
      </c>
      <c r="K50" s="78">
        <v>1500000</v>
      </c>
    </row>
    <row r="51" spans="1:11" ht="18" customHeight="1">
      <c r="A51" s="320">
        <v>3209</v>
      </c>
      <c r="B51" s="93">
        <v>46086</v>
      </c>
      <c r="C51" s="83" t="s">
        <v>1444</v>
      </c>
      <c r="E51" s="321" t="s">
        <v>2141</v>
      </c>
      <c r="F51" s="321" t="s">
        <v>1769</v>
      </c>
      <c r="G51" s="85">
        <v>100000</v>
      </c>
      <c r="H51" s="319">
        <v>1</v>
      </c>
      <c r="K51" s="78">
        <v>100000</v>
      </c>
    </row>
    <row r="52" spans="1:11" ht="18" customHeight="1">
      <c r="A52" s="320">
        <v>3210</v>
      </c>
      <c r="B52" s="93">
        <v>46086</v>
      </c>
      <c r="C52" s="83" t="s">
        <v>1444</v>
      </c>
      <c r="E52" s="321" t="s">
        <v>2143</v>
      </c>
      <c r="F52" s="321" t="s">
        <v>1687</v>
      </c>
      <c r="G52" s="85">
        <v>70000</v>
      </c>
      <c r="H52" s="319">
        <v>1</v>
      </c>
      <c r="K52" s="78">
        <v>70000</v>
      </c>
    </row>
    <row r="53" spans="1:11" ht="18" customHeight="1">
      <c r="A53" s="320">
        <v>3211</v>
      </c>
      <c r="B53" s="93">
        <v>46086</v>
      </c>
      <c r="C53" s="83" t="s">
        <v>2062</v>
      </c>
      <c r="E53" s="321" t="s">
        <v>2990</v>
      </c>
      <c r="F53" s="321" t="s">
        <v>2978</v>
      </c>
      <c r="G53" s="85">
        <v>1600000</v>
      </c>
      <c r="H53" s="319">
        <v>1</v>
      </c>
      <c r="J53" s="78">
        <v>160000</v>
      </c>
      <c r="K53" s="78">
        <v>1760000</v>
      </c>
    </row>
    <row r="54" spans="1:11" ht="18" customHeight="1">
      <c r="A54" s="320">
        <v>3212</v>
      </c>
      <c r="B54" s="93">
        <v>46086</v>
      </c>
      <c r="C54" s="83" t="s">
        <v>4523</v>
      </c>
      <c r="E54" s="321" t="s">
        <v>3934</v>
      </c>
      <c r="F54" s="321" t="s">
        <v>3935</v>
      </c>
      <c r="G54" s="85">
        <v>1800000</v>
      </c>
      <c r="H54" s="319">
        <v>1</v>
      </c>
      <c r="K54" s="78">
        <v>1800000</v>
      </c>
    </row>
    <row r="55" spans="1:11" ht="18" customHeight="1">
      <c r="A55" s="320">
        <v>3213</v>
      </c>
      <c r="B55" s="93">
        <v>46086</v>
      </c>
      <c r="C55" s="83" t="s">
        <v>1573</v>
      </c>
      <c r="E55" s="321" t="s">
        <v>2065</v>
      </c>
      <c r="F55" s="321">
        <v>1087427173</v>
      </c>
      <c r="G55" s="85">
        <v>1000000</v>
      </c>
      <c r="H55" s="319">
        <v>1</v>
      </c>
      <c r="K55" s="78">
        <v>1000000</v>
      </c>
    </row>
    <row r="56" spans="1:11" ht="18" customHeight="1">
      <c r="A56" s="320">
        <v>3214</v>
      </c>
      <c r="B56" s="93">
        <v>46086</v>
      </c>
      <c r="C56" s="83" t="s">
        <v>4523</v>
      </c>
      <c r="E56" s="321" t="s">
        <v>4536</v>
      </c>
    </row>
    <row r="57" spans="1:11" ht="18" customHeight="1">
      <c r="A57" s="320">
        <v>3215</v>
      </c>
      <c r="B57" s="93">
        <v>46086</v>
      </c>
      <c r="C57" s="83" t="s">
        <v>2858</v>
      </c>
      <c r="E57" s="321" t="s">
        <v>2858</v>
      </c>
    </row>
    <row r="58" spans="1:11" ht="18" customHeight="1">
      <c r="A58" s="320">
        <v>3216</v>
      </c>
      <c r="B58" s="93">
        <v>46087</v>
      </c>
      <c r="C58" s="83" t="s">
        <v>1714</v>
      </c>
      <c r="E58" s="321" t="s">
        <v>3693</v>
      </c>
    </row>
    <row r="59" spans="1:11" ht="18" customHeight="1">
      <c r="A59" s="320">
        <v>3217</v>
      </c>
      <c r="B59" s="93">
        <v>46087</v>
      </c>
      <c r="C59" s="83" t="s">
        <v>4527</v>
      </c>
      <c r="E59" s="321" t="s">
        <v>4537</v>
      </c>
    </row>
    <row r="60" spans="1:11" ht="18" customHeight="1">
      <c r="A60" s="320">
        <v>3218</v>
      </c>
      <c r="B60" s="93">
        <v>46087</v>
      </c>
      <c r="C60" s="83" t="s">
        <v>1374</v>
      </c>
      <c r="E60" s="321" t="s">
        <v>2140</v>
      </c>
      <c r="F60" s="321" t="s">
        <v>1183</v>
      </c>
      <c r="G60" s="85">
        <v>1500000</v>
      </c>
      <c r="H60" s="319">
        <v>1</v>
      </c>
      <c r="K60" s="78">
        <v>1500000</v>
      </c>
    </row>
    <row r="61" spans="1:11" ht="18" customHeight="1">
      <c r="A61" s="320">
        <v>3219</v>
      </c>
      <c r="B61" s="93">
        <v>46087</v>
      </c>
      <c r="C61" s="83" t="s">
        <v>1374</v>
      </c>
      <c r="E61" s="321" t="s">
        <v>2141</v>
      </c>
      <c r="F61" s="321" t="s">
        <v>1769</v>
      </c>
      <c r="G61" s="85">
        <v>50000</v>
      </c>
      <c r="H61" s="319">
        <v>1</v>
      </c>
      <c r="K61" s="78">
        <v>50000</v>
      </c>
    </row>
    <row r="62" spans="1:11" ht="18" customHeight="1">
      <c r="A62" s="320">
        <v>3220</v>
      </c>
      <c r="B62" s="93">
        <v>46087</v>
      </c>
      <c r="C62" s="83" t="s">
        <v>1714</v>
      </c>
      <c r="E62" s="321" t="s">
        <v>2162</v>
      </c>
      <c r="F62" s="321" t="s">
        <v>1919</v>
      </c>
      <c r="G62" s="85">
        <v>1950000</v>
      </c>
      <c r="H62" s="319">
        <v>1</v>
      </c>
      <c r="J62" s="78">
        <v>195000</v>
      </c>
      <c r="K62" s="78">
        <v>2145000</v>
      </c>
    </row>
    <row r="63" spans="1:11" ht="18" customHeight="1">
      <c r="A63" s="320">
        <v>3221</v>
      </c>
      <c r="B63" s="93">
        <v>46087</v>
      </c>
      <c r="C63" s="83" t="s">
        <v>1714</v>
      </c>
      <c r="E63" s="321" t="s">
        <v>2141</v>
      </c>
      <c r="F63" s="321" t="s">
        <v>1769</v>
      </c>
      <c r="G63" s="85">
        <v>50000</v>
      </c>
      <c r="H63" s="319">
        <v>1</v>
      </c>
      <c r="J63" s="78">
        <v>5000</v>
      </c>
      <c r="K63" s="78">
        <v>55000</v>
      </c>
    </row>
    <row r="64" spans="1:11" ht="18" customHeight="1">
      <c r="A64" s="320">
        <v>3222</v>
      </c>
      <c r="B64" s="93">
        <v>46087</v>
      </c>
      <c r="C64" s="83" t="s">
        <v>1714</v>
      </c>
      <c r="E64" s="321" t="s">
        <v>3574</v>
      </c>
      <c r="G64" s="85">
        <v>300000</v>
      </c>
      <c r="H64" s="319">
        <v>1</v>
      </c>
      <c r="J64" s="78">
        <v>30000</v>
      </c>
      <c r="K64" s="78">
        <v>330000</v>
      </c>
    </row>
    <row r="65" spans="1:11" ht="18" customHeight="1">
      <c r="A65" s="320">
        <v>3223</v>
      </c>
      <c r="B65" s="93">
        <v>46087</v>
      </c>
      <c r="C65" s="83" t="s">
        <v>2549</v>
      </c>
      <c r="E65" s="321" t="s">
        <v>1684</v>
      </c>
      <c r="F65" s="321">
        <v>27107593440</v>
      </c>
      <c r="G65" s="85">
        <v>150000</v>
      </c>
      <c r="H65" s="319">
        <v>1</v>
      </c>
      <c r="K65" s="78">
        <v>150000</v>
      </c>
    </row>
    <row r="66" spans="1:11" ht="18" customHeight="1">
      <c r="A66" s="320">
        <v>3224</v>
      </c>
      <c r="B66" s="93">
        <v>46087</v>
      </c>
      <c r="C66" s="83" t="s">
        <v>1573</v>
      </c>
      <c r="E66" s="321" t="s">
        <v>3508</v>
      </c>
      <c r="F66" s="321" t="s">
        <v>3518</v>
      </c>
      <c r="G66" s="85">
        <v>2600000</v>
      </c>
      <c r="H66" s="319">
        <v>1</v>
      </c>
      <c r="K66" s="78">
        <v>2600000</v>
      </c>
    </row>
    <row r="67" spans="1:11" ht="18" customHeight="1">
      <c r="A67" s="320">
        <v>3225</v>
      </c>
      <c r="B67" s="93">
        <v>46087</v>
      </c>
      <c r="C67" s="83" t="s">
        <v>1573</v>
      </c>
      <c r="E67" s="321" t="s">
        <v>2154</v>
      </c>
      <c r="G67" s="85">
        <v>700000</v>
      </c>
      <c r="H67" s="319">
        <v>1</v>
      </c>
      <c r="K67" s="78">
        <v>700000</v>
      </c>
    </row>
    <row r="68" spans="1:11" ht="18" customHeight="1">
      <c r="A68" s="320">
        <v>3226</v>
      </c>
      <c r="B68" s="93">
        <v>46087</v>
      </c>
      <c r="C68" s="83" t="s">
        <v>1374</v>
      </c>
      <c r="E68" s="321" t="s">
        <v>1710</v>
      </c>
      <c r="G68" s="85">
        <v>1100000</v>
      </c>
      <c r="H68" s="319">
        <v>1</v>
      </c>
      <c r="K68" s="78">
        <v>1100000</v>
      </c>
    </row>
    <row r="69" spans="1:11" ht="18" customHeight="1">
      <c r="A69" s="320">
        <v>3227</v>
      </c>
      <c r="B69" s="93">
        <v>46087</v>
      </c>
      <c r="C69" s="83" t="s">
        <v>1370</v>
      </c>
      <c r="E69" s="321" t="s">
        <v>1657</v>
      </c>
      <c r="G69" s="85">
        <v>1000000</v>
      </c>
      <c r="H69" s="319">
        <v>1</v>
      </c>
      <c r="K69" s="78">
        <v>1000000</v>
      </c>
    </row>
    <row r="70" spans="1:11" ht="18" customHeight="1">
      <c r="A70" s="320">
        <v>3228</v>
      </c>
      <c r="B70" s="93">
        <v>46087</v>
      </c>
      <c r="C70" s="83" t="s">
        <v>1573</v>
      </c>
      <c r="E70" s="321" t="s">
        <v>3775</v>
      </c>
    </row>
    <row r="71" spans="1:11" ht="18" customHeight="1">
      <c r="A71" s="320">
        <v>3229</v>
      </c>
      <c r="B71" s="93">
        <v>46088</v>
      </c>
      <c r="C71" s="83" t="s">
        <v>1348</v>
      </c>
      <c r="E71" s="321" t="s">
        <v>4081</v>
      </c>
    </row>
    <row r="72" spans="1:11" ht="18" customHeight="1">
      <c r="A72" s="320">
        <v>3230</v>
      </c>
      <c r="B72" s="93">
        <v>46088</v>
      </c>
      <c r="C72" s="83" t="s">
        <v>3898</v>
      </c>
      <c r="E72" s="321" t="s">
        <v>2098</v>
      </c>
      <c r="F72" s="321">
        <v>2830502</v>
      </c>
      <c r="G72" s="85">
        <v>1650000</v>
      </c>
      <c r="H72" s="319">
        <v>1</v>
      </c>
      <c r="J72" s="78">
        <v>165000</v>
      </c>
      <c r="K72" s="78">
        <v>1815000</v>
      </c>
    </row>
    <row r="73" spans="1:11" ht="18" customHeight="1">
      <c r="A73" s="320">
        <v>3231</v>
      </c>
      <c r="B73" s="93">
        <v>46088</v>
      </c>
      <c r="C73" s="83" t="s">
        <v>3898</v>
      </c>
      <c r="E73" s="321" t="s">
        <v>3972</v>
      </c>
    </row>
    <row r="74" spans="1:11" ht="18" customHeight="1">
      <c r="A74" s="320">
        <v>3232</v>
      </c>
      <c r="B74" s="93">
        <v>46090</v>
      </c>
      <c r="C74" s="83" t="s">
        <v>3874</v>
      </c>
      <c r="E74" s="321" t="s">
        <v>1113</v>
      </c>
    </row>
    <row r="75" spans="1:11" ht="18" customHeight="1">
      <c r="A75" s="320">
        <v>3233</v>
      </c>
      <c r="B75" s="93">
        <v>46090</v>
      </c>
      <c r="C75" s="83" t="s">
        <v>1427</v>
      </c>
      <c r="E75" s="321" t="s">
        <v>1427</v>
      </c>
    </row>
    <row r="76" spans="1:11" ht="18" customHeight="1">
      <c r="A76" s="320">
        <v>3234</v>
      </c>
      <c r="B76" s="93">
        <v>46090</v>
      </c>
      <c r="C76" s="83" t="s">
        <v>2105</v>
      </c>
      <c r="E76" s="321" t="s">
        <v>3972</v>
      </c>
    </row>
    <row r="77" spans="1:11" ht="18" customHeight="1">
      <c r="A77" s="320">
        <v>3235</v>
      </c>
      <c r="B77" s="93">
        <v>46088</v>
      </c>
      <c r="C77" s="83" t="s">
        <v>1374</v>
      </c>
      <c r="E77" s="321" t="s">
        <v>2783</v>
      </c>
      <c r="F77" s="321">
        <v>5961308248</v>
      </c>
      <c r="G77" s="85">
        <v>130000</v>
      </c>
      <c r="H77" s="319">
        <v>1</v>
      </c>
      <c r="K77" s="78">
        <v>130000</v>
      </c>
    </row>
    <row r="78" spans="1:11" ht="18" customHeight="1">
      <c r="A78" s="320">
        <v>3236</v>
      </c>
      <c r="B78" s="93">
        <v>46090</v>
      </c>
      <c r="C78" s="83" t="s">
        <v>2549</v>
      </c>
      <c r="E78" s="321" t="s">
        <v>1766</v>
      </c>
    </row>
    <row r="79" spans="1:11" ht="18" customHeight="1">
      <c r="A79" s="320">
        <v>3237</v>
      </c>
      <c r="B79" s="93">
        <v>46090</v>
      </c>
      <c r="C79" s="83" t="s">
        <v>2062</v>
      </c>
      <c r="E79" s="321" t="s">
        <v>1824</v>
      </c>
      <c r="F79" s="321" t="s">
        <v>4083</v>
      </c>
      <c r="G79" s="85">
        <v>1100000</v>
      </c>
      <c r="H79" s="319">
        <v>1</v>
      </c>
      <c r="J79" s="78">
        <v>110000</v>
      </c>
      <c r="K79" s="78">
        <v>1210000</v>
      </c>
    </row>
    <row r="80" spans="1:11" ht="18" customHeight="1">
      <c r="A80" s="320">
        <v>3238</v>
      </c>
      <c r="B80" s="93">
        <v>46090</v>
      </c>
      <c r="C80" s="83" t="s">
        <v>1552</v>
      </c>
      <c r="E80" s="321" t="s">
        <v>2861</v>
      </c>
      <c r="F80" s="321">
        <v>415074409</v>
      </c>
      <c r="G80" s="85">
        <v>450000</v>
      </c>
      <c r="H80" s="319">
        <v>1</v>
      </c>
      <c r="J80" s="78">
        <v>45000</v>
      </c>
      <c r="K80" s="78">
        <v>495000</v>
      </c>
    </row>
    <row r="81" spans="1:11" ht="18" customHeight="1">
      <c r="A81" s="320">
        <v>3239</v>
      </c>
      <c r="B81" s="93">
        <v>46091</v>
      </c>
      <c r="C81" s="83" t="s">
        <v>1444</v>
      </c>
      <c r="E81" s="321" t="s">
        <v>1113</v>
      </c>
    </row>
    <row r="82" spans="1:11" ht="18" customHeight="1">
      <c r="A82" s="320">
        <v>3240</v>
      </c>
      <c r="B82" s="93">
        <v>46091</v>
      </c>
      <c r="C82" s="83" t="s">
        <v>3875</v>
      </c>
      <c r="E82" s="321" t="s">
        <v>3991</v>
      </c>
    </row>
    <row r="83" spans="1:11" ht="18" customHeight="1">
      <c r="A83" s="320">
        <v>3241</v>
      </c>
      <c r="B83" s="93">
        <v>46091</v>
      </c>
      <c r="C83" s="83" t="s">
        <v>1134</v>
      </c>
      <c r="E83" s="321" t="s">
        <v>1113</v>
      </c>
    </row>
    <row r="84" spans="1:11" ht="18" customHeight="1">
      <c r="A84" s="320">
        <v>3242</v>
      </c>
      <c r="B84" s="93">
        <v>46091</v>
      </c>
      <c r="C84" s="83" t="s">
        <v>3907</v>
      </c>
      <c r="E84" s="321" t="s">
        <v>1710</v>
      </c>
      <c r="G84" s="85">
        <v>1100000</v>
      </c>
      <c r="H84" s="319">
        <v>1</v>
      </c>
      <c r="K84" s="78">
        <v>1100000</v>
      </c>
    </row>
    <row r="85" spans="1:11" ht="18" customHeight="1">
      <c r="A85" s="320">
        <v>3243</v>
      </c>
      <c r="B85" s="93">
        <v>46091</v>
      </c>
      <c r="C85" s="83" t="s">
        <v>1009</v>
      </c>
      <c r="E85" s="321" t="s">
        <v>1710</v>
      </c>
      <c r="G85" s="85">
        <v>1100000</v>
      </c>
      <c r="H85" s="319">
        <v>1</v>
      </c>
      <c r="J85" s="78">
        <v>110000</v>
      </c>
      <c r="K85" s="78">
        <v>1210000</v>
      </c>
    </row>
    <row r="86" spans="1:11" ht="18" customHeight="1">
      <c r="A86" s="320">
        <v>3244</v>
      </c>
      <c r="B86" s="93">
        <v>46091</v>
      </c>
      <c r="C86" s="83" t="s">
        <v>1134</v>
      </c>
      <c r="E86" s="321" t="s">
        <v>2052</v>
      </c>
      <c r="F86" s="78">
        <v>1068298044</v>
      </c>
      <c r="G86" s="85">
        <v>500000</v>
      </c>
      <c r="H86" s="319">
        <v>1</v>
      </c>
      <c r="J86" s="78">
        <v>50000</v>
      </c>
      <c r="K86" s="78">
        <v>550000</v>
      </c>
    </row>
    <row r="87" spans="1:11" ht="18" customHeight="1">
      <c r="A87" s="320">
        <v>3245</v>
      </c>
      <c r="B87" s="93">
        <v>46091</v>
      </c>
      <c r="C87" s="83" t="s">
        <v>3126</v>
      </c>
      <c r="E87" s="321" t="s">
        <v>1187</v>
      </c>
      <c r="F87" s="321" t="s">
        <v>1188</v>
      </c>
      <c r="G87" s="85">
        <v>1250000</v>
      </c>
      <c r="H87" s="319">
        <v>1</v>
      </c>
      <c r="K87" s="78">
        <v>1250000</v>
      </c>
    </row>
    <row r="88" spans="1:11" ht="18" customHeight="1">
      <c r="A88" s="320">
        <v>3246</v>
      </c>
      <c r="B88" s="93">
        <v>46091</v>
      </c>
      <c r="C88" s="83" t="s">
        <v>1689</v>
      </c>
      <c r="E88" s="321" t="s">
        <v>2861</v>
      </c>
      <c r="F88" s="78">
        <v>415089709</v>
      </c>
      <c r="G88" s="85">
        <v>510000</v>
      </c>
      <c r="H88" s="319">
        <v>1</v>
      </c>
      <c r="K88" s="78">
        <v>510000</v>
      </c>
    </row>
    <row r="89" spans="1:11" ht="18" customHeight="1">
      <c r="A89" s="320">
        <v>3247</v>
      </c>
      <c r="B89" s="93">
        <v>46091</v>
      </c>
      <c r="C89" s="83" t="s">
        <v>1555</v>
      </c>
      <c r="E89" s="321" t="s">
        <v>1241</v>
      </c>
      <c r="F89" s="321" t="s">
        <v>1240</v>
      </c>
      <c r="G89" s="85">
        <v>50000</v>
      </c>
      <c r="H89" s="319">
        <v>2</v>
      </c>
      <c r="J89" s="78">
        <v>10000</v>
      </c>
      <c r="K89" s="78">
        <v>110000</v>
      </c>
    </row>
    <row r="90" spans="1:11" ht="18" customHeight="1">
      <c r="A90" s="320">
        <v>3248</v>
      </c>
      <c r="B90" s="93">
        <v>46091</v>
      </c>
      <c r="C90" s="83" t="s">
        <v>1427</v>
      </c>
      <c r="E90" s="321" t="s">
        <v>1711</v>
      </c>
      <c r="F90" s="78">
        <v>2830501</v>
      </c>
      <c r="G90" s="85">
        <v>1600000</v>
      </c>
      <c r="H90" s="319">
        <v>1</v>
      </c>
      <c r="J90" s="78">
        <v>160000</v>
      </c>
      <c r="K90" s="78">
        <v>1760000</v>
      </c>
    </row>
    <row r="91" spans="1:11" ht="18" customHeight="1">
      <c r="A91" s="320">
        <v>3249</v>
      </c>
      <c r="B91" s="93">
        <v>46091</v>
      </c>
      <c r="C91" s="83" t="s">
        <v>2105</v>
      </c>
      <c r="E91" s="321" t="s">
        <v>1185</v>
      </c>
      <c r="F91" s="321" t="s">
        <v>1719</v>
      </c>
      <c r="G91" s="85">
        <v>1200000</v>
      </c>
      <c r="H91" s="319">
        <v>1</v>
      </c>
      <c r="J91" s="78">
        <v>120000</v>
      </c>
      <c r="K91" s="78">
        <v>1320000</v>
      </c>
    </row>
    <row r="92" spans="1:11" ht="18" customHeight="1">
      <c r="A92" s="320">
        <v>3250</v>
      </c>
      <c r="B92" s="93">
        <v>46092</v>
      </c>
      <c r="C92" s="83" t="s">
        <v>1419</v>
      </c>
      <c r="E92" s="321" t="s">
        <v>1185</v>
      </c>
      <c r="F92" s="78" t="s">
        <v>1719</v>
      </c>
      <c r="G92" s="321">
        <v>1200000</v>
      </c>
      <c r="H92" s="319">
        <v>1</v>
      </c>
      <c r="K92" s="78">
        <v>1200000</v>
      </c>
    </row>
    <row r="93" spans="1:11" ht="18" customHeight="1">
      <c r="A93" s="320">
        <v>3251</v>
      </c>
      <c r="B93" s="93">
        <v>46092</v>
      </c>
      <c r="C93" s="83" t="s">
        <v>1419</v>
      </c>
      <c r="E93" s="321" t="s">
        <v>4656</v>
      </c>
      <c r="F93" s="78"/>
      <c r="G93" s="321">
        <v>200000</v>
      </c>
      <c r="H93" s="319">
        <v>1</v>
      </c>
      <c r="K93" s="78">
        <v>200000</v>
      </c>
    </row>
    <row r="94" spans="1:11" ht="18" customHeight="1">
      <c r="A94" s="320">
        <v>3252</v>
      </c>
      <c r="B94" s="93">
        <v>46092</v>
      </c>
      <c r="C94" s="83" t="s">
        <v>1771</v>
      </c>
      <c r="E94" s="321" t="s">
        <v>2147</v>
      </c>
      <c r="F94" s="78" t="s">
        <v>1189</v>
      </c>
      <c r="G94" s="321">
        <v>620000</v>
      </c>
      <c r="H94" s="319">
        <v>1</v>
      </c>
      <c r="K94" s="78">
        <v>620000</v>
      </c>
    </row>
    <row r="95" spans="1:11" ht="18" customHeight="1">
      <c r="A95" s="320">
        <v>3253</v>
      </c>
      <c r="B95" s="93">
        <v>46092</v>
      </c>
      <c r="C95" s="83" t="s">
        <v>1714</v>
      </c>
      <c r="E95" s="321" t="s">
        <v>2120</v>
      </c>
      <c r="F95" s="78"/>
      <c r="G95" s="321">
        <v>1200000</v>
      </c>
      <c r="H95" s="319">
        <v>1</v>
      </c>
      <c r="J95" s="78">
        <v>120000</v>
      </c>
      <c r="K95" s="78">
        <v>1320000</v>
      </c>
    </row>
    <row r="96" spans="1:11" ht="18" customHeight="1">
      <c r="A96" s="320">
        <v>3254</v>
      </c>
      <c r="B96" s="93">
        <v>46092</v>
      </c>
      <c r="C96" s="83" t="s">
        <v>1561</v>
      </c>
      <c r="E96" s="321" t="s">
        <v>4572</v>
      </c>
      <c r="F96" s="78"/>
      <c r="G96" s="321">
        <v>1500000</v>
      </c>
      <c r="H96" s="319">
        <v>1</v>
      </c>
      <c r="J96" s="78">
        <v>150000</v>
      </c>
      <c r="K96" s="78">
        <v>1650000</v>
      </c>
    </row>
    <row r="97" spans="1:11" ht="18" customHeight="1">
      <c r="A97" s="320">
        <v>3255</v>
      </c>
      <c r="B97" s="93">
        <v>46092</v>
      </c>
      <c r="C97" s="83" t="s">
        <v>1561</v>
      </c>
      <c r="E97" s="321" t="s">
        <v>4573</v>
      </c>
      <c r="F97" s="78"/>
      <c r="G97" s="321">
        <v>1600000</v>
      </c>
      <c r="H97" s="319">
        <v>1</v>
      </c>
      <c r="J97" s="78">
        <v>160000</v>
      </c>
      <c r="K97" s="78">
        <v>1760000</v>
      </c>
    </row>
    <row r="98" spans="1:11" ht="18" customHeight="1">
      <c r="A98" s="320">
        <v>3256</v>
      </c>
      <c r="B98" s="93">
        <v>46092</v>
      </c>
      <c r="C98" s="83" t="s">
        <v>1561</v>
      </c>
      <c r="E98" s="321" t="s">
        <v>1481</v>
      </c>
      <c r="F98" s="78"/>
      <c r="G98" s="321">
        <v>100000</v>
      </c>
      <c r="H98" s="319">
        <v>1</v>
      </c>
      <c r="J98" s="78">
        <v>10000</v>
      </c>
      <c r="K98" s="78">
        <v>110000</v>
      </c>
    </row>
    <row r="99" spans="1:11" ht="18" customHeight="1">
      <c r="A99" s="320">
        <v>3257</v>
      </c>
      <c r="B99" s="93">
        <v>46092</v>
      </c>
      <c r="C99" s="83" t="s">
        <v>1429</v>
      </c>
      <c r="E99" s="321" t="s">
        <v>4574</v>
      </c>
      <c r="F99" s="78"/>
      <c r="G99" s="321">
        <v>100000</v>
      </c>
      <c r="H99" s="319">
        <v>1</v>
      </c>
      <c r="K99" s="78">
        <v>100000</v>
      </c>
    </row>
    <row r="100" spans="1:11" ht="18" customHeight="1">
      <c r="A100" s="320">
        <v>3258</v>
      </c>
      <c r="B100" s="93">
        <v>46093</v>
      </c>
      <c r="C100" s="83" t="s">
        <v>1431</v>
      </c>
      <c r="E100" s="321" t="s">
        <v>4104</v>
      </c>
      <c r="F100" s="78"/>
      <c r="G100" s="321"/>
    </row>
    <row r="101" spans="1:11" ht="18" customHeight="1">
      <c r="A101" s="320">
        <v>3259</v>
      </c>
      <c r="B101" s="93">
        <v>46093</v>
      </c>
      <c r="C101" s="83" t="s">
        <v>1213</v>
      </c>
      <c r="E101" s="321" t="s">
        <v>4575</v>
      </c>
      <c r="F101" s="78"/>
      <c r="G101" s="321"/>
    </row>
    <row r="102" spans="1:11" ht="18" customHeight="1">
      <c r="A102" s="320">
        <v>3260</v>
      </c>
      <c r="B102" s="93">
        <v>46093</v>
      </c>
      <c r="C102" s="83" t="s">
        <v>2062</v>
      </c>
      <c r="D102" s="112" t="s">
        <v>4652</v>
      </c>
      <c r="E102" s="321" t="s">
        <v>2719</v>
      </c>
      <c r="F102" s="78" t="s">
        <v>1194</v>
      </c>
      <c r="G102" s="321"/>
      <c r="H102" s="319">
        <v>1</v>
      </c>
      <c r="K102" s="78">
        <v>0</v>
      </c>
    </row>
    <row r="103" spans="1:11" ht="18" customHeight="1">
      <c r="A103" s="320">
        <v>3261</v>
      </c>
      <c r="B103" s="93">
        <v>46093</v>
      </c>
      <c r="C103" s="83" t="s">
        <v>1689</v>
      </c>
      <c r="E103" s="321" t="s">
        <v>1710</v>
      </c>
      <c r="F103" s="78"/>
      <c r="G103" s="321">
        <v>1300000</v>
      </c>
      <c r="H103" s="319">
        <v>1</v>
      </c>
      <c r="K103" s="78">
        <v>1300000</v>
      </c>
    </row>
    <row r="104" spans="1:11" ht="18" customHeight="1">
      <c r="A104" s="320">
        <v>3262</v>
      </c>
      <c r="B104" s="93">
        <v>46093</v>
      </c>
      <c r="C104" s="83" t="s">
        <v>1775</v>
      </c>
      <c r="D104" s="112" t="s">
        <v>4653</v>
      </c>
      <c r="E104" s="321" t="s">
        <v>2146</v>
      </c>
      <c r="F104" s="78" t="s">
        <v>1182</v>
      </c>
      <c r="G104" s="321">
        <v>900000</v>
      </c>
      <c r="H104" s="319">
        <v>1</v>
      </c>
      <c r="K104" s="78">
        <v>900000</v>
      </c>
    </row>
    <row r="105" spans="1:11" ht="18" customHeight="1">
      <c r="A105" s="320">
        <v>3263</v>
      </c>
      <c r="B105" s="93">
        <v>46093</v>
      </c>
      <c r="C105" s="83" t="s">
        <v>1978</v>
      </c>
      <c r="E105" s="321" t="s">
        <v>2052</v>
      </c>
      <c r="F105" s="78">
        <v>1068298046</v>
      </c>
      <c r="G105" s="321">
        <v>450000</v>
      </c>
      <c r="H105" s="319">
        <v>1</v>
      </c>
      <c r="K105" s="78">
        <v>450000</v>
      </c>
    </row>
    <row r="106" spans="1:11" ht="18" customHeight="1">
      <c r="A106" s="320">
        <v>3264</v>
      </c>
      <c r="B106" s="93">
        <v>46093</v>
      </c>
      <c r="C106" s="83" t="s">
        <v>1978</v>
      </c>
      <c r="E106" s="321" t="s">
        <v>3914</v>
      </c>
      <c r="F106" s="78">
        <v>1068237210</v>
      </c>
      <c r="G106" s="321">
        <v>80000</v>
      </c>
      <c r="H106" s="319">
        <v>1</v>
      </c>
      <c r="K106" s="78">
        <v>80000</v>
      </c>
    </row>
    <row r="107" spans="1:11" ht="18" customHeight="1">
      <c r="A107" s="320">
        <v>3265</v>
      </c>
      <c r="B107" s="93">
        <v>46093</v>
      </c>
      <c r="C107" s="83" t="s">
        <v>2261</v>
      </c>
      <c r="E107" s="321" t="s">
        <v>4576</v>
      </c>
      <c r="F107" s="78" t="s">
        <v>1719</v>
      </c>
      <c r="G107" s="321">
        <v>200000</v>
      </c>
      <c r="H107" s="319">
        <v>1</v>
      </c>
      <c r="J107" s="78">
        <v>20000</v>
      </c>
      <c r="K107" s="78">
        <v>220000</v>
      </c>
    </row>
    <row r="108" spans="1:11" ht="18" customHeight="1">
      <c r="A108" s="320">
        <v>3266</v>
      </c>
      <c r="B108" s="93">
        <v>46093</v>
      </c>
      <c r="C108" s="83" t="s">
        <v>1281</v>
      </c>
      <c r="E108" s="321" t="s">
        <v>4577</v>
      </c>
      <c r="F108" s="78"/>
      <c r="G108" s="321">
        <v>1300000</v>
      </c>
      <c r="H108" s="319">
        <v>1</v>
      </c>
      <c r="J108" s="78">
        <v>130000</v>
      </c>
      <c r="K108" s="78">
        <v>1430000</v>
      </c>
    </row>
    <row r="109" spans="1:11" ht="18" customHeight="1">
      <c r="A109" s="320">
        <v>3267</v>
      </c>
      <c r="B109" s="93">
        <v>46093</v>
      </c>
      <c r="C109" s="83" t="s">
        <v>2360</v>
      </c>
      <c r="E109" s="321" t="s">
        <v>4545</v>
      </c>
      <c r="F109" s="78" t="s">
        <v>4546</v>
      </c>
      <c r="G109" s="321">
        <v>1000000</v>
      </c>
      <c r="H109" s="319">
        <v>1</v>
      </c>
      <c r="J109" s="78">
        <v>100000</v>
      </c>
      <c r="K109" s="78">
        <v>1100000</v>
      </c>
    </row>
    <row r="110" spans="1:11" ht="18" customHeight="1">
      <c r="A110" s="320">
        <v>3268</v>
      </c>
      <c r="B110" s="93">
        <v>46093</v>
      </c>
      <c r="C110" s="83" t="s">
        <v>3875</v>
      </c>
      <c r="E110" s="321" t="s">
        <v>2068</v>
      </c>
      <c r="F110" s="78">
        <v>36050661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3269</v>
      </c>
      <c r="B111" s="93">
        <v>46093</v>
      </c>
      <c r="C111" s="83" t="s">
        <v>1689</v>
      </c>
      <c r="E111" s="321" t="s">
        <v>4578</v>
      </c>
      <c r="F111" s="78">
        <v>6058008148</v>
      </c>
      <c r="G111" s="321">
        <v>1650000</v>
      </c>
      <c r="H111" s="319">
        <v>1</v>
      </c>
      <c r="K111" s="78">
        <v>1650000</v>
      </c>
    </row>
    <row r="112" spans="1:11" ht="18" customHeight="1">
      <c r="A112" s="320">
        <v>3270</v>
      </c>
      <c r="B112" s="93">
        <v>46093</v>
      </c>
      <c r="C112" s="83" t="s">
        <v>1370</v>
      </c>
      <c r="E112" s="321" t="s">
        <v>3966</v>
      </c>
      <c r="F112" s="78"/>
      <c r="G112" s="321"/>
    </row>
    <row r="113" spans="1:11" ht="18" customHeight="1">
      <c r="A113" s="320">
        <v>3271</v>
      </c>
      <c r="B113" s="93">
        <v>46093</v>
      </c>
      <c r="C113" s="83" t="s">
        <v>3126</v>
      </c>
      <c r="E113" s="321" t="s">
        <v>4579</v>
      </c>
      <c r="F113" s="78"/>
      <c r="G113" s="321"/>
    </row>
    <row r="114" spans="1:11" ht="18" customHeight="1">
      <c r="A114" s="320">
        <v>3272</v>
      </c>
      <c r="B114" s="93">
        <v>46093</v>
      </c>
      <c r="C114" s="83" t="s">
        <v>2360</v>
      </c>
      <c r="E114" s="321" t="s">
        <v>2360</v>
      </c>
      <c r="F114" s="78"/>
      <c r="G114" s="321"/>
    </row>
    <row r="115" spans="1:11" ht="18" customHeight="1">
      <c r="A115" s="320">
        <v>3273</v>
      </c>
      <c r="B115" s="93">
        <v>46092</v>
      </c>
      <c r="C115" s="83" t="s">
        <v>1442</v>
      </c>
      <c r="E115" s="321" t="s">
        <v>1442</v>
      </c>
      <c r="F115" s="78"/>
      <c r="G115" s="321"/>
    </row>
    <row r="116" spans="1:11" ht="18" customHeight="1">
      <c r="A116" s="320">
        <v>3274</v>
      </c>
      <c r="B116" s="93">
        <v>46093</v>
      </c>
      <c r="C116" s="83" t="s">
        <v>2261</v>
      </c>
      <c r="E116" s="321" t="s">
        <v>3972</v>
      </c>
      <c r="F116" s="78"/>
      <c r="G116" s="321"/>
    </row>
    <row r="117" spans="1:11" ht="18" customHeight="1">
      <c r="A117" s="320">
        <v>3275</v>
      </c>
      <c r="B117" s="93">
        <v>46094</v>
      </c>
      <c r="C117" s="83" t="s">
        <v>1561</v>
      </c>
      <c r="E117" s="321" t="s">
        <v>4023</v>
      </c>
      <c r="F117" s="78"/>
      <c r="G117" s="321"/>
    </row>
    <row r="118" spans="1:11" ht="18" customHeight="1">
      <c r="A118" s="320">
        <v>3276</v>
      </c>
      <c r="B118" s="93">
        <v>46094</v>
      </c>
      <c r="C118" s="83" t="s">
        <v>1835</v>
      </c>
      <c r="E118" s="321" t="s">
        <v>2156</v>
      </c>
      <c r="F118" s="78">
        <v>2820403</v>
      </c>
      <c r="G118" s="321">
        <v>1600000</v>
      </c>
      <c r="H118" s="319">
        <v>1</v>
      </c>
      <c r="J118" s="78">
        <v>160000</v>
      </c>
      <c r="K118" s="78">
        <v>1760000</v>
      </c>
    </row>
    <row r="119" spans="1:11" ht="18" customHeight="1">
      <c r="A119" s="320">
        <v>3277</v>
      </c>
      <c r="B119" s="93">
        <v>46094</v>
      </c>
      <c r="C119" s="83" t="s">
        <v>1835</v>
      </c>
      <c r="E119" s="321" t="s">
        <v>3972</v>
      </c>
      <c r="F119" s="78"/>
      <c r="G119" s="321"/>
    </row>
    <row r="120" spans="1:11" ht="18" customHeight="1">
      <c r="A120" s="320">
        <v>3278</v>
      </c>
      <c r="B120" s="93">
        <v>46094</v>
      </c>
      <c r="C120" s="83" t="s">
        <v>1689</v>
      </c>
      <c r="E120" s="321" t="s">
        <v>2146</v>
      </c>
      <c r="F120" s="78" t="s">
        <v>1182</v>
      </c>
      <c r="G120" s="321">
        <v>1000000</v>
      </c>
      <c r="H120" s="319">
        <v>1</v>
      </c>
      <c r="K120" s="78">
        <v>1000000</v>
      </c>
    </row>
    <row r="121" spans="1:11" ht="18" customHeight="1">
      <c r="A121" s="320">
        <v>3279</v>
      </c>
      <c r="B121" s="93">
        <v>46094</v>
      </c>
      <c r="C121" s="83" t="s">
        <v>4568</v>
      </c>
      <c r="E121" s="321" t="s">
        <v>2141</v>
      </c>
      <c r="F121" s="78" t="s">
        <v>1769</v>
      </c>
      <c r="G121" s="321">
        <v>50000</v>
      </c>
      <c r="H121" s="319">
        <v>1</v>
      </c>
      <c r="K121" s="78">
        <v>50000</v>
      </c>
    </row>
    <row r="122" spans="1:11" ht="18" customHeight="1">
      <c r="A122" s="320">
        <v>3280</v>
      </c>
      <c r="B122" s="93">
        <v>46094</v>
      </c>
      <c r="C122" s="83" t="s">
        <v>4568</v>
      </c>
      <c r="E122" s="321" t="s">
        <v>2140</v>
      </c>
      <c r="F122" s="321" t="s">
        <v>1183</v>
      </c>
      <c r="G122" s="85">
        <v>1550000</v>
      </c>
      <c r="H122" s="319">
        <v>1</v>
      </c>
      <c r="K122" s="78">
        <v>1550000</v>
      </c>
    </row>
    <row r="123" spans="1:11" ht="18" customHeight="1">
      <c r="A123" s="320">
        <v>3281</v>
      </c>
      <c r="B123" s="93">
        <v>46094</v>
      </c>
      <c r="C123" s="83" t="s">
        <v>2105</v>
      </c>
      <c r="E123" s="321" t="s">
        <v>2783</v>
      </c>
      <c r="F123" s="321">
        <v>5961308248</v>
      </c>
      <c r="G123" s="85">
        <v>130000</v>
      </c>
      <c r="H123" s="319">
        <v>1</v>
      </c>
      <c r="K123" s="78">
        <v>130000</v>
      </c>
    </row>
    <row r="124" spans="1:11" ht="18" customHeight="1">
      <c r="A124" s="320">
        <v>3282</v>
      </c>
      <c r="B124" s="93">
        <v>46094</v>
      </c>
      <c r="C124" s="83" t="s">
        <v>2569</v>
      </c>
      <c r="E124" s="321" t="s">
        <v>2065</v>
      </c>
      <c r="F124" s="321">
        <v>1087427173</v>
      </c>
      <c r="G124" s="85">
        <v>1000000</v>
      </c>
      <c r="H124" s="319">
        <v>1</v>
      </c>
      <c r="J124" s="78">
        <v>100000</v>
      </c>
      <c r="K124" s="78">
        <v>1100000</v>
      </c>
    </row>
    <row r="125" spans="1:11" ht="18" customHeight="1">
      <c r="A125" s="320">
        <v>3283</v>
      </c>
      <c r="B125" s="93">
        <v>46094</v>
      </c>
      <c r="C125" s="83" t="s">
        <v>1424</v>
      </c>
      <c r="E125" s="321" t="s">
        <v>1185</v>
      </c>
      <c r="F125" s="321" t="s">
        <v>1719</v>
      </c>
      <c r="G125" s="85">
        <v>1200000</v>
      </c>
      <c r="H125" s="319">
        <v>1</v>
      </c>
      <c r="J125" s="78">
        <v>120000</v>
      </c>
      <c r="K125" s="78">
        <v>1320000</v>
      </c>
    </row>
    <row r="126" spans="1:11" ht="18" customHeight="1">
      <c r="A126" s="320">
        <v>3284</v>
      </c>
      <c r="B126" s="93">
        <v>46094</v>
      </c>
      <c r="C126" s="83" t="s">
        <v>4568</v>
      </c>
      <c r="E126" s="321" t="s">
        <v>4580</v>
      </c>
    </row>
    <row r="127" spans="1:11" ht="18" customHeight="1">
      <c r="A127" s="320">
        <v>3285</v>
      </c>
      <c r="B127" s="93">
        <v>46094</v>
      </c>
      <c r="C127" s="83" t="s">
        <v>1009</v>
      </c>
      <c r="E127" s="321" t="s">
        <v>3726</v>
      </c>
    </row>
    <row r="128" spans="1:11" ht="18" customHeight="1">
      <c r="A128" s="320">
        <v>3286</v>
      </c>
      <c r="B128" s="93">
        <v>46095</v>
      </c>
      <c r="C128" s="83" t="s">
        <v>2505</v>
      </c>
      <c r="E128" s="321" t="s">
        <v>4657</v>
      </c>
    </row>
    <row r="129" spans="1:11" ht="18" customHeight="1">
      <c r="A129" s="320">
        <v>3287</v>
      </c>
      <c r="B129" s="93">
        <v>46095</v>
      </c>
      <c r="C129" s="83" t="s">
        <v>3907</v>
      </c>
      <c r="E129" s="321" t="s">
        <v>4582</v>
      </c>
    </row>
    <row r="130" spans="1:11" ht="18" customHeight="1">
      <c r="A130" s="320">
        <v>3288</v>
      </c>
      <c r="B130" s="93">
        <v>46094</v>
      </c>
      <c r="C130" s="83" t="s">
        <v>1555</v>
      </c>
      <c r="E130" s="321" t="s">
        <v>3928</v>
      </c>
    </row>
    <row r="131" spans="1:11" ht="18" customHeight="1">
      <c r="A131" s="320">
        <v>3289</v>
      </c>
      <c r="B131" s="93">
        <v>46097</v>
      </c>
      <c r="C131" s="83" t="s">
        <v>1442</v>
      </c>
      <c r="E131" s="321" t="s">
        <v>1471</v>
      </c>
      <c r="F131" s="321" t="s">
        <v>2625</v>
      </c>
      <c r="G131" s="85">
        <v>1</v>
      </c>
      <c r="J131" s="78">
        <v>0</v>
      </c>
    </row>
    <row r="132" spans="1:11" ht="18" customHeight="1">
      <c r="A132" s="320">
        <v>3290</v>
      </c>
      <c r="B132" s="93">
        <v>46097</v>
      </c>
      <c r="C132" s="83" t="s">
        <v>2415</v>
      </c>
      <c r="E132" s="321" t="s">
        <v>1684</v>
      </c>
      <c r="F132" s="321">
        <v>27107593440</v>
      </c>
      <c r="G132" s="85">
        <v>200000</v>
      </c>
      <c r="H132" s="319">
        <v>1</v>
      </c>
      <c r="J132" s="78">
        <v>20000</v>
      </c>
      <c r="K132" s="78">
        <v>220000</v>
      </c>
    </row>
    <row r="133" spans="1:11" ht="18" customHeight="1">
      <c r="A133" s="320">
        <v>3291</v>
      </c>
      <c r="B133" s="93">
        <v>46097</v>
      </c>
      <c r="C133" s="83" t="s">
        <v>3141</v>
      </c>
      <c r="E133" s="321" t="s">
        <v>2162</v>
      </c>
      <c r="F133" s="321" t="s">
        <v>1919</v>
      </c>
      <c r="G133" s="85">
        <v>2000000</v>
      </c>
      <c r="H133" s="319">
        <v>1</v>
      </c>
      <c r="K133" s="78">
        <v>2000000</v>
      </c>
    </row>
    <row r="134" spans="1:11" ht="18" customHeight="1">
      <c r="A134" s="320">
        <v>3292</v>
      </c>
      <c r="B134" s="93">
        <v>46097</v>
      </c>
      <c r="C134" s="83" t="s">
        <v>3141</v>
      </c>
      <c r="E134" s="321" t="s">
        <v>2626</v>
      </c>
      <c r="G134" s="85">
        <v>300000</v>
      </c>
      <c r="H134" s="319">
        <v>1</v>
      </c>
      <c r="K134" s="78">
        <v>300000</v>
      </c>
    </row>
    <row r="135" spans="1:11" ht="18" customHeight="1">
      <c r="A135" s="320">
        <v>3293</v>
      </c>
      <c r="B135" s="93">
        <v>46097</v>
      </c>
      <c r="C135" s="83" t="s">
        <v>1348</v>
      </c>
      <c r="E135" s="321" t="s">
        <v>1185</v>
      </c>
      <c r="F135" s="321" t="s">
        <v>1719</v>
      </c>
      <c r="G135" s="85">
        <v>1100000</v>
      </c>
      <c r="H135" s="319">
        <v>1</v>
      </c>
      <c r="K135" s="78">
        <v>1100000</v>
      </c>
    </row>
    <row r="136" spans="1:11" ht="18" customHeight="1">
      <c r="A136" s="320">
        <v>3294</v>
      </c>
      <c r="B136" s="93">
        <v>46097</v>
      </c>
      <c r="C136" s="83" t="s">
        <v>1689</v>
      </c>
      <c r="E136" s="321" t="s">
        <v>1556</v>
      </c>
      <c r="F136" s="321" t="s">
        <v>1886</v>
      </c>
      <c r="G136" s="85">
        <v>950000</v>
      </c>
      <c r="H136" s="319">
        <v>1</v>
      </c>
      <c r="K136" s="78">
        <v>950000</v>
      </c>
    </row>
    <row r="137" spans="1:11" ht="18" customHeight="1">
      <c r="A137" s="320">
        <v>3295</v>
      </c>
      <c r="B137" s="93">
        <v>46097</v>
      </c>
      <c r="C137" s="83" t="s">
        <v>2727</v>
      </c>
      <c r="E137" s="321" t="s">
        <v>2147</v>
      </c>
      <c r="F137" s="321" t="s">
        <v>1189</v>
      </c>
      <c r="G137" s="85">
        <v>650000</v>
      </c>
      <c r="H137" s="319">
        <v>1</v>
      </c>
      <c r="K137" s="78">
        <v>650000</v>
      </c>
    </row>
    <row r="138" spans="1:11" ht="18" customHeight="1">
      <c r="A138" s="320">
        <v>3296</v>
      </c>
      <c r="B138" s="93">
        <v>46097</v>
      </c>
      <c r="C138" s="83" t="s">
        <v>1419</v>
      </c>
      <c r="E138" s="321" t="s">
        <v>2000</v>
      </c>
      <c r="F138" s="321" t="s">
        <v>4549</v>
      </c>
      <c r="G138" s="85">
        <v>1100000</v>
      </c>
      <c r="H138" s="319">
        <v>1</v>
      </c>
      <c r="K138" s="78">
        <v>1100000</v>
      </c>
    </row>
    <row r="139" spans="1:11" ht="18" customHeight="1">
      <c r="A139" s="320">
        <v>3297</v>
      </c>
      <c r="B139" s="93">
        <v>46097</v>
      </c>
      <c r="C139" s="83" t="s">
        <v>1419</v>
      </c>
      <c r="E139" s="321" t="s">
        <v>3376</v>
      </c>
      <c r="F139" s="321">
        <v>1087298437</v>
      </c>
      <c r="G139" s="85">
        <v>80000</v>
      </c>
      <c r="H139" s="319">
        <v>1</v>
      </c>
      <c r="K139" s="78">
        <v>80000</v>
      </c>
    </row>
    <row r="140" spans="1:11" ht="18" customHeight="1">
      <c r="A140" s="320">
        <v>3298</v>
      </c>
      <c r="B140" s="93">
        <v>46097</v>
      </c>
      <c r="C140" s="83" t="s">
        <v>1689</v>
      </c>
      <c r="E140" s="321" t="s">
        <v>2861</v>
      </c>
      <c r="F140" s="321">
        <v>415071709</v>
      </c>
      <c r="G140" s="85">
        <v>640000</v>
      </c>
      <c r="H140" s="319">
        <v>1</v>
      </c>
      <c r="K140" s="78">
        <v>640000</v>
      </c>
    </row>
    <row r="141" spans="1:11" ht="18" customHeight="1">
      <c r="A141" s="320">
        <v>3299</v>
      </c>
      <c r="B141" s="93">
        <v>46097</v>
      </c>
      <c r="C141" s="83" t="s">
        <v>1353</v>
      </c>
      <c r="E141" s="321" t="s">
        <v>2120</v>
      </c>
      <c r="G141" s="85">
        <v>1300000</v>
      </c>
      <c r="H141" s="319">
        <v>1</v>
      </c>
      <c r="K141" s="78">
        <v>1300000</v>
      </c>
    </row>
    <row r="142" spans="1:11" ht="18" customHeight="1">
      <c r="A142" s="320">
        <v>3300</v>
      </c>
      <c r="B142" s="93">
        <v>46097</v>
      </c>
      <c r="C142" s="83" t="s">
        <v>3895</v>
      </c>
      <c r="E142" s="321" t="s">
        <v>1684</v>
      </c>
      <c r="F142" s="321">
        <v>27107593440</v>
      </c>
      <c r="G142" s="85">
        <v>150000</v>
      </c>
      <c r="H142" s="319">
        <v>1</v>
      </c>
      <c r="K142" s="78">
        <v>150000</v>
      </c>
    </row>
    <row r="143" spans="1:11" ht="18" customHeight="1">
      <c r="A143" s="320">
        <v>3301</v>
      </c>
      <c r="B143" s="93">
        <v>46097</v>
      </c>
      <c r="C143" s="83" t="s">
        <v>1529</v>
      </c>
      <c r="E143" s="321" t="s">
        <v>1510</v>
      </c>
      <c r="G143" s="85">
        <v>450000</v>
      </c>
      <c r="H143" s="319">
        <v>1</v>
      </c>
      <c r="J143" s="78">
        <v>45000</v>
      </c>
      <c r="K143" s="78">
        <v>495000</v>
      </c>
    </row>
    <row r="144" spans="1:11" ht="18" customHeight="1">
      <c r="A144" s="320">
        <v>3302</v>
      </c>
      <c r="B144" s="93">
        <v>46097</v>
      </c>
      <c r="C144" s="83" t="s">
        <v>1529</v>
      </c>
      <c r="E144" s="321" t="s">
        <v>1494</v>
      </c>
      <c r="G144" s="85">
        <v>30000</v>
      </c>
      <c r="H144" s="319">
        <v>1</v>
      </c>
      <c r="J144" s="78">
        <v>3000</v>
      </c>
      <c r="K144" s="78">
        <v>33000</v>
      </c>
    </row>
    <row r="145" spans="1:11" ht="18" customHeight="1">
      <c r="A145" s="320">
        <v>3303</v>
      </c>
      <c r="B145" s="93">
        <v>46097</v>
      </c>
      <c r="C145" s="83" t="s">
        <v>1419</v>
      </c>
      <c r="E145" s="321" t="s">
        <v>4597</v>
      </c>
    </row>
    <row r="146" spans="1:11" ht="18" customHeight="1">
      <c r="A146" s="320">
        <v>3304</v>
      </c>
      <c r="B146" s="93">
        <v>46097</v>
      </c>
      <c r="C146" s="83" t="s">
        <v>3895</v>
      </c>
      <c r="E146" s="321" t="s">
        <v>4598</v>
      </c>
    </row>
    <row r="147" spans="1:11" ht="18" customHeight="1">
      <c r="A147" s="320">
        <v>3305</v>
      </c>
      <c r="B147" s="93">
        <v>46097</v>
      </c>
      <c r="C147" s="83" t="s">
        <v>2415</v>
      </c>
      <c r="E147" s="321" t="s">
        <v>4599</v>
      </c>
    </row>
    <row r="148" spans="1:11" ht="18" customHeight="1">
      <c r="A148" s="320">
        <v>3306</v>
      </c>
      <c r="B148" s="93">
        <v>46097</v>
      </c>
      <c r="C148" s="83" t="s">
        <v>3724</v>
      </c>
      <c r="E148" s="321" t="s">
        <v>3508</v>
      </c>
      <c r="F148" s="321" t="s">
        <v>3518</v>
      </c>
      <c r="G148" s="85">
        <v>2600000</v>
      </c>
      <c r="H148" s="319">
        <v>1</v>
      </c>
      <c r="J148" s="78">
        <v>260000</v>
      </c>
      <c r="K148" s="78">
        <v>2860000</v>
      </c>
    </row>
    <row r="149" spans="1:11" ht="18" customHeight="1">
      <c r="A149" s="320">
        <v>3307</v>
      </c>
      <c r="B149" s="93">
        <v>46098</v>
      </c>
      <c r="C149" s="83" t="s">
        <v>1012</v>
      </c>
      <c r="E149" s="321" t="s">
        <v>4600</v>
      </c>
    </row>
    <row r="150" spans="1:11" ht="18" customHeight="1">
      <c r="A150" s="320">
        <v>3308</v>
      </c>
      <c r="B150" s="93">
        <v>46098</v>
      </c>
      <c r="C150" s="83" t="s">
        <v>1555</v>
      </c>
      <c r="E150" s="321" t="s">
        <v>1185</v>
      </c>
      <c r="F150" s="321" t="s">
        <v>1719</v>
      </c>
      <c r="G150" s="85">
        <v>1200000</v>
      </c>
      <c r="H150" s="319">
        <v>1</v>
      </c>
      <c r="J150" s="78">
        <v>120000</v>
      </c>
      <c r="K150" s="78">
        <v>1320000</v>
      </c>
    </row>
    <row r="151" spans="1:11" ht="18" customHeight="1">
      <c r="A151" s="320">
        <v>3309</v>
      </c>
      <c r="B151" s="93">
        <v>46098</v>
      </c>
      <c r="C151" s="83" t="s">
        <v>1555</v>
      </c>
      <c r="E151" s="321" t="s">
        <v>1672</v>
      </c>
      <c r="F151" s="321" t="s">
        <v>1671</v>
      </c>
      <c r="G151" s="85">
        <v>50000</v>
      </c>
      <c r="H151" s="319">
        <v>1</v>
      </c>
      <c r="J151" s="78">
        <v>5000</v>
      </c>
      <c r="K151" s="78">
        <v>55000</v>
      </c>
    </row>
    <row r="152" spans="1:11" ht="18" customHeight="1">
      <c r="A152" s="320">
        <v>3310</v>
      </c>
      <c r="B152" s="93">
        <v>46098</v>
      </c>
      <c r="C152" s="83" t="s">
        <v>1714</v>
      </c>
      <c r="E152" s="321" t="s">
        <v>2150</v>
      </c>
      <c r="F152" s="321">
        <v>50229</v>
      </c>
      <c r="G152" s="85">
        <v>75000</v>
      </c>
      <c r="H152" s="319">
        <v>2</v>
      </c>
      <c r="J152" s="78">
        <v>15000</v>
      </c>
      <c r="K152" s="78">
        <v>165000</v>
      </c>
    </row>
    <row r="153" spans="1:11" ht="18" customHeight="1">
      <c r="A153" s="320">
        <v>3311</v>
      </c>
      <c r="B153" s="93">
        <v>46098</v>
      </c>
      <c r="C153" s="83" t="s">
        <v>1714</v>
      </c>
      <c r="E153" s="321" t="s">
        <v>2151</v>
      </c>
      <c r="F153" s="321" t="s">
        <v>1761</v>
      </c>
      <c r="G153" s="85">
        <v>40000</v>
      </c>
      <c r="H153" s="319">
        <v>1</v>
      </c>
      <c r="J153" s="78">
        <v>4000</v>
      </c>
      <c r="K153" s="78">
        <v>44000</v>
      </c>
    </row>
    <row r="154" spans="1:11" ht="18" customHeight="1">
      <c r="A154" s="320">
        <v>3312</v>
      </c>
      <c r="B154" s="93">
        <v>46098</v>
      </c>
      <c r="C154" s="83" t="s">
        <v>1714</v>
      </c>
      <c r="E154" s="321" t="s">
        <v>1866</v>
      </c>
      <c r="F154" s="321" t="s">
        <v>1865</v>
      </c>
      <c r="G154" s="85">
        <v>20000</v>
      </c>
      <c r="H154" s="319">
        <v>1</v>
      </c>
      <c r="J154" s="78">
        <v>2000</v>
      </c>
      <c r="K154" s="78">
        <v>22000</v>
      </c>
    </row>
    <row r="155" spans="1:11" ht="18" customHeight="1">
      <c r="A155" s="320">
        <v>3313</v>
      </c>
      <c r="B155" s="93">
        <v>46098</v>
      </c>
      <c r="C155" s="83" t="s">
        <v>1555</v>
      </c>
      <c r="E155" s="321" t="s">
        <v>1241</v>
      </c>
      <c r="F155" s="321" t="s">
        <v>1240</v>
      </c>
      <c r="G155" s="85">
        <v>50000</v>
      </c>
      <c r="H155" s="319">
        <v>3</v>
      </c>
      <c r="J155" s="78">
        <v>15000</v>
      </c>
      <c r="K155" s="78">
        <v>165000</v>
      </c>
    </row>
    <row r="156" spans="1:11" ht="18" customHeight="1">
      <c r="A156" s="320">
        <v>3314</v>
      </c>
      <c r="B156" s="93">
        <v>46098</v>
      </c>
      <c r="C156" s="83" t="s">
        <v>1516</v>
      </c>
      <c r="E156" s="321" t="s">
        <v>1726</v>
      </c>
      <c r="F156" s="321">
        <v>501220639</v>
      </c>
      <c r="G156" s="85">
        <v>280000</v>
      </c>
      <c r="H156" s="319">
        <v>1</v>
      </c>
      <c r="K156" s="78">
        <v>280000</v>
      </c>
    </row>
    <row r="157" spans="1:11" ht="18" customHeight="1">
      <c r="A157" s="320">
        <v>3315</v>
      </c>
      <c r="B157" s="93">
        <v>46099</v>
      </c>
      <c r="C157" s="83" t="s">
        <v>1353</v>
      </c>
      <c r="E157" s="321" t="s">
        <v>3973</v>
      </c>
    </row>
    <row r="158" spans="1:11" ht="18" customHeight="1">
      <c r="A158" s="320">
        <v>3316</v>
      </c>
      <c r="B158" s="93">
        <v>46098</v>
      </c>
      <c r="C158" s="83" t="s">
        <v>1775</v>
      </c>
      <c r="D158" s="112" t="s">
        <v>4591</v>
      </c>
      <c r="E158" s="321" t="s">
        <v>2146</v>
      </c>
      <c r="F158" s="321" t="s">
        <v>1182</v>
      </c>
      <c r="G158" s="85">
        <v>0</v>
      </c>
      <c r="H158" s="319">
        <v>1</v>
      </c>
    </row>
    <row r="159" spans="1:11" ht="18" customHeight="1">
      <c r="A159" s="320">
        <v>3317</v>
      </c>
      <c r="B159" s="93">
        <v>46099</v>
      </c>
      <c r="C159" s="83" t="s">
        <v>1775</v>
      </c>
      <c r="D159" s="112" t="s">
        <v>4601</v>
      </c>
      <c r="E159" s="321" t="s">
        <v>2146</v>
      </c>
      <c r="F159" s="321" t="s">
        <v>1182</v>
      </c>
      <c r="G159" s="85">
        <v>0</v>
      </c>
      <c r="H159" s="319">
        <v>1</v>
      </c>
    </row>
    <row r="160" spans="1:11" ht="18" customHeight="1">
      <c r="A160" s="320">
        <v>3318</v>
      </c>
      <c r="B160" s="93">
        <v>46099</v>
      </c>
      <c r="C160" s="83" t="s">
        <v>1552</v>
      </c>
      <c r="E160" s="321" t="s">
        <v>2779</v>
      </c>
      <c r="F160" s="321" t="s">
        <v>1188</v>
      </c>
      <c r="G160" s="85">
        <v>200000</v>
      </c>
      <c r="H160" s="319">
        <v>1</v>
      </c>
      <c r="J160" s="78">
        <v>20000</v>
      </c>
      <c r="K160" s="78">
        <v>220000</v>
      </c>
    </row>
    <row r="161" spans="1:11" ht="18" customHeight="1">
      <c r="A161" s="320">
        <v>3319</v>
      </c>
      <c r="B161" s="93">
        <v>46099</v>
      </c>
      <c r="C161" s="83" t="s">
        <v>1012</v>
      </c>
      <c r="E161" s="321" t="s">
        <v>1185</v>
      </c>
      <c r="F161" s="321" t="s">
        <v>1719</v>
      </c>
      <c r="G161" s="85">
        <v>1200000</v>
      </c>
      <c r="H161" s="319">
        <v>1</v>
      </c>
      <c r="K161" s="78">
        <v>1200000</v>
      </c>
    </row>
    <row r="162" spans="1:11" ht="18" customHeight="1">
      <c r="A162" s="320">
        <v>3320</v>
      </c>
      <c r="B162" s="93">
        <v>46099</v>
      </c>
      <c r="C162" s="83" t="s">
        <v>1012</v>
      </c>
      <c r="E162" s="321" t="s">
        <v>1471</v>
      </c>
      <c r="F162" s="321" t="s">
        <v>2625</v>
      </c>
      <c r="G162" s="85">
        <v>350000</v>
      </c>
      <c r="H162" s="319">
        <v>1</v>
      </c>
      <c r="K162" s="78">
        <v>350000</v>
      </c>
    </row>
    <row r="163" spans="1:11" ht="18" customHeight="1">
      <c r="A163" s="320">
        <v>3321</v>
      </c>
      <c r="B163" s="93">
        <v>46099</v>
      </c>
      <c r="C163" s="83" t="s">
        <v>1012</v>
      </c>
      <c r="E163" s="321" t="s">
        <v>1672</v>
      </c>
      <c r="F163" s="321" t="s">
        <v>1671</v>
      </c>
      <c r="G163" s="85">
        <v>50000</v>
      </c>
      <c r="H163" s="319">
        <v>1</v>
      </c>
      <c r="K163" s="78">
        <v>50000</v>
      </c>
    </row>
    <row r="164" spans="1:11" ht="18" customHeight="1">
      <c r="A164" s="320">
        <v>3322</v>
      </c>
      <c r="B164" s="93">
        <v>46099</v>
      </c>
      <c r="C164" s="83" t="s">
        <v>1427</v>
      </c>
      <c r="E164" s="321" t="s">
        <v>4604</v>
      </c>
    </row>
    <row r="165" spans="1:11" ht="18" customHeight="1">
      <c r="A165" s="320">
        <v>3323</v>
      </c>
      <c r="B165" s="93">
        <v>46094</v>
      </c>
      <c r="C165" s="83" t="s">
        <v>1775</v>
      </c>
      <c r="D165" s="112" t="s">
        <v>4654</v>
      </c>
      <c r="E165" s="321" t="s">
        <v>2146</v>
      </c>
      <c r="F165" s="321" t="s">
        <v>1182</v>
      </c>
      <c r="H165" s="319">
        <v>1</v>
      </c>
    </row>
    <row r="166" spans="1:11" ht="18" customHeight="1">
      <c r="A166" s="320">
        <v>3324</v>
      </c>
      <c r="B166" s="93">
        <v>46093</v>
      </c>
      <c r="C166" s="83" t="s">
        <v>1775</v>
      </c>
      <c r="D166" s="112" t="s">
        <v>4655</v>
      </c>
      <c r="E166" s="321" t="s">
        <v>2146</v>
      </c>
      <c r="F166" s="321" t="s">
        <v>1182</v>
      </c>
      <c r="H166" s="319">
        <v>1</v>
      </c>
    </row>
    <row r="167" spans="1:11" ht="18" customHeight="1">
      <c r="A167" s="320">
        <v>3325</v>
      </c>
      <c r="B167" s="93">
        <v>46100</v>
      </c>
      <c r="C167" s="83" t="s">
        <v>2940</v>
      </c>
      <c r="E167" s="321" t="s">
        <v>4339</v>
      </c>
    </row>
    <row r="168" spans="1:11" ht="18" customHeight="1">
      <c r="A168" s="320">
        <v>3326</v>
      </c>
      <c r="B168" s="93">
        <v>46100</v>
      </c>
      <c r="C168" s="83" t="s">
        <v>1555</v>
      </c>
      <c r="E168" s="321" t="s">
        <v>3928</v>
      </c>
    </row>
    <row r="169" spans="1:11" ht="18" customHeight="1">
      <c r="A169" s="320">
        <v>3327</v>
      </c>
      <c r="B169" s="93">
        <v>46100</v>
      </c>
      <c r="C169" s="83" t="s">
        <v>3141</v>
      </c>
      <c r="E169" s="321" t="s">
        <v>3967</v>
      </c>
    </row>
    <row r="170" spans="1:11" ht="18" customHeight="1">
      <c r="A170" s="320">
        <v>3328</v>
      </c>
      <c r="B170" s="93">
        <v>46100</v>
      </c>
      <c r="C170" s="83" t="s">
        <v>2727</v>
      </c>
      <c r="E170" s="321" t="s">
        <v>2050</v>
      </c>
    </row>
    <row r="171" spans="1:11" ht="18" customHeight="1">
      <c r="A171" s="320">
        <v>3329</v>
      </c>
      <c r="B171" s="93">
        <v>46100</v>
      </c>
      <c r="C171" s="83" t="s">
        <v>1448</v>
      </c>
      <c r="E171" s="321" t="s">
        <v>1185</v>
      </c>
      <c r="F171" s="321" t="s">
        <v>1719</v>
      </c>
      <c r="G171" s="85">
        <v>1100000</v>
      </c>
      <c r="H171" s="319">
        <v>1</v>
      </c>
      <c r="K171" s="78">
        <v>1100000</v>
      </c>
    </row>
    <row r="172" spans="1:11" ht="18" customHeight="1">
      <c r="A172" s="320">
        <v>3330</v>
      </c>
      <c r="B172" s="93">
        <v>46100</v>
      </c>
      <c r="C172" s="83" t="s">
        <v>1448</v>
      </c>
      <c r="E172" s="321" t="s">
        <v>1471</v>
      </c>
      <c r="F172" s="321" t="s">
        <v>2625</v>
      </c>
      <c r="G172" s="85">
        <v>350000</v>
      </c>
      <c r="H172" s="319">
        <v>1</v>
      </c>
      <c r="K172" s="78">
        <v>350000</v>
      </c>
    </row>
    <row r="173" spans="1:11" ht="18" customHeight="1">
      <c r="A173" s="320">
        <v>3331</v>
      </c>
      <c r="B173" s="93">
        <v>46100</v>
      </c>
      <c r="C173" s="83" t="s">
        <v>2505</v>
      </c>
      <c r="E173" s="321" t="s">
        <v>1187</v>
      </c>
      <c r="F173" s="321" t="s">
        <v>1538</v>
      </c>
      <c r="G173" s="85">
        <v>1300000</v>
      </c>
      <c r="H173" s="319">
        <v>1</v>
      </c>
      <c r="K173" s="78">
        <v>1300000</v>
      </c>
    </row>
    <row r="174" spans="1:11" ht="18" customHeight="1">
      <c r="A174" s="320">
        <v>3332</v>
      </c>
      <c r="B174" s="93">
        <v>46100</v>
      </c>
      <c r="C174" s="83" t="s">
        <v>1555</v>
      </c>
      <c r="E174" s="321" t="s">
        <v>4609</v>
      </c>
      <c r="F174" s="321">
        <v>6058008181</v>
      </c>
      <c r="G174" s="85">
        <v>2500000</v>
      </c>
      <c r="H174" s="319">
        <v>1</v>
      </c>
      <c r="J174" s="78">
        <v>250000</v>
      </c>
      <c r="K174" s="78">
        <v>2750000</v>
      </c>
    </row>
    <row r="175" spans="1:11" ht="18" customHeight="1">
      <c r="A175" s="320">
        <v>3333</v>
      </c>
      <c r="B175" s="93">
        <v>46100</v>
      </c>
      <c r="C175" s="83" t="s">
        <v>1448</v>
      </c>
      <c r="E175" s="321" t="s">
        <v>4033</v>
      </c>
    </row>
    <row r="176" spans="1:11" ht="18" customHeight="1">
      <c r="A176" s="320">
        <v>3334</v>
      </c>
      <c r="B176" s="93">
        <v>46101</v>
      </c>
      <c r="C176" s="83" t="s">
        <v>1714</v>
      </c>
      <c r="D176" s="112" t="s">
        <v>4610</v>
      </c>
      <c r="E176" s="321" t="s">
        <v>2146</v>
      </c>
      <c r="F176" s="321" t="s">
        <v>1182</v>
      </c>
      <c r="G176" s="85">
        <v>1000000</v>
      </c>
      <c r="H176" s="319">
        <v>1</v>
      </c>
      <c r="J176" s="78">
        <v>100000</v>
      </c>
      <c r="K176" s="78">
        <v>1100000</v>
      </c>
    </row>
    <row r="177" spans="1:11" ht="18" customHeight="1">
      <c r="A177" s="320">
        <v>3335</v>
      </c>
      <c r="B177" s="93">
        <v>46101</v>
      </c>
      <c r="C177" s="83" t="s">
        <v>2062</v>
      </c>
      <c r="E177" s="321" t="s">
        <v>2062</v>
      </c>
    </row>
    <row r="178" spans="1:11" ht="18" customHeight="1">
      <c r="A178" s="320">
        <v>3336</v>
      </c>
      <c r="B178" s="93">
        <v>46101</v>
      </c>
      <c r="C178" s="83" t="s">
        <v>1429</v>
      </c>
      <c r="E178" s="321" t="s">
        <v>1429</v>
      </c>
    </row>
    <row r="179" spans="1:11" ht="18" customHeight="1">
      <c r="A179" s="320">
        <v>3337</v>
      </c>
      <c r="B179" s="93">
        <v>46101</v>
      </c>
      <c r="C179" s="83" t="s">
        <v>3724</v>
      </c>
      <c r="E179" s="321" t="s">
        <v>3724</v>
      </c>
    </row>
    <row r="180" spans="1:11" ht="18" customHeight="1">
      <c r="A180" s="320">
        <v>3338</v>
      </c>
      <c r="B180" s="93">
        <v>46101</v>
      </c>
      <c r="C180" s="83" t="s">
        <v>1424</v>
      </c>
      <c r="E180" s="321" t="s">
        <v>1424</v>
      </c>
    </row>
    <row r="181" spans="1:11" ht="18" customHeight="1">
      <c r="A181" s="320">
        <v>3339</v>
      </c>
      <c r="B181" s="93">
        <v>46101</v>
      </c>
      <c r="C181" s="83" t="s">
        <v>1040</v>
      </c>
      <c r="E181" s="321" t="s">
        <v>1040</v>
      </c>
    </row>
    <row r="182" spans="1:11" ht="18" customHeight="1">
      <c r="A182" s="320">
        <v>3340</v>
      </c>
      <c r="B182" s="93">
        <v>46101</v>
      </c>
      <c r="C182" s="83" t="s">
        <v>1444</v>
      </c>
      <c r="E182" s="321" t="s">
        <v>2156</v>
      </c>
      <c r="F182" s="321">
        <v>2820403</v>
      </c>
      <c r="G182" s="85">
        <v>1600000</v>
      </c>
      <c r="H182" s="319">
        <v>1</v>
      </c>
      <c r="K182" s="78">
        <v>1600000</v>
      </c>
    </row>
    <row r="183" spans="1:11" ht="18" customHeight="1">
      <c r="A183" s="320">
        <v>3341</v>
      </c>
      <c r="B183" s="93">
        <v>46101</v>
      </c>
      <c r="C183" s="83" t="s">
        <v>1714</v>
      </c>
      <c r="E183" s="321" t="s">
        <v>1494</v>
      </c>
      <c r="G183" s="85">
        <v>30000</v>
      </c>
      <c r="H183" s="319">
        <v>1</v>
      </c>
      <c r="J183" s="78">
        <v>3000</v>
      </c>
      <c r="K183" s="78">
        <v>33000</v>
      </c>
    </row>
    <row r="184" spans="1:11" ht="18" customHeight="1">
      <c r="A184" s="320">
        <v>3342</v>
      </c>
      <c r="B184" s="93">
        <v>46101</v>
      </c>
      <c r="C184" s="83" t="s">
        <v>1756</v>
      </c>
      <c r="E184" s="321" t="s">
        <v>4622</v>
      </c>
    </row>
    <row r="185" spans="1:11" ht="18" customHeight="1">
      <c r="A185" s="320">
        <v>3343</v>
      </c>
      <c r="B185" s="93">
        <v>46102</v>
      </c>
      <c r="C185" s="83" t="s">
        <v>1561</v>
      </c>
      <c r="E185" s="321" t="s">
        <v>2147</v>
      </c>
      <c r="F185" s="321" t="s">
        <v>1189</v>
      </c>
      <c r="G185" s="85">
        <v>650000</v>
      </c>
      <c r="H185" s="319">
        <v>1</v>
      </c>
      <c r="K185" s="78">
        <v>650000</v>
      </c>
    </row>
    <row r="186" spans="1:11" ht="18" customHeight="1">
      <c r="A186" s="320">
        <v>3344</v>
      </c>
      <c r="B186" s="93">
        <v>46102</v>
      </c>
      <c r="C186" s="83" t="s">
        <v>1756</v>
      </c>
      <c r="D186" s="112" t="s">
        <v>4624</v>
      </c>
      <c r="E186" s="321" t="s">
        <v>2140</v>
      </c>
      <c r="F186" s="321" t="s">
        <v>1183</v>
      </c>
      <c r="G186" s="85">
        <v>1500000</v>
      </c>
      <c r="H186" s="319">
        <v>1</v>
      </c>
      <c r="K186" s="78">
        <v>1500000</v>
      </c>
    </row>
    <row r="187" spans="1:11" ht="18" customHeight="1">
      <c r="A187" s="320">
        <v>3345</v>
      </c>
      <c r="B187" s="93">
        <v>46102</v>
      </c>
      <c r="C187" s="83" t="s">
        <v>1756</v>
      </c>
      <c r="D187" s="112" t="s">
        <v>1769</v>
      </c>
      <c r="E187" s="321" t="s">
        <v>2141</v>
      </c>
      <c r="F187" s="321" t="s">
        <v>1769</v>
      </c>
      <c r="G187" s="85">
        <v>100000</v>
      </c>
      <c r="H187" s="319">
        <v>1</v>
      </c>
      <c r="K187" s="78">
        <v>100000</v>
      </c>
    </row>
    <row r="188" spans="1:11" ht="18" customHeight="1">
      <c r="A188" s="320">
        <v>3346</v>
      </c>
      <c r="B188" s="93">
        <v>46102</v>
      </c>
      <c r="C188" s="83" t="s">
        <v>1516</v>
      </c>
      <c r="D188" s="112">
        <v>7205464099</v>
      </c>
      <c r="E188" s="321" t="s">
        <v>1185</v>
      </c>
      <c r="F188" s="321" t="s">
        <v>1719</v>
      </c>
      <c r="G188" s="85">
        <v>1200000</v>
      </c>
      <c r="H188" s="319">
        <v>1</v>
      </c>
      <c r="K188" s="78">
        <v>1200000</v>
      </c>
    </row>
    <row r="189" spans="1:11" ht="18" customHeight="1">
      <c r="A189" s="320">
        <v>3347</v>
      </c>
      <c r="B189" s="93">
        <v>46102</v>
      </c>
      <c r="C189" s="83" t="s">
        <v>1561</v>
      </c>
      <c r="E189" s="321" t="s">
        <v>2150</v>
      </c>
      <c r="F189" s="321">
        <v>50229</v>
      </c>
      <c r="G189" s="85">
        <v>75000</v>
      </c>
      <c r="H189" s="319">
        <v>1</v>
      </c>
      <c r="K189" s="78">
        <v>75000</v>
      </c>
    </row>
    <row r="190" spans="1:11" ht="18" customHeight="1">
      <c r="A190" s="320">
        <v>3348</v>
      </c>
      <c r="B190" s="93">
        <v>46102</v>
      </c>
      <c r="C190" s="83" t="s">
        <v>1561</v>
      </c>
      <c r="E190" s="321" t="s">
        <v>4023</v>
      </c>
    </row>
    <row r="191" spans="1:11" ht="18" customHeight="1">
      <c r="A191" s="320">
        <v>3349</v>
      </c>
      <c r="B191" s="93">
        <v>46104</v>
      </c>
      <c r="C191" s="83" t="s">
        <v>2360</v>
      </c>
      <c r="D191" s="112" t="s">
        <v>4630</v>
      </c>
      <c r="E191" s="321" t="s">
        <v>2138</v>
      </c>
      <c r="F191" s="321" t="s">
        <v>1439</v>
      </c>
      <c r="G191" s="85">
        <v>1500000</v>
      </c>
      <c r="H191" s="319">
        <v>1</v>
      </c>
      <c r="J191" s="78">
        <v>150000</v>
      </c>
      <c r="K191" s="78">
        <v>1650000</v>
      </c>
    </row>
    <row r="192" spans="1:11" ht="18" customHeight="1">
      <c r="A192" s="320">
        <v>3350</v>
      </c>
      <c r="B192" s="93">
        <v>46104</v>
      </c>
      <c r="C192" s="83" t="s">
        <v>2360</v>
      </c>
      <c r="D192" s="112" t="s">
        <v>4633</v>
      </c>
      <c r="E192" s="321" t="s">
        <v>1187</v>
      </c>
      <c r="F192" s="321" t="s">
        <v>1188</v>
      </c>
      <c r="G192" s="85">
        <v>1250000</v>
      </c>
      <c r="H192" s="319">
        <v>1</v>
      </c>
      <c r="J192" s="78">
        <v>125000</v>
      </c>
      <c r="K192" s="78">
        <v>1375000</v>
      </c>
    </row>
    <row r="193" spans="1:11" ht="18" customHeight="1">
      <c r="A193" s="320">
        <v>3351</v>
      </c>
      <c r="B193" s="93">
        <v>46104</v>
      </c>
      <c r="C193" s="83" t="s">
        <v>1374</v>
      </c>
      <c r="D193" s="112">
        <v>1087298441</v>
      </c>
      <c r="E193" s="321" t="s">
        <v>2363</v>
      </c>
      <c r="F193" s="321">
        <v>1087298441</v>
      </c>
      <c r="G193" s="85">
        <v>35000</v>
      </c>
      <c r="H193" s="319">
        <v>1</v>
      </c>
      <c r="K193" s="78">
        <v>35000</v>
      </c>
    </row>
    <row r="194" spans="1:11" ht="18" customHeight="1">
      <c r="A194" s="320">
        <v>3352</v>
      </c>
      <c r="B194" s="93">
        <v>46104</v>
      </c>
      <c r="C194" s="83" t="s">
        <v>1012</v>
      </c>
      <c r="D194" s="112" t="s">
        <v>4638</v>
      </c>
      <c r="E194" s="321" t="s">
        <v>4044</v>
      </c>
      <c r="F194" s="321" t="s">
        <v>4045</v>
      </c>
      <c r="G194" s="85">
        <v>1100000</v>
      </c>
      <c r="H194" s="319">
        <v>1</v>
      </c>
      <c r="K194" s="78">
        <v>1100000</v>
      </c>
    </row>
    <row r="195" spans="1:11" ht="18" customHeight="1">
      <c r="A195" s="320">
        <v>3353</v>
      </c>
      <c r="B195" s="93">
        <v>46104</v>
      </c>
      <c r="C195" s="83" t="s">
        <v>1859</v>
      </c>
      <c r="D195" s="112">
        <v>7205502786</v>
      </c>
      <c r="E195" s="321" t="s">
        <v>1185</v>
      </c>
      <c r="F195" s="321" t="s">
        <v>1719</v>
      </c>
      <c r="G195" s="85">
        <v>1200000</v>
      </c>
      <c r="H195" s="319">
        <v>1</v>
      </c>
      <c r="K195" s="78">
        <v>1200000</v>
      </c>
    </row>
    <row r="196" spans="1:11" ht="18" customHeight="1">
      <c r="A196" s="320">
        <v>3354</v>
      </c>
      <c r="B196" s="93">
        <v>46104</v>
      </c>
      <c r="C196" s="83" t="s">
        <v>1157</v>
      </c>
      <c r="E196" s="321" t="s">
        <v>2757</v>
      </c>
      <c r="F196" s="321">
        <v>28120504</v>
      </c>
      <c r="G196" s="85">
        <v>1000000</v>
      </c>
      <c r="H196" s="319">
        <v>1</v>
      </c>
      <c r="J196" s="78">
        <v>100000</v>
      </c>
      <c r="K196" s="78">
        <v>1100000</v>
      </c>
    </row>
    <row r="197" spans="1:11" ht="18" customHeight="1">
      <c r="A197" s="320">
        <v>3355</v>
      </c>
      <c r="B197" s="93">
        <v>46104</v>
      </c>
      <c r="C197" s="83" t="s">
        <v>1552</v>
      </c>
      <c r="E197" s="321" t="s">
        <v>2861</v>
      </c>
      <c r="F197" s="321">
        <v>415074409</v>
      </c>
      <c r="G197" s="85">
        <v>360000</v>
      </c>
      <c r="H197" s="319">
        <v>1</v>
      </c>
      <c r="J197" s="78">
        <v>36000</v>
      </c>
      <c r="K197" s="78">
        <v>396000</v>
      </c>
    </row>
    <row r="198" spans="1:11" ht="18" customHeight="1">
      <c r="A198" s="320">
        <v>3356</v>
      </c>
      <c r="B198" s="93">
        <v>46104</v>
      </c>
      <c r="C198" s="83" t="s">
        <v>1529</v>
      </c>
      <c r="E198" s="321" t="s">
        <v>2006</v>
      </c>
      <c r="F198" s="321" t="s">
        <v>3528</v>
      </c>
      <c r="G198" s="85">
        <v>1000000</v>
      </c>
      <c r="H198" s="319">
        <v>1</v>
      </c>
      <c r="J198" s="78">
        <v>100000</v>
      </c>
      <c r="K198" s="78">
        <v>1100000</v>
      </c>
    </row>
    <row r="199" spans="1:11" ht="18" customHeight="1">
      <c r="A199" s="320">
        <v>3357</v>
      </c>
      <c r="B199" s="93">
        <v>46104</v>
      </c>
      <c r="C199" s="83" t="s">
        <v>1529</v>
      </c>
      <c r="E199" s="321" t="s">
        <v>1494</v>
      </c>
      <c r="G199" s="85">
        <v>20000</v>
      </c>
      <c r="H199" s="319">
        <v>1</v>
      </c>
      <c r="J199" s="78">
        <v>2000</v>
      </c>
      <c r="K199" s="78">
        <v>22000</v>
      </c>
    </row>
    <row r="200" spans="1:11" ht="18" customHeight="1">
      <c r="A200" s="320">
        <v>3358</v>
      </c>
      <c r="B200" s="93">
        <v>46104</v>
      </c>
      <c r="C200" s="83" t="s">
        <v>1009</v>
      </c>
      <c r="D200" s="112">
        <v>7205206012</v>
      </c>
      <c r="E200" s="321" t="s">
        <v>1185</v>
      </c>
      <c r="F200" s="321" t="s">
        <v>1719</v>
      </c>
      <c r="G200" s="85">
        <v>1200000</v>
      </c>
      <c r="H200" s="319">
        <v>1</v>
      </c>
      <c r="I200" s="319"/>
      <c r="J200" s="78">
        <v>120000</v>
      </c>
      <c r="K200" s="78">
        <v>1320000</v>
      </c>
    </row>
    <row r="201" spans="1:11" ht="18" customHeight="1">
      <c r="A201" s="320">
        <v>3359</v>
      </c>
      <c r="B201" s="93">
        <v>46104</v>
      </c>
      <c r="C201" s="83" t="s">
        <v>1009</v>
      </c>
      <c r="E201" s="321" t="s">
        <v>1672</v>
      </c>
      <c r="F201" s="321" t="s">
        <v>1671</v>
      </c>
      <c r="G201" s="85">
        <v>50000</v>
      </c>
      <c r="H201" s="319">
        <v>2</v>
      </c>
      <c r="I201" s="319"/>
      <c r="J201" s="78">
        <v>10000</v>
      </c>
      <c r="K201" s="78">
        <v>110000</v>
      </c>
    </row>
    <row r="202" spans="1:11" ht="18" customHeight="1">
      <c r="A202" s="320">
        <v>3360</v>
      </c>
      <c r="B202" s="93">
        <v>46104</v>
      </c>
      <c r="C202" s="83" t="s">
        <v>1771</v>
      </c>
      <c r="E202" s="321" t="s">
        <v>2147</v>
      </c>
      <c r="F202" s="321" t="s">
        <v>1189</v>
      </c>
      <c r="G202" s="85">
        <v>620000</v>
      </c>
      <c r="H202" s="319">
        <v>1</v>
      </c>
      <c r="K202" s="78">
        <v>620000</v>
      </c>
    </row>
    <row r="203" spans="1:11" ht="18" customHeight="1">
      <c r="A203" s="320">
        <v>3361</v>
      </c>
      <c r="B203" s="93">
        <v>46104</v>
      </c>
      <c r="C203" s="83" t="s">
        <v>1771</v>
      </c>
      <c r="E203" s="321" t="s">
        <v>2861</v>
      </c>
      <c r="F203" s="321">
        <v>415090409</v>
      </c>
      <c r="G203" s="85">
        <v>595455</v>
      </c>
      <c r="H203" s="319">
        <v>1</v>
      </c>
      <c r="J203" s="78">
        <v>59546</v>
      </c>
      <c r="K203" s="78">
        <v>655001</v>
      </c>
    </row>
    <row r="204" spans="1:11" ht="18" customHeight="1">
      <c r="A204" s="320">
        <v>3362</v>
      </c>
      <c r="B204" s="93">
        <v>46104</v>
      </c>
      <c r="C204" s="83" t="s">
        <v>1771</v>
      </c>
      <c r="D204" s="112" t="s">
        <v>1234</v>
      </c>
      <c r="E204" s="321" t="s">
        <v>2148</v>
      </c>
      <c r="F204" s="321" t="s">
        <v>1234</v>
      </c>
      <c r="G204" s="85">
        <v>140000</v>
      </c>
      <c r="H204" s="319">
        <v>1</v>
      </c>
      <c r="J204" s="78">
        <v>14000</v>
      </c>
      <c r="K204" s="78">
        <v>154000</v>
      </c>
    </row>
    <row r="205" spans="1:11" ht="18" customHeight="1">
      <c r="A205" s="320">
        <v>3363</v>
      </c>
      <c r="B205" s="93">
        <v>46105</v>
      </c>
      <c r="C205" s="83" t="s">
        <v>1448</v>
      </c>
      <c r="D205" s="112">
        <v>7205464099</v>
      </c>
      <c r="E205" s="321" t="s">
        <v>1185</v>
      </c>
      <c r="F205" s="321" t="s">
        <v>1719</v>
      </c>
      <c r="G205" s="85">
        <v>1100000</v>
      </c>
      <c r="H205" s="319">
        <v>1</v>
      </c>
      <c r="K205" s="78">
        <v>1100000</v>
      </c>
    </row>
    <row r="206" spans="1:11" ht="18" customHeight="1">
      <c r="A206" s="320">
        <v>3364</v>
      </c>
      <c r="B206" s="93">
        <v>46105</v>
      </c>
      <c r="C206" s="83" t="s">
        <v>1448</v>
      </c>
      <c r="E206" s="321" t="s">
        <v>1471</v>
      </c>
      <c r="F206" s="321" t="s">
        <v>2625</v>
      </c>
      <c r="G206" s="85">
        <v>350000</v>
      </c>
      <c r="H206" s="319">
        <v>1</v>
      </c>
      <c r="K206" s="78">
        <v>350000</v>
      </c>
    </row>
    <row r="207" spans="1:11" ht="18" customHeight="1">
      <c r="A207" s="320">
        <v>3365</v>
      </c>
      <c r="B207" s="93">
        <v>46105</v>
      </c>
      <c r="C207" s="83" t="s">
        <v>2443</v>
      </c>
      <c r="E207" s="321" t="s">
        <v>2246</v>
      </c>
      <c r="G207" s="85">
        <v>1600000</v>
      </c>
      <c r="H207" s="319">
        <v>1</v>
      </c>
      <c r="K207" s="78">
        <v>1600000</v>
      </c>
    </row>
    <row r="208" spans="1:11" ht="18" customHeight="1">
      <c r="A208" s="320">
        <v>3366</v>
      </c>
      <c r="B208" s="93">
        <v>46105</v>
      </c>
      <c r="C208" s="83" t="s">
        <v>2752</v>
      </c>
      <c r="E208" s="321" t="s">
        <v>2562</v>
      </c>
      <c r="F208" s="321" t="s">
        <v>2561</v>
      </c>
      <c r="G208" s="85">
        <v>1800000</v>
      </c>
      <c r="H208" s="319">
        <v>1</v>
      </c>
      <c r="J208" s="78">
        <v>180000</v>
      </c>
      <c r="K208" s="78">
        <v>1980000</v>
      </c>
    </row>
    <row r="209" spans="1:11" ht="18" customHeight="1">
      <c r="A209" s="320">
        <v>3367</v>
      </c>
      <c r="B209" s="93">
        <v>46105</v>
      </c>
      <c r="C209" s="83" t="s">
        <v>1348</v>
      </c>
      <c r="E209" s="321" t="s">
        <v>2861</v>
      </c>
      <c r="F209" s="321">
        <v>4150862090</v>
      </c>
      <c r="G209" s="85">
        <v>520000</v>
      </c>
      <c r="H209" s="319">
        <v>1</v>
      </c>
      <c r="K209" s="78">
        <v>520000</v>
      </c>
    </row>
    <row r="210" spans="1:11" ht="18" customHeight="1">
      <c r="A210" s="320">
        <v>3368</v>
      </c>
      <c r="B210" s="93">
        <v>46105</v>
      </c>
      <c r="C210" s="83" t="s">
        <v>1573</v>
      </c>
      <c r="D210" s="112">
        <v>7205794936</v>
      </c>
      <c r="E210" s="321" t="s">
        <v>1185</v>
      </c>
      <c r="F210" s="321" t="s">
        <v>1336</v>
      </c>
      <c r="G210" s="85">
        <v>1000000</v>
      </c>
      <c r="H210" s="319">
        <v>1</v>
      </c>
      <c r="K210" s="78">
        <v>1000000</v>
      </c>
    </row>
    <row r="211" spans="1:11" ht="18" customHeight="1">
      <c r="A211" s="320">
        <v>3369</v>
      </c>
      <c r="B211" s="93">
        <v>46105</v>
      </c>
      <c r="C211" s="83" t="s">
        <v>2569</v>
      </c>
      <c r="D211" s="112" t="s">
        <v>4666</v>
      </c>
      <c r="E211" s="321" t="s">
        <v>4102</v>
      </c>
      <c r="F211" s="321" t="s">
        <v>4103</v>
      </c>
      <c r="G211" s="85">
        <v>1400000</v>
      </c>
      <c r="H211" s="319">
        <v>1</v>
      </c>
      <c r="J211" s="78">
        <v>140000</v>
      </c>
      <c r="K211" s="78">
        <v>1540000</v>
      </c>
    </row>
    <row r="212" spans="1:11" ht="18" customHeight="1">
      <c r="A212" s="320">
        <v>3370</v>
      </c>
      <c r="B212" s="93">
        <v>46105</v>
      </c>
      <c r="C212" s="83" t="s">
        <v>2569</v>
      </c>
      <c r="D212" s="112">
        <v>51300</v>
      </c>
      <c r="E212" s="321" t="s">
        <v>4667</v>
      </c>
      <c r="G212" s="85">
        <v>300000</v>
      </c>
      <c r="H212" s="319">
        <v>1</v>
      </c>
      <c r="J212" s="78">
        <v>30000</v>
      </c>
      <c r="K212" s="78">
        <v>330000</v>
      </c>
    </row>
    <row r="213" spans="1:11" ht="18" customHeight="1">
      <c r="A213" s="320">
        <v>3371</v>
      </c>
      <c r="B213" s="93">
        <v>46105</v>
      </c>
      <c r="C213" s="83" t="s">
        <v>4669</v>
      </c>
      <c r="D213" s="112" t="s">
        <v>1538</v>
      </c>
      <c r="E213" s="321" t="s">
        <v>1187</v>
      </c>
      <c r="F213" s="321" t="s">
        <v>1538</v>
      </c>
      <c r="G213" s="85">
        <v>1250000</v>
      </c>
      <c r="H213" s="319">
        <v>1</v>
      </c>
      <c r="J213" s="78">
        <v>125000</v>
      </c>
      <c r="K213" s="78">
        <v>1375000</v>
      </c>
    </row>
    <row r="214" spans="1:11" ht="18" customHeight="1">
      <c r="A214" s="320">
        <v>3372</v>
      </c>
      <c r="B214" s="93">
        <v>46105</v>
      </c>
      <c r="C214" s="83" t="s">
        <v>1516</v>
      </c>
      <c r="D214" s="112" t="s">
        <v>4677</v>
      </c>
      <c r="E214" s="321" t="s">
        <v>2162</v>
      </c>
      <c r="F214" s="321" t="s">
        <v>1919</v>
      </c>
      <c r="G214" s="85">
        <v>1900000</v>
      </c>
      <c r="H214" s="319">
        <v>1</v>
      </c>
      <c r="K214" s="78">
        <v>1900000</v>
      </c>
    </row>
    <row r="215" spans="1:11" ht="18" customHeight="1">
      <c r="A215" s="320">
        <v>3373</v>
      </c>
      <c r="B215" s="93">
        <v>46105</v>
      </c>
      <c r="C215" s="83" t="s">
        <v>1516</v>
      </c>
      <c r="D215" s="112" t="s">
        <v>1769</v>
      </c>
      <c r="E215" s="321" t="s">
        <v>2141</v>
      </c>
      <c r="F215" s="321" t="s">
        <v>1769</v>
      </c>
      <c r="G215" s="85">
        <v>100000</v>
      </c>
      <c r="H215" s="319">
        <v>1</v>
      </c>
      <c r="K215" s="78">
        <v>100000</v>
      </c>
    </row>
    <row r="216" spans="1:11" ht="18" customHeight="1">
      <c r="A216" s="320">
        <v>3374</v>
      </c>
      <c r="B216" s="93">
        <v>46105</v>
      </c>
      <c r="C216" s="83" t="s">
        <v>1516</v>
      </c>
      <c r="E216" s="321" t="s">
        <v>3574</v>
      </c>
      <c r="G216" s="85">
        <v>300000</v>
      </c>
      <c r="H216" s="319">
        <v>1</v>
      </c>
      <c r="K216" s="78">
        <v>300000</v>
      </c>
    </row>
    <row r="217" spans="1:11" ht="18" customHeight="1">
      <c r="A217" s="320">
        <v>3375</v>
      </c>
      <c r="B217" s="93">
        <v>46105</v>
      </c>
      <c r="C217" s="83" t="s">
        <v>3797</v>
      </c>
      <c r="D217" s="112">
        <v>472</v>
      </c>
      <c r="E217" s="321" t="s">
        <v>2146</v>
      </c>
      <c r="F217" s="321" t="s">
        <v>1182</v>
      </c>
      <c r="G217" s="85">
        <v>1000000</v>
      </c>
      <c r="H217" s="319">
        <v>1</v>
      </c>
      <c r="J217" s="78">
        <v>100000</v>
      </c>
      <c r="K217" s="78">
        <v>1100000</v>
      </c>
    </row>
    <row r="218" spans="1:11" ht="18" customHeight="1">
      <c r="A218" s="320">
        <v>3376</v>
      </c>
      <c r="B218" s="93">
        <v>46105</v>
      </c>
      <c r="C218" s="83" t="s">
        <v>1424</v>
      </c>
      <c r="D218" s="112" t="s">
        <v>4685</v>
      </c>
      <c r="E218" s="321" t="s">
        <v>2138</v>
      </c>
      <c r="F218" s="321" t="s">
        <v>1439</v>
      </c>
      <c r="G218" s="85">
        <v>1500000</v>
      </c>
      <c r="H218" s="319">
        <v>1</v>
      </c>
      <c r="J218" s="78">
        <v>150000</v>
      </c>
      <c r="K218" s="78">
        <v>1650000</v>
      </c>
    </row>
    <row r="219" spans="1:11" ht="18" customHeight="1">
      <c r="A219" s="320">
        <v>3377</v>
      </c>
      <c r="B219" s="93">
        <v>46105</v>
      </c>
      <c r="C219" s="83" t="s">
        <v>1281</v>
      </c>
      <c r="E219" s="321" t="s">
        <v>1187</v>
      </c>
      <c r="F219" s="321" t="s">
        <v>1538</v>
      </c>
      <c r="G219" s="85">
        <v>1400000</v>
      </c>
      <c r="H219" s="319">
        <v>1</v>
      </c>
      <c r="J219" s="78">
        <v>140000</v>
      </c>
      <c r="K219" s="78">
        <v>1540000</v>
      </c>
    </row>
    <row r="220" spans="1:11" ht="18" customHeight="1">
      <c r="A220" s="320">
        <v>3378</v>
      </c>
      <c r="B220" s="93">
        <v>46105</v>
      </c>
      <c r="C220" s="83" t="s">
        <v>1529</v>
      </c>
      <c r="D220" s="112">
        <v>3333181865047</v>
      </c>
      <c r="E220" s="321" t="s">
        <v>4690</v>
      </c>
      <c r="G220" s="85">
        <v>1000000</v>
      </c>
      <c r="H220" s="319">
        <v>1</v>
      </c>
      <c r="K220" s="78">
        <v>1000000</v>
      </c>
    </row>
    <row r="221" spans="1:11" ht="18" customHeight="1">
      <c r="A221" s="320">
        <v>3379</v>
      </c>
      <c r="B221" s="93">
        <v>46105</v>
      </c>
      <c r="C221" s="83" t="s">
        <v>1529</v>
      </c>
      <c r="E221" s="321" t="s">
        <v>1494</v>
      </c>
      <c r="G221" s="85">
        <v>20000</v>
      </c>
      <c r="H221" s="319">
        <v>1</v>
      </c>
      <c r="K221" s="78">
        <v>20000</v>
      </c>
    </row>
    <row r="222" spans="1:11" ht="18" customHeight="1">
      <c r="A222" s="320">
        <v>3380</v>
      </c>
      <c r="B222" s="93">
        <v>46105</v>
      </c>
      <c r="C222" s="83" t="s">
        <v>1561</v>
      </c>
      <c r="E222" s="321" t="s">
        <v>2757</v>
      </c>
      <c r="F222" s="321">
        <v>28120504</v>
      </c>
      <c r="G222" s="85">
        <v>1100000</v>
      </c>
      <c r="H222" s="319">
        <v>1</v>
      </c>
      <c r="J222" s="78">
        <v>110000</v>
      </c>
      <c r="K222" s="78">
        <v>1210000</v>
      </c>
    </row>
    <row r="223" spans="1:11" ht="18" customHeight="1">
      <c r="A223" s="320">
        <v>3381</v>
      </c>
      <c r="B223" s="93">
        <v>46105</v>
      </c>
      <c r="C223" s="83" t="s">
        <v>2074</v>
      </c>
      <c r="E223" s="321" t="s">
        <v>4479</v>
      </c>
      <c r="F223" s="321" t="s">
        <v>1915</v>
      </c>
      <c r="G223" s="85">
        <v>1000000</v>
      </c>
      <c r="H223" s="319">
        <v>1</v>
      </c>
      <c r="K223" s="78">
        <v>1000000</v>
      </c>
    </row>
    <row r="224" spans="1:11" ht="18" customHeight="1">
      <c r="A224" s="320">
        <v>3382</v>
      </c>
      <c r="B224" s="93">
        <v>46105</v>
      </c>
      <c r="C224" s="83" t="s">
        <v>2074</v>
      </c>
      <c r="E224" s="321" t="s">
        <v>4694</v>
      </c>
      <c r="G224" s="85">
        <v>20000</v>
      </c>
      <c r="H224" s="319">
        <v>1</v>
      </c>
      <c r="K224" s="78">
        <v>20000</v>
      </c>
    </row>
    <row r="225" spans="1:11" ht="18" customHeight="1">
      <c r="A225" s="320">
        <v>3383</v>
      </c>
      <c r="B225" s="93">
        <v>46105</v>
      </c>
      <c r="C225" s="83" t="s">
        <v>2074</v>
      </c>
      <c r="E225" s="321" t="s">
        <v>4695</v>
      </c>
      <c r="G225" s="85">
        <v>30000</v>
      </c>
      <c r="H225" s="319">
        <v>1</v>
      </c>
      <c r="K225" s="78">
        <v>30000</v>
      </c>
    </row>
    <row r="226" spans="1:11" ht="18" customHeight="1">
      <c r="A226" s="320">
        <v>3384</v>
      </c>
      <c r="B226" s="93">
        <v>46105</v>
      </c>
      <c r="C226" s="83" t="s">
        <v>1835</v>
      </c>
      <c r="D226" s="112" t="s">
        <v>4697</v>
      </c>
      <c r="E226" s="321" t="s">
        <v>1710</v>
      </c>
      <c r="G226" s="85">
        <v>1100000</v>
      </c>
      <c r="H226" s="319">
        <v>1</v>
      </c>
      <c r="J226" s="78">
        <v>110000</v>
      </c>
      <c r="K226" s="78">
        <v>1210000</v>
      </c>
    </row>
    <row r="227" spans="1:11" ht="18" customHeight="1">
      <c r="A227" s="320">
        <v>3385</v>
      </c>
      <c r="B227" s="93">
        <v>46105</v>
      </c>
      <c r="C227" s="83" t="s">
        <v>1835</v>
      </c>
      <c r="E227" s="321" t="s">
        <v>3972</v>
      </c>
    </row>
    <row r="228" spans="1:11" ht="18" customHeight="1">
      <c r="A228" s="320">
        <v>3386</v>
      </c>
      <c r="B228" s="93">
        <v>46105</v>
      </c>
      <c r="C228" s="83" t="s">
        <v>2752</v>
      </c>
      <c r="E228" s="321" t="s">
        <v>2752</v>
      </c>
    </row>
    <row r="229" spans="1:11" ht="18" customHeight="1">
      <c r="A229" s="320">
        <v>3387</v>
      </c>
      <c r="B229" s="93">
        <v>46105</v>
      </c>
      <c r="C229" s="83" t="s">
        <v>4669</v>
      </c>
      <c r="E229" s="321" t="s">
        <v>4669</v>
      </c>
    </row>
    <row r="230" spans="1:11" ht="18" customHeight="1">
      <c r="A230" s="320">
        <v>3388</v>
      </c>
      <c r="B230" s="93">
        <v>46105</v>
      </c>
      <c r="C230" s="83" t="s">
        <v>2360</v>
      </c>
      <c r="E230" s="321" t="s">
        <v>2360</v>
      </c>
    </row>
    <row r="231" spans="1:11" ht="18" customHeight="1">
      <c r="A231" s="320">
        <v>3389</v>
      </c>
      <c r="B231" s="93">
        <v>46105</v>
      </c>
      <c r="C231" s="83" t="s">
        <v>1859</v>
      </c>
      <c r="E231" s="321" t="s">
        <v>1859</v>
      </c>
    </row>
    <row r="232" spans="1:11" ht="18" customHeight="1">
      <c r="A232" s="320">
        <v>3390</v>
      </c>
      <c r="B232" s="93">
        <v>46105</v>
      </c>
      <c r="C232" s="83" t="s">
        <v>1448</v>
      </c>
      <c r="E232" s="321" t="s">
        <v>4622</v>
      </c>
    </row>
    <row r="233" spans="1:11" ht="18" customHeight="1">
      <c r="A233" s="320">
        <v>3391</v>
      </c>
      <c r="B233" s="93">
        <v>46105</v>
      </c>
      <c r="C233" s="83" t="s">
        <v>1775</v>
      </c>
      <c r="E233" s="321" t="s">
        <v>1775</v>
      </c>
    </row>
    <row r="234" spans="1:11" ht="18" customHeight="1">
      <c r="A234" s="320">
        <v>3392</v>
      </c>
      <c r="B234" s="93">
        <v>46105</v>
      </c>
      <c r="C234" s="83" t="s">
        <v>1756</v>
      </c>
      <c r="E234" s="321" t="s">
        <v>4622</v>
      </c>
    </row>
    <row r="235" spans="1:11" ht="18" customHeight="1">
      <c r="A235" s="320">
        <v>3395</v>
      </c>
      <c r="B235" s="93">
        <v>46106</v>
      </c>
      <c r="C235" s="83" t="s">
        <v>1424</v>
      </c>
      <c r="D235" s="112">
        <v>3074</v>
      </c>
      <c r="E235" s="321" t="s">
        <v>2138</v>
      </c>
      <c r="F235" s="321" t="s">
        <v>1439</v>
      </c>
      <c r="G235" s="85">
        <v>0</v>
      </c>
      <c r="H235" s="319">
        <v>1</v>
      </c>
      <c r="K235" s="78">
        <v>0</v>
      </c>
    </row>
    <row r="236" spans="1:11" ht="18" customHeight="1">
      <c r="A236" s="320">
        <v>3396</v>
      </c>
      <c r="B236" s="93">
        <v>46106</v>
      </c>
      <c r="C236" s="83" t="s">
        <v>3797</v>
      </c>
      <c r="D236" s="112">
        <v>972</v>
      </c>
      <c r="E236" s="321" t="s">
        <v>2146</v>
      </c>
      <c r="F236" s="321" t="s">
        <v>1182</v>
      </c>
      <c r="G236" s="85">
        <v>0</v>
      </c>
      <c r="H236" s="319">
        <v>1</v>
      </c>
      <c r="K236" s="78">
        <v>0</v>
      </c>
    </row>
    <row r="237" spans="1:11" ht="18" customHeight="1">
      <c r="A237" s="320">
        <v>3397</v>
      </c>
      <c r="B237" s="93">
        <v>46106</v>
      </c>
      <c r="C237" s="83" t="s">
        <v>2274</v>
      </c>
      <c r="E237" s="321" t="s">
        <v>1471</v>
      </c>
      <c r="F237" s="321" t="s">
        <v>2625</v>
      </c>
      <c r="G237" s="85">
        <v>350000</v>
      </c>
      <c r="H237" s="319">
        <v>2</v>
      </c>
      <c r="K237" s="78">
        <v>700000</v>
      </c>
    </row>
    <row r="238" spans="1:11" ht="18" customHeight="1">
      <c r="A238" s="320">
        <v>3398</v>
      </c>
      <c r="B238" s="93">
        <v>46106</v>
      </c>
      <c r="C238" s="83" t="s">
        <v>983</v>
      </c>
      <c r="D238" s="112">
        <v>1068327224</v>
      </c>
      <c r="E238" s="321" t="s">
        <v>4586</v>
      </c>
      <c r="F238" s="321">
        <v>1068327224</v>
      </c>
      <c r="G238" s="85">
        <v>80000</v>
      </c>
      <c r="H238" s="319">
        <v>1</v>
      </c>
      <c r="J238" s="78">
        <v>8000</v>
      </c>
      <c r="K238" s="78">
        <v>88000</v>
      </c>
    </row>
    <row r="239" spans="1:11" ht="18" customHeight="1">
      <c r="A239" s="320">
        <v>3399</v>
      </c>
      <c r="B239" s="93">
        <v>46106</v>
      </c>
      <c r="C239" s="83" t="s">
        <v>983</v>
      </c>
      <c r="E239" s="321" t="s">
        <v>2052</v>
      </c>
      <c r="F239" s="321">
        <v>1068298046</v>
      </c>
      <c r="G239" s="85">
        <v>450000</v>
      </c>
      <c r="H239" s="319">
        <v>1</v>
      </c>
      <c r="J239" s="78">
        <v>45000</v>
      </c>
      <c r="K239" s="78">
        <v>495000</v>
      </c>
    </row>
    <row r="240" spans="1:11" ht="18" customHeight="1">
      <c r="A240" s="320">
        <v>3400</v>
      </c>
      <c r="B240" s="93">
        <v>46106</v>
      </c>
      <c r="C240" s="83" t="s">
        <v>4701</v>
      </c>
      <c r="E240" s="321" t="s">
        <v>1827</v>
      </c>
      <c r="F240" s="321">
        <v>501218962</v>
      </c>
      <c r="G240" s="85">
        <v>3500000</v>
      </c>
      <c r="H240" s="319">
        <v>1</v>
      </c>
      <c r="J240" s="78">
        <v>350000</v>
      </c>
      <c r="K240" s="78">
        <v>3850000</v>
      </c>
    </row>
    <row r="241" spans="1:11" ht="18" customHeight="1">
      <c r="A241" s="320">
        <v>3401</v>
      </c>
      <c r="B241" s="93">
        <v>46106</v>
      </c>
      <c r="C241" s="83" t="s">
        <v>4701</v>
      </c>
      <c r="E241" s="321" t="s">
        <v>1731</v>
      </c>
      <c r="F241" s="321" t="s">
        <v>1733</v>
      </c>
      <c r="G241" s="85">
        <v>100000</v>
      </c>
      <c r="H241" s="319">
        <v>1</v>
      </c>
      <c r="J241" s="78">
        <v>10000</v>
      </c>
      <c r="K241" s="78">
        <v>110000</v>
      </c>
    </row>
    <row r="242" spans="1:11" ht="18" customHeight="1">
      <c r="A242" s="320">
        <v>3402</v>
      </c>
      <c r="B242" s="93">
        <v>46106</v>
      </c>
      <c r="C242" s="83" t="s">
        <v>4701</v>
      </c>
      <c r="E242" s="321" t="s">
        <v>4715</v>
      </c>
      <c r="G242" s="85">
        <v>250000</v>
      </c>
      <c r="H242" s="319">
        <v>1</v>
      </c>
      <c r="J242" s="78">
        <v>25000</v>
      </c>
      <c r="K242" s="78">
        <v>275000</v>
      </c>
    </row>
    <row r="243" spans="1:11" ht="18" customHeight="1">
      <c r="A243" s="320">
        <v>3403</v>
      </c>
      <c r="B243" s="93">
        <v>46106</v>
      </c>
      <c r="C243" s="83" t="s">
        <v>3893</v>
      </c>
      <c r="D243" s="112">
        <v>7205206012</v>
      </c>
      <c r="E243" s="321" t="s">
        <v>1185</v>
      </c>
      <c r="F243" s="321" t="s">
        <v>1336</v>
      </c>
      <c r="G243" s="85">
        <v>1100000</v>
      </c>
      <c r="H243" s="319">
        <v>1</v>
      </c>
      <c r="K243" s="78">
        <v>1100000</v>
      </c>
    </row>
    <row r="244" spans="1:11" ht="18" customHeight="1">
      <c r="A244" s="320">
        <v>3404</v>
      </c>
      <c r="B244" s="93">
        <v>46106</v>
      </c>
      <c r="C244" s="83" t="s">
        <v>1281</v>
      </c>
      <c r="E244" s="321" t="s">
        <v>3959</v>
      </c>
    </row>
    <row r="245" spans="1:11" ht="18" customHeight="1">
      <c r="A245" s="320">
        <v>3405</v>
      </c>
      <c r="B245" s="93">
        <v>46106</v>
      </c>
      <c r="C245" s="83" t="s">
        <v>983</v>
      </c>
      <c r="E245" s="321" t="s">
        <v>3968</v>
      </c>
    </row>
    <row r="246" spans="1:11" ht="18" customHeight="1">
      <c r="A246" s="320">
        <v>3406</v>
      </c>
      <c r="B246" s="93">
        <v>46106</v>
      </c>
      <c r="C246" s="83" t="s">
        <v>4701</v>
      </c>
      <c r="E246" s="321" t="s">
        <v>4720</v>
      </c>
    </row>
    <row r="247" spans="1:11" ht="18" customHeight="1">
      <c r="A247" s="320">
        <v>3407</v>
      </c>
      <c r="B247" s="93">
        <v>46106</v>
      </c>
      <c r="C247" s="83" t="s">
        <v>3893</v>
      </c>
      <c r="E247" s="321" t="s">
        <v>4011</v>
      </c>
    </row>
    <row r="248" spans="1:11" ht="18" customHeight="1">
      <c r="A248" s="320">
        <v>3408</v>
      </c>
      <c r="B248" s="93">
        <v>46106</v>
      </c>
      <c r="C248" s="83" t="s">
        <v>1573</v>
      </c>
      <c r="E248" s="321" t="s">
        <v>3775</v>
      </c>
    </row>
    <row r="249" spans="1:11" ht="18" customHeight="1">
      <c r="A249" s="320">
        <v>3409</v>
      </c>
      <c r="B249" s="93">
        <v>46106</v>
      </c>
      <c r="C249" s="83" t="s">
        <v>1978</v>
      </c>
      <c r="E249" s="321" t="s">
        <v>3978</v>
      </c>
    </row>
    <row r="250" spans="1:11" ht="18" customHeight="1">
      <c r="A250" s="320">
        <v>3410</v>
      </c>
      <c r="B250" s="93">
        <v>46106</v>
      </c>
      <c r="C250" s="83" t="s">
        <v>1374</v>
      </c>
      <c r="E250" s="321" t="s">
        <v>2562</v>
      </c>
      <c r="F250" s="321" t="s">
        <v>2561</v>
      </c>
      <c r="G250" s="85">
        <v>1800000</v>
      </c>
      <c r="H250" s="319">
        <v>1</v>
      </c>
      <c r="K250" s="78">
        <v>1800000</v>
      </c>
    </row>
    <row r="251" spans="1:11" ht="18" customHeight="1">
      <c r="A251" s="320">
        <v>3411</v>
      </c>
      <c r="B251" s="93">
        <v>46107</v>
      </c>
      <c r="C251" s="83" t="s">
        <v>1012</v>
      </c>
      <c r="D251" s="112">
        <v>7205246673</v>
      </c>
      <c r="E251" s="321" t="s">
        <v>1185</v>
      </c>
      <c r="F251" s="321" t="s">
        <v>1719</v>
      </c>
      <c r="G251" s="85">
        <v>1200000</v>
      </c>
      <c r="H251" s="319">
        <v>1</v>
      </c>
      <c r="K251" s="78">
        <v>1200000</v>
      </c>
    </row>
    <row r="252" spans="1:11" ht="18" customHeight="1">
      <c r="A252" s="320">
        <v>3412</v>
      </c>
      <c r="B252" s="93">
        <v>46107</v>
      </c>
      <c r="C252" s="83" t="s">
        <v>1012</v>
      </c>
      <c r="E252" s="321" t="s">
        <v>1672</v>
      </c>
      <c r="F252" s="321" t="s">
        <v>1671</v>
      </c>
      <c r="G252" s="85">
        <v>50000</v>
      </c>
      <c r="H252" s="319">
        <v>1</v>
      </c>
      <c r="K252" s="78">
        <v>50000</v>
      </c>
    </row>
    <row r="253" spans="1:11" ht="18" customHeight="1">
      <c r="A253" s="320">
        <v>3413</v>
      </c>
      <c r="B253" s="93">
        <v>46107</v>
      </c>
      <c r="C253" s="83" t="s">
        <v>4727</v>
      </c>
      <c r="D253" s="112">
        <v>9018008</v>
      </c>
      <c r="E253" s="321" t="s">
        <v>1187</v>
      </c>
      <c r="F253" s="321" t="s">
        <v>1188</v>
      </c>
      <c r="G253" s="85">
        <v>1300000</v>
      </c>
      <c r="H253" s="319">
        <v>1</v>
      </c>
      <c r="J253" s="78">
        <v>130000</v>
      </c>
      <c r="K253" s="78">
        <v>1430000</v>
      </c>
    </row>
    <row r="254" spans="1:11" ht="18" customHeight="1">
      <c r="A254" s="320">
        <v>3414</v>
      </c>
      <c r="B254" s="93">
        <v>46107</v>
      </c>
      <c r="C254" s="83" t="s">
        <v>1374</v>
      </c>
      <c r="E254" s="321" t="s">
        <v>1185</v>
      </c>
      <c r="F254" s="321" t="s">
        <v>1719</v>
      </c>
      <c r="G254" s="85">
        <v>1200000</v>
      </c>
      <c r="H254" s="319">
        <v>1</v>
      </c>
      <c r="K254" s="78">
        <v>1200000</v>
      </c>
    </row>
    <row r="255" spans="1:11" ht="18" customHeight="1">
      <c r="A255" s="320">
        <v>3415</v>
      </c>
      <c r="B255" s="93">
        <v>46107</v>
      </c>
      <c r="C255" s="83" t="s">
        <v>1374</v>
      </c>
      <c r="D255" s="112" t="s">
        <v>2695</v>
      </c>
      <c r="E255" s="321" t="s">
        <v>2783</v>
      </c>
      <c r="F255" s="321" t="s">
        <v>2695</v>
      </c>
      <c r="G255" s="85">
        <v>130000</v>
      </c>
      <c r="H255" s="319">
        <v>1</v>
      </c>
      <c r="K255" s="78">
        <v>130000</v>
      </c>
    </row>
    <row r="256" spans="1:11" ht="18" customHeight="1">
      <c r="A256" s="320">
        <v>3416</v>
      </c>
      <c r="B256" s="93">
        <v>46107</v>
      </c>
      <c r="C256" s="83" t="s">
        <v>2858</v>
      </c>
      <c r="D256" s="112">
        <v>1</v>
      </c>
      <c r="E256" s="321" t="s">
        <v>1703</v>
      </c>
      <c r="F256" s="321" t="s">
        <v>4461</v>
      </c>
      <c r="H256" s="319">
        <v>1</v>
      </c>
    </row>
    <row r="257" spans="1:11" ht="18" customHeight="1">
      <c r="A257" s="320">
        <v>3417</v>
      </c>
      <c r="B257" s="93">
        <v>46107</v>
      </c>
      <c r="C257" s="83" t="s">
        <v>2858</v>
      </c>
      <c r="E257" s="321" t="s">
        <v>4735</v>
      </c>
      <c r="G257" s="85">
        <v>100000</v>
      </c>
      <c r="H257" s="319">
        <v>1</v>
      </c>
      <c r="K257" s="78">
        <v>100000</v>
      </c>
    </row>
    <row r="258" spans="1:11" ht="18" customHeight="1">
      <c r="A258" s="320">
        <v>3418</v>
      </c>
      <c r="B258" s="93">
        <v>46107</v>
      </c>
      <c r="C258" s="83" t="s">
        <v>1419</v>
      </c>
      <c r="E258" s="321" t="s">
        <v>2147</v>
      </c>
      <c r="F258" s="321" t="s">
        <v>1189</v>
      </c>
      <c r="G258" s="85">
        <v>620000</v>
      </c>
      <c r="H258" s="319">
        <v>1</v>
      </c>
      <c r="K258" s="78">
        <v>620000</v>
      </c>
    </row>
    <row r="259" spans="1:11" ht="18" customHeight="1">
      <c r="A259" s="320">
        <v>3419</v>
      </c>
      <c r="B259" s="93">
        <v>46107</v>
      </c>
      <c r="C259" s="83" t="s">
        <v>1419</v>
      </c>
      <c r="E259" s="321" t="s">
        <v>2150</v>
      </c>
      <c r="F259" s="321">
        <v>50229</v>
      </c>
      <c r="G259" s="85">
        <v>80000</v>
      </c>
      <c r="H259" s="319">
        <v>1</v>
      </c>
      <c r="K259" s="78">
        <v>80000</v>
      </c>
    </row>
    <row r="260" spans="1:11" ht="18" customHeight="1">
      <c r="A260" s="320">
        <v>3420</v>
      </c>
      <c r="B260" s="93">
        <v>46107</v>
      </c>
      <c r="C260" s="83" t="s">
        <v>1419</v>
      </c>
      <c r="E260" s="321" t="s">
        <v>4738</v>
      </c>
      <c r="F260" s="321">
        <v>50229</v>
      </c>
      <c r="G260" s="85">
        <v>80000</v>
      </c>
      <c r="H260" s="319">
        <v>1</v>
      </c>
    </row>
    <row r="261" spans="1:11" ht="18" customHeight="1">
      <c r="A261" s="320">
        <v>3421</v>
      </c>
      <c r="B261" s="93">
        <v>46107</v>
      </c>
      <c r="C261" s="83" t="s">
        <v>1412</v>
      </c>
      <c r="D261" s="112">
        <v>9018008</v>
      </c>
      <c r="E261" s="321" t="s">
        <v>1187</v>
      </c>
      <c r="F261" s="321" t="s">
        <v>1188</v>
      </c>
      <c r="G261" s="85">
        <v>1250000</v>
      </c>
      <c r="H261" s="319">
        <v>1</v>
      </c>
      <c r="J261" s="78">
        <v>125000</v>
      </c>
      <c r="K261" s="78">
        <v>1375000</v>
      </c>
    </row>
    <row r="262" spans="1:11" ht="18" customHeight="1">
      <c r="A262" s="320">
        <v>3422</v>
      </c>
      <c r="B262" s="93">
        <v>46107</v>
      </c>
      <c r="C262" s="83" t="s">
        <v>2940</v>
      </c>
      <c r="E262" s="321" t="s">
        <v>2147</v>
      </c>
      <c r="F262" s="321" t="s">
        <v>1189</v>
      </c>
      <c r="G262" s="85">
        <v>650000</v>
      </c>
      <c r="H262" s="319">
        <v>1</v>
      </c>
      <c r="K262" s="78">
        <v>650000</v>
      </c>
    </row>
    <row r="263" spans="1:11" ht="18" customHeight="1">
      <c r="A263" s="320">
        <v>3423</v>
      </c>
      <c r="B263" s="93">
        <v>46107</v>
      </c>
      <c r="C263" s="83" t="s">
        <v>1412</v>
      </c>
      <c r="E263" s="321" t="s">
        <v>1412</v>
      </c>
    </row>
    <row r="264" spans="1:11" ht="18" customHeight="1">
      <c r="A264" s="320">
        <v>3424</v>
      </c>
      <c r="B264" s="93">
        <v>46107</v>
      </c>
      <c r="C264" s="83" t="s">
        <v>1424</v>
      </c>
      <c r="E264" s="321" t="s">
        <v>1424</v>
      </c>
    </row>
    <row r="265" spans="1:11" ht="18" customHeight="1">
      <c r="A265" s="320">
        <v>3425</v>
      </c>
      <c r="B265" s="93">
        <v>46107</v>
      </c>
      <c r="C265" s="83" t="s">
        <v>4727</v>
      </c>
      <c r="E265" s="321" t="s">
        <v>4727</v>
      </c>
    </row>
    <row r="266" spans="1:11" ht="18" customHeight="1">
      <c r="A266" s="320">
        <v>3429</v>
      </c>
      <c r="B266" s="93">
        <v>46108</v>
      </c>
      <c r="C266" s="83" t="s">
        <v>3797</v>
      </c>
      <c r="E266" s="321" t="s">
        <v>3797</v>
      </c>
    </row>
    <row r="267" spans="1:11" ht="18" customHeight="1">
      <c r="A267" s="320">
        <v>3430</v>
      </c>
      <c r="B267" s="93">
        <v>46108</v>
      </c>
      <c r="C267" s="83" t="s">
        <v>1157</v>
      </c>
      <c r="E267" s="321" t="s">
        <v>1157</v>
      </c>
    </row>
    <row r="268" spans="1:11" ht="18" customHeight="1">
      <c r="A268" s="320">
        <v>3431</v>
      </c>
      <c r="B268" s="93">
        <v>46108</v>
      </c>
      <c r="C268" s="83" t="s">
        <v>2105</v>
      </c>
      <c r="E268" s="321" t="s">
        <v>4749</v>
      </c>
    </row>
    <row r="269" spans="1:11" ht="18" customHeight="1">
      <c r="A269" s="320">
        <v>3432</v>
      </c>
      <c r="B269" s="93">
        <v>46108</v>
      </c>
      <c r="C269" s="83" t="s">
        <v>2105</v>
      </c>
      <c r="E269" s="321" t="s">
        <v>3972</v>
      </c>
    </row>
    <row r="270" spans="1:11" ht="18" customHeight="1">
      <c r="A270" s="320">
        <v>3433</v>
      </c>
      <c r="B270" s="93">
        <v>46108</v>
      </c>
      <c r="C270" s="83" t="s">
        <v>1516</v>
      </c>
      <c r="E270" s="321" t="s">
        <v>4303</v>
      </c>
      <c r="F270" s="321" t="s">
        <v>4304</v>
      </c>
      <c r="G270" s="85">
        <v>2200000</v>
      </c>
      <c r="H270" s="319">
        <v>1</v>
      </c>
      <c r="K270" s="78">
        <v>2200000</v>
      </c>
    </row>
    <row r="271" spans="1:11" ht="18" customHeight="1">
      <c r="A271" s="320">
        <v>3434</v>
      </c>
      <c r="B271" s="93">
        <v>46108</v>
      </c>
      <c r="C271" s="83" t="s">
        <v>1812</v>
      </c>
      <c r="E271" s="321" t="s">
        <v>4751</v>
      </c>
      <c r="G271" s="85">
        <v>100000</v>
      </c>
      <c r="H271" s="319">
        <v>1</v>
      </c>
      <c r="K271" s="78">
        <v>100000</v>
      </c>
    </row>
    <row r="272" spans="1:11" ht="18" customHeight="1">
      <c r="A272" s="320">
        <v>3435</v>
      </c>
      <c r="B272" s="93">
        <v>46108</v>
      </c>
      <c r="C272" s="83" t="s">
        <v>1374</v>
      </c>
      <c r="D272" s="112" t="s">
        <v>4753</v>
      </c>
      <c r="E272" s="321" t="s">
        <v>2156</v>
      </c>
      <c r="F272" s="321">
        <v>2820403</v>
      </c>
      <c r="G272" s="85">
        <v>1400000</v>
      </c>
      <c r="H272" s="319">
        <v>1</v>
      </c>
      <c r="K272" s="78">
        <v>1400000</v>
      </c>
    </row>
    <row r="273" spans="1:11" ht="18" customHeight="1">
      <c r="A273" s="320">
        <v>3436</v>
      </c>
      <c r="B273" s="93">
        <v>46108</v>
      </c>
      <c r="C273" s="83" t="s">
        <v>1001</v>
      </c>
      <c r="E273" s="321" t="s">
        <v>1992</v>
      </c>
      <c r="G273" s="85">
        <v>80000</v>
      </c>
      <c r="H273" s="319">
        <v>1</v>
      </c>
      <c r="K273" s="78">
        <v>80000</v>
      </c>
    </row>
    <row r="274" spans="1:11" ht="18" customHeight="1">
      <c r="A274" s="320">
        <v>3437</v>
      </c>
      <c r="B274" s="93">
        <v>46108</v>
      </c>
      <c r="C274" s="83" t="s">
        <v>2105</v>
      </c>
      <c r="D274" s="112">
        <v>7204812388</v>
      </c>
      <c r="E274" s="321" t="s">
        <v>1185</v>
      </c>
      <c r="F274" s="321" t="s">
        <v>1719</v>
      </c>
      <c r="G274" s="85">
        <v>1200000</v>
      </c>
      <c r="H274" s="319">
        <v>1</v>
      </c>
      <c r="K274" s="78">
        <v>1200000</v>
      </c>
    </row>
    <row r="275" spans="1:11" ht="18" customHeight="1">
      <c r="A275" s="320">
        <v>3438</v>
      </c>
      <c r="B275" s="93">
        <v>46108</v>
      </c>
      <c r="C275" s="83" t="s">
        <v>2105</v>
      </c>
      <c r="E275" s="321" t="s">
        <v>1471</v>
      </c>
      <c r="F275" s="321" t="s">
        <v>2625</v>
      </c>
      <c r="G275" s="85">
        <v>350000</v>
      </c>
      <c r="H275" s="319">
        <v>1</v>
      </c>
      <c r="K275" s="78">
        <v>350000</v>
      </c>
    </row>
    <row r="276" spans="1:11" ht="18" customHeight="1">
      <c r="A276" s="320">
        <v>3439</v>
      </c>
      <c r="B276" s="93">
        <v>46108</v>
      </c>
      <c r="C276" s="83" t="s">
        <v>2105</v>
      </c>
      <c r="E276" s="321" t="s">
        <v>1241</v>
      </c>
      <c r="F276" s="321" t="s">
        <v>1240</v>
      </c>
      <c r="G276" s="85">
        <v>50000</v>
      </c>
      <c r="H276" s="319">
        <v>1</v>
      </c>
      <c r="K276" s="78">
        <v>50000</v>
      </c>
    </row>
    <row r="277" spans="1:11" ht="18" customHeight="1">
      <c r="A277" s="320">
        <v>3440</v>
      </c>
      <c r="B277" s="93">
        <v>46108</v>
      </c>
      <c r="C277" s="83" t="s">
        <v>4761</v>
      </c>
      <c r="E277" s="321" t="s">
        <v>2254</v>
      </c>
      <c r="G277" s="85">
        <v>650000</v>
      </c>
      <c r="H277" s="319">
        <v>1</v>
      </c>
      <c r="K277" s="78">
        <v>650000</v>
      </c>
    </row>
    <row r="278" spans="1:11" ht="18" customHeight="1">
      <c r="A278" s="320">
        <v>3441</v>
      </c>
      <c r="B278" s="93">
        <v>46108</v>
      </c>
      <c r="C278" s="83" t="s">
        <v>1433</v>
      </c>
      <c r="E278" s="321" t="s">
        <v>1711</v>
      </c>
      <c r="F278" s="321">
        <v>6058008114</v>
      </c>
      <c r="G278" s="85">
        <v>1600000</v>
      </c>
      <c r="H278" s="319">
        <v>1</v>
      </c>
      <c r="K278" s="78">
        <v>1600000</v>
      </c>
    </row>
    <row r="279" spans="1:11" ht="18" customHeight="1">
      <c r="A279" s="320">
        <v>3442</v>
      </c>
      <c r="B279" s="93">
        <v>46108</v>
      </c>
      <c r="C279" s="83" t="s">
        <v>1812</v>
      </c>
      <c r="E279" s="321" t="s">
        <v>1812</v>
      </c>
    </row>
    <row r="280" spans="1:11" ht="18" customHeight="1">
      <c r="A280" s="320">
        <v>3443</v>
      </c>
      <c r="B280" s="93">
        <v>46108</v>
      </c>
      <c r="C280" s="83" t="s">
        <v>4761</v>
      </c>
      <c r="E280" s="321" t="s">
        <v>4761</v>
      </c>
    </row>
    <row r="281" spans="1:11" ht="18" customHeight="1">
      <c r="A281" s="320">
        <v>3444</v>
      </c>
      <c r="B281" s="93">
        <v>46108</v>
      </c>
      <c r="C281" s="83" t="s">
        <v>1714</v>
      </c>
      <c r="E281" s="321" t="s">
        <v>4622</v>
      </c>
    </row>
    <row r="282" spans="1:11" ht="18" customHeight="1">
      <c r="A282" s="320">
        <v>3445</v>
      </c>
      <c r="B282" s="93">
        <v>46109</v>
      </c>
      <c r="C282" s="83" t="s">
        <v>3797</v>
      </c>
      <c r="D282" s="112">
        <v>472</v>
      </c>
      <c r="E282" s="321" t="s">
        <v>2146</v>
      </c>
      <c r="F282" s="321" t="s">
        <v>1182</v>
      </c>
      <c r="H282" s="319">
        <v>1</v>
      </c>
    </row>
    <row r="283" spans="1:11" ht="18" customHeight="1">
      <c r="A283" s="320">
        <v>3446</v>
      </c>
      <c r="B283" s="93">
        <v>46111</v>
      </c>
      <c r="C283" s="83" t="s">
        <v>1561</v>
      </c>
      <c r="E283" s="321" t="s">
        <v>1561</v>
      </c>
    </row>
    <row r="284" spans="1:11" ht="18" customHeight="1">
      <c r="A284" s="320">
        <v>3447</v>
      </c>
      <c r="B284" s="93">
        <v>46111</v>
      </c>
      <c r="C284" s="83" t="s">
        <v>1009</v>
      </c>
      <c r="E284" s="321" t="s">
        <v>1009</v>
      </c>
    </row>
    <row r="285" spans="1:11" ht="18" customHeight="1">
      <c r="A285" s="320">
        <v>3448</v>
      </c>
      <c r="B285" s="93">
        <v>46111</v>
      </c>
      <c r="C285" s="83" t="s">
        <v>1001</v>
      </c>
      <c r="E285" s="321" t="s">
        <v>1001</v>
      </c>
    </row>
    <row r="286" spans="1:11" ht="18" customHeight="1">
      <c r="A286" s="320">
        <v>3449</v>
      </c>
      <c r="B286" s="93">
        <v>46111</v>
      </c>
      <c r="C286" s="83" t="s">
        <v>2569</v>
      </c>
      <c r="E286" s="321" t="s">
        <v>2569</v>
      </c>
    </row>
    <row r="287" spans="1:11" ht="18" customHeight="1">
      <c r="A287" s="320">
        <v>3450</v>
      </c>
      <c r="B287" s="93">
        <v>46111</v>
      </c>
      <c r="C287" s="83" t="s">
        <v>1419</v>
      </c>
      <c r="D287" s="112">
        <v>7205468004</v>
      </c>
      <c r="E287" s="321" t="s">
        <v>1185</v>
      </c>
      <c r="F287" s="321" t="s">
        <v>1719</v>
      </c>
      <c r="G287" s="85">
        <v>1200000</v>
      </c>
      <c r="H287" s="319">
        <v>1</v>
      </c>
      <c r="K287" s="78">
        <v>1200000</v>
      </c>
    </row>
    <row r="288" spans="1:11" ht="18" customHeight="1">
      <c r="A288" s="320">
        <v>3451</v>
      </c>
      <c r="B288" s="93">
        <v>46111</v>
      </c>
      <c r="C288" s="83" t="s">
        <v>1454</v>
      </c>
      <c r="D288" s="112">
        <v>7205246673</v>
      </c>
      <c r="E288" s="321" t="s">
        <v>1185</v>
      </c>
      <c r="F288" s="321" t="s">
        <v>1719</v>
      </c>
      <c r="G288" s="85">
        <v>1200000</v>
      </c>
      <c r="H288" s="319">
        <v>1</v>
      </c>
      <c r="K288" s="78">
        <v>1200000</v>
      </c>
    </row>
    <row r="289" spans="1:11" ht="18" customHeight="1">
      <c r="A289" s="320">
        <v>3452</v>
      </c>
      <c r="B289" s="93">
        <v>46111</v>
      </c>
      <c r="C289" s="83" t="s">
        <v>1454</v>
      </c>
      <c r="E289" s="321" t="s">
        <v>1471</v>
      </c>
      <c r="F289" s="321" t="s">
        <v>2625</v>
      </c>
      <c r="G289" s="85">
        <v>350000</v>
      </c>
      <c r="H289" s="319">
        <v>1</v>
      </c>
      <c r="K289" s="78">
        <v>350000</v>
      </c>
    </row>
    <row r="290" spans="1:11" ht="18" customHeight="1">
      <c r="A290" s="320">
        <v>3453</v>
      </c>
      <c r="B290" s="93">
        <v>46111</v>
      </c>
      <c r="C290" s="83" t="s">
        <v>1454</v>
      </c>
      <c r="E290" s="321" t="s">
        <v>1672</v>
      </c>
      <c r="F290" s="321" t="s">
        <v>1671</v>
      </c>
      <c r="G290" s="85">
        <v>50000</v>
      </c>
      <c r="H290" s="319">
        <v>1</v>
      </c>
      <c r="K290" s="78">
        <v>50000</v>
      </c>
    </row>
    <row r="291" spans="1:11" ht="18" customHeight="1">
      <c r="A291" s="320">
        <v>3454</v>
      </c>
      <c r="B291" s="93">
        <v>46111</v>
      </c>
      <c r="C291" s="83" t="s">
        <v>1419</v>
      </c>
      <c r="E291" s="321" t="s">
        <v>2983</v>
      </c>
      <c r="G291" s="85">
        <v>200000</v>
      </c>
      <c r="H291" s="319">
        <v>1</v>
      </c>
      <c r="K291" s="78">
        <v>200000</v>
      </c>
    </row>
    <row r="292" spans="1:11" ht="18" customHeight="1">
      <c r="A292" s="320">
        <v>3455</v>
      </c>
      <c r="B292" s="93">
        <v>46111</v>
      </c>
      <c r="C292" s="83" t="s">
        <v>983</v>
      </c>
      <c r="E292" s="321" t="s">
        <v>2861</v>
      </c>
      <c r="F292" s="321">
        <v>415054509</v>
      </c>
      <c r="G292" s="85">
        <v>371637</v>
      </c>
      <c r="H292" s="319">
        <v>1</v>
      </c>
      <c r="J292" s="78">
        <v>37164</v>
      </c>
      <c r="K292" s="78">
        <v>408801</v>
      </c>
    </row>
    <row r="293" spans="1:11" ht="18" customHeight="1">
      <c r="A293" s="320">
        <v>3456</v>
      </c>
      <c r="B293" s="93">
        <v>46111</v>
      </c>
      <c r="C293" s="83" t="s">
        <v>983</v>
      </c>
      <c r="E293" s="321" t="s">
        <v>3982</v>
      </c>
      <c r="F293" s="321">
        <v>60200700</v>
      </c>
      <c r="G293" s="85">
        <v>360000</v>
      </c>
      <c r="H293" s="319">
        <v>1</v>
      </c>
      <c r="J293" s="78">
        <v>36000</v>
      </c>
      <c r="K293" s="78">
        <v>396000</v>
      </c>
    </row>
    <row r="294" spans="1:11" ht="18" customHeight="1">
      <c r="A294" s="320">
        <v>3457</v>
      </c>
      <c r="B294" s="93">
        <v>46111</v>
      </c>
      <c r="C294" s="83" t="s">
        <v>1552</v>
      </c>
      <c r="E294" s="321" t="s">
        <v>1992</v>
      </c>
      <c r="G294" s="85">
        <v>80000</v>
      </c>
      <c r="H294" s="319">
        <v>1</v>
      </c>
      <c r="J294" s="78">
        <v>8000</v>
      </c>
      <c r="K294" s="78">
        <v>88000</v>
      </c>
    </row>
    <row r="295" spans="1:11" ht="18" customHeight="1">
      <c r="A295" s="320">
        <v>3458</v>
      </c>
      <c r="B295" s="93">
        <v>46111</v>
      </c>
      <c r="C295" s="83" t="s">
        <v>1552</v>
      </c>
      <c r="D295" s="112" t="s">
        <v>2695</v>
      </c>
      <c r="E295" s="321" t="s">
        <v>2783</v>
      </c>
      <c r="F295" s="321" t="s">
        <v>2695</v>
      </c>
      <c r="G295" s="85">
        <v>130000</v>
      </c>
      <c r="H295" s="319">
        <v>1</v>
      </c>
      <c r="K295" s="78">
        <v>130000</v>
      </c>
    </row>
    <row r="296" spans="1:11" ht="18" customHeight="1">
      <c r="A296" s="320">
        <v>3459</v>
      </c>
      <c r="B296" s="93">
        <v>46111</v>
      </c>
      <c r="C296" s="83" t="s">
        <v>1555</v>
      </c>
      <c r="E296" s="321" t="s">
        <v>1241</v>
      </c>
      <c r="F296" s="321" t="s">
        <v>1240</v>
      </c>
      <c r="G296" s="85">
        <v>50000</v>
      </c>
      <c r="H296" s="319">
        <v>2</v>
      </c>
      <c r="J296" s="78">
        <v>10000</v>
      </c>
      <c r="K296" s="78">
        <v>110000</v>
      </c>
    </row>
    <row r="297" spans="1:11" ht="18" customHeight="1">
      <c r="A297" s="320">
        <v>3460</v>
      </c>
      <c r="B297" s="93">
        <v>46111</v>
      </c>
      <c r="C297" s="83" t="s">
        <v>1009</v>
      </c>
      <c r="D297" s="112" t="s">
        <v>4697</v>
      </c>
      <c r="E297" s="321" t="s">
        <v>1710</v>
      </c>
      <c r="G297" s="85">
        <v>650000</v>
      </c>
      <c r="H297" s="319">
        <v>1</v>
      </c>
      <c r="J297" s="78">
        <v>65000</v>
      </c>
      <c r="K297" s="78">
        <v>715000</v>
      </c>
    </row>
    <row r="298" spans="1:11" ht="18" customHeight="1">
      <c r="A298" s="320">
        <v>3461</v>
      </c>
      <c r="B298" s="93">
        <v>46111</v>
      </c>
      <c r="C298" s="83" t="s">
        <v>1009</v>
      </c>
      <c r="E298" s="321" t="s">
        <v>1009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3587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3710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3710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3710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3710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3710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3710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3710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3710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3710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3710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3710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3710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3710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3710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3710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3710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3681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3710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3710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3710</v>
      </c>
      <c r="F21" t="s">
        <v>3613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3710</v>
      </c>
      <c r="F22" t="s">
        <v>3588</v>
      </c>
      <c r="G22" t="s">
        <v>3709</v>
      </c>
      <c r="I22" t="s">
        <v>3591</v>
      </c>
      <c r="J22" s="293" t="s">
        <v>3629</v>
      </c>
      <c r="O22" t="s">
        <v>3614</v>
      </c>
      <c r="P22">
        <v>2</v>
      </c>
      <c r="Q22" t="s">
        <v>3710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3710</v>
      </c>
      <c r="F23" t="s">
        <v>3589</v>
      </c>
      <c r="G23" t="s">
        <v>3709</v>
      </c>
      <c r="I23" t="s">
        <v>3593</v>
      </c>
      <c r="J23" s="293" t="s">
        <v>3629</v>
      </c>
      <c r="O23" t="s">
        <v>3615</v>
      </c>
      <c r="P23">
        <v>3</v>
      </c>
      <c r="Q23" t="s">
        <v>3710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3710</v>
      </c>
      <c r="F24" t="s">
        <v>3590</v>
      </c>
      <c r="G24" t="s">
        <v>3709</v>
      </c>
      <c r="I24" t="s">
        <v>3595</v>
      </c>
      <c r="J24" s="293" t="s">
        <v>3629</v>
      </c>
      <c r="O24" t="s">
        <v>3616</v>
      </c>
      <c r="P24">
        <v>2</v>
      </c>
      <c r="Q24" t="s">
        <v>3710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3710</v>
      </c>
      <c r="F25" t="s">
        <v>3592</v>
      </c>
      <c r="G25" t="s">
        <v>3629</v>
      </c>
      <c r="I25" t="s">
        <v>3598</v>
      </c>
      <c r="J25" s="293" t="s">
        <v>3709</v>
      </c>
      <c r="O25" t="s">
        <v>3617</v>
      </c>
      <c r="P25">
        <v>1</v>
      </c>
      <c r="R25" t="s">
        <v>3709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3710</v>
      </c>
      <c r="F26" t="s">
        <v>3594</v>
      </c>
      <c r="G26" t="s">
        <v>3709</v>
      </c>
      <c r="I26" t="s">
        <v>3611</v>
      </c>
      <c r="J26" s="293" t="s">
        <v>3648</v>
      </c>
      <c r="O26" t="s">
        <v>3618</v>
      </c>
      <c r="P26">
        <v>2</v>
      </c>
      <c r="Q26" t="s">
        <v>3630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3710</v>
      </c>
      <c r="F27" t="s">
        <v>3697</v>
      </c>
      <c r="G27" t="s">
        <v>3717</v>
      </c>
      <c r="I27" t="s">
        <v>2803</v>
      </c>
      <c r="J27" s="293" t="s">
        <v>3648</v>
      </c>
      <c r="O27" t="s">
        <v>3619</v>
      </c>
      <c r="P27">
        <v>1</v>
      </c>
      <c r="Q27" t="s">
        <v>3629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3710</v>
      </c>
      <c r="F28" t="s">
        <v>3597</v>
      </c>
      <c r="G28" t="s">
        <v>3715</v>
      </c>
      <c r="I28" t="s">
        <v>2215</v>
      </c>
      <c r="J28" s="293" t="s">
        <v>3648</v>
      </c>
      <c r="O28" t="s">
        <v>3620</v>
      </c>
      <c r="P28">
        <v>2</v>
      </c>
      <c r="R28" t="s">
        <v>3716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3599</v>
      </c>
      <c r="G29" t="s">
        <v>3709</v>
      </c>
      <c r="O29" t="s">
        <v>3621</v>
      </c>
      <c r="P29">
        <v>2</v>
      </c>
      <c r="Q29" t="s">
        <v>3710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3600</v>
      </c>
      <c r="G30" t="s">
        <v>3715</v>
      </c>
      <c r="O30" t="s">
        <v>3622</v>
      </c>
      <c r="P30">
        <v>2</v>
      </c>
      <c r="Q30" t="s">
        <v>3647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3601</v>
      </c>
      <c r="G31" t="s">
        <v>3709</v>
      </c>
      <c r="O31" t="s">
        <v>3623</v>
      </c>
      <c r="P31">
        <v>1</v>
      </c>
      <c r="R31" t="s">
        <v>3715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3710</v>
      </c>
      <c r="F32" t="s">
        <v>3602</v>
      </c>
      <c r="G32" t="s">
        <v>3709</v>
      </c>
      <c r="O32" t="s">
        <v>3624</v>
      </c>
      <c r="P32">
        <v>1</v>
      </c>
      <c r="R32" t="s">
        <v>3709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3603</v>
      </c>
      <c r="G33" t="s">
        <v>3709</v>
      </c>
      <c r="O33" t="s">
        <v>3625</v>
      </c>
      <c r="P33">
        <v>1</v>
      </c>
      <c r="Q33" t="s">
        <v>3631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3710</v>
      </c>
      <c r="F34" t="s">
        <v>3604</v>
      </c>
      <c r="G34" t="s">
        <v>3715</v>
      </c>
      <c r="O34" t="s">
        <v>3596</v>
      </c>
      <c r="P34">
        <v>2</v>
      </c>
      <c r="Q34" t="s">
        <v>3710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3710</v>
      </c>
      <c r="F35" t="s">
        <v>3605</v>
      </c>
      <c r="G35" t="s">
        <v>3715</v>
      </c>
      <c r="O35" t="s">
        <v>3626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3606</v>
      </c>
      <c r="G36" t="s">
        <v>3709</v>
      </c>
      <c r="O36" t="s">
        <v>3627</v>
      </c>
      <c r="P36">
        <v>1</v>
      </c>
      <c r="Q36" t="s">
        <v>3710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3710</v>
      </c>
      <c r="F37" t="s">
        <v>3607</v>
      </c>
      <c r="G37" t="s">
        <v>3709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3681</v>
      </c>
      <c r="F38" t="s">
        <v>3608</v>
      </c>
      <c r="G38" t="s">
        <v>3715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3710</v>
      </c>
      <c r="F39" t="s">
        <v>3609</v>
      </c>
      <c r="G39" t="s">
        <v>3715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3610</v>
      </c>
      <c r="G40" t="s">
        <v>3715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3710</v>
      </c>
      <c r="F41" t="s">
        <v>3612</v>
      </c>
      <c r="G41" t="s">
        <v>3709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3715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3698</v>
      </c>
      <c r="G43" t="s">
        <v>3709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3710</v>
      </c>
      <c r="F44" t="s">
        <v>3699</v>
      </c>
      <c r="G44" t="s">
        <v>3709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3710</v>
      </c>
      <c r="F45" t="s">
        <v>3700</v>
      </c>
      <c r="G45" t="s">
        <v>3709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3711</v>
      </c>
      <c r="G46" t="s">
        <v>3709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3710</v>
      </c>
      <c r="F47" s="58" t="s">
        <v>1029</v>
      </c>
      <c r="G47" t="s">
        <v>3709</v>
      </c>
      <c r="K47" t="s">
        <v>3709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3715</v>
      </c>
      <c r="K48" t="s">
        <v>3715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3715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3710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3710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3710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3472</v>
      </c>
      <c r="C67" s="52">
        <f>SUMIF(BTS_매출관리!C:C,B67,BTS_매출관리!I:I)</f>
        <v>0</v>
      </c>
      <c r="D67">
        <f t="shared" si="1"/>
        <v>1</v>
      </c>
      <c r="E67" t="s">
        <v>3710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3552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3342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3399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3499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3395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3389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3435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3639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3290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2"/>
      <c r="B1" s="333"/>
      <c r="C1" s="333"/>
      <c r="D1" s="333"/>
      <c r="E1" s="333"/>
      <c r="F1" s="333"/>
      <c r="G1" s="33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4" t="s">
        <v>1179</v>
      </c>
      <c r="R1" s="334"/>
      <c r="S1" s="335"/>
      <c r="T1" s="335"/>
      <c r="U1" s="336"/>
    </row>
    <row r="2" spans="1:21">
      <c r="A2" s="337" t="s">
        <v>64</v>
      </c>
      <c r="B2" s="338"/>
      <c r="C2" s="339" t="s">
        <v>2181</v>
      </c>
      <c r="D2" s="340"/>
      <c r="E2" s="340"/>
      <c r="F2" s="340"/>
      <c r="G2" s="341"/>
      <c r="H2" s="339" t="s">
        <v>75</v>
      </c>
      <c r="I2" s="340"/>
      <c r="J2" s="340"/>
      <c r="K2" s="340"/>
      <c r="L2" s="340"/>
      <c r="M2" s="340"/>
      <c r="N2" s="340"/>
      <c r="O2" s="341"/>
      <c r="P2" s="342" t="s">
        <v>62</v>
      </c>
      <c r="Q2" s="343"/>
      <c r="R2" s="343"/>
      <c r="S2" s="338"/>
      <c r="T2" s="344">
        <v>45804</v>
      </c>
      <c r="U2" s="345"/>
    </row>
    <row r="3" spans="1:21" ht="24" customHeight="1">
      <c r="A3" s="355" t="s">
        <v>1151</v>
      </c>
      <c r="B3" s="37" t="s">
        <v>58</v>
      </c>
      <c r="C3" s="500" t="s">
        <v>1516</v>
      </c>
      <c r="D3" s="501"/>
      <c r="E3" s="501"/>
      <c r="F3" s="501"/>
      <c r="G3" s="501"/>
      <c r="H3" s="501"/>
      <c r="I3" s="501"/>
      <c r="J3" s="502"/>
      <c r="K3" s="361" t="s">
        <v>1152</v>
      </c>
      <c r="L3" s="37" t="s">
        <v>58</v>
      </c>
      <c r="M3" s="497" t="s">
        <v>963</v>
      </c>
      <c r="N3" s="498"/>
      <c r="O3" s="498"/>
      <c r="P3" s="498"/>
      <c r="Q3" s="498"/>
      <c r="R3" s="498"/>
      <c r="S3" s="498"/>
      <c r="T3" s="498"/>
      <c r="U3" s="499"/>
    </row>
    <row r="4" spans="1:21" ht="24.95" customHeight="1">
      <c r="A4" s="356"/>
      <c r="B4" s="37" t="s">
        <v>60</v>
      </c>
      <c r="C4" s="367"/>
      <c r="D4" s="368"/>
      <c r="E4" s="368"/>
      <c r="F4" s="368"/>
      <c r="G4" s="368"/>
      <c r="H4" s="368"/>
      <c r="I4" s="368"/>
      <c r="J4" s="369"/>
      <c r="K4" s="362"/>
      <c r="L4" s="37" t="s">
        <v>60</v>
      </c>
      <c r="M4" s="346" t="s">
        <v>961</v>
      </c>
      <c r="N4" s="347"/>
      <c r="O4" s="347"/>
      <c r="P4" s="347"/>
      <c r="Q4" s="347"/>
      <c r="R4" s="348"/>
      <c r="S4" s="38" t="s">
        <v>61</v>
      </c>
      <c r="T4" s="503" t="s">
        <v>72</v>
      </c>
      <c r="U4" s="504"/>
    </row>
    <row r="5" spans="1:21" ht="15.75" customHeight="1">
      <c r="A5" s="356"/>
      <c r="B5" s="38" t="s">
        <v>59</v>
      </c>
      <c r="C5" s="346" t="s">
        <v>1083</v>
      </c>
      <c r="D5" s="347"/>
      <c r="E5" s="347"/>
      <c r="F5" s="347"/>
      <c r="G5" s="347"/>
      <c r="H5" s="347"/>
      <c r="I5" s="347"/>
      <c r="J5" s="348"/>
      <c r="K5" s="362"/>
      <c r="L5" s="38" t="s">
        <v>59</v>
      </c>
      <c r="M5" s="346" t="s">
        <v>73</v>
      </c>
      <c r="N5" s="347"/>
      <c r="O5" s="347"/>
      <c r="P5" s="347"/>
      <c r="Q5" s="347"/>
      <c r="R5" s="347"/>
      <c r="S5" s="347"/>
      <c r="T5" s="347"/>
      <c r="U5" s="349"/>
    </row>
    <row r="6" spans="1:21" ht="15.75" customHeight="1">
      <c r="A6" s="357"/>
      <c r="B6" s="38" t="s">
        <v>74</v>
      </c>
      <c r="C6" s="346" t="s">
        <v>1082</v>
      </c>
      <c r="D6" s="347"/>
      <c r="E6" s="347"/>
      <c r="F6" s="347"/>
      <c r="G6" s="347"/>
      <c r="H6" s="347"/>
      <c r="I6" s="347"/>
      <c r="J6" s="348"/>
      <c r="K6" s="363"/>
      <c r="L6" s="38" t="s">
        <v>74</v>
      </c>
      <c r="M6" s="346" t="s">
        <v>65</v>
      </c>
      <c r="N6" s="347"/>
      <c r="O6" s="347"/>
      <c r="P6" s="347"/>
      <c r="Q6" s="347"/>
      <c r="R6" s="348"/>
      <c r="S6" s="38" t="s">
        <v>22</v>
      </c>
      <c r="T6" s="346" t="s">
        <v>971</v>
      </c>
      <c r="U6" s="349"/>
    </row>
    <row r="7" spans="1:21" ht="15.75" customHeight="1">
      <c r="A7" s="350" t="s">
        <v>69</v>
      </c>
      <c r="B7" s="351"/>
      <c r="C7" s="351"/>
      <c r="D7" s="351"/>
      <c r="E7" s="352"/>
      <c r="F7" s="353" t="s">
        <v>77</v>
      </c>
      <c r="G7" s="351"/>
      <c r="H7" s="351"/>
      <c r="I7" s="352"/>
      <c r="J7" s="353" t="s">
        <v>66</v>
      </c>
      <c r="K7" s="352"/>
      <c r="L7" s="353" t="s">
        <v>41</v>
      </c>
      <c r="M7" s="351"/>
      <c r="N7" s="351"/>
      <c r="O7" s="351"/>
      <c r="P7" s="352"/>
      <c r="Q7" s="353" t="s">
        <v>67</v>
      </c>
      <c r="R7" s="351"/>
      <c r="S7" s="352"/>
      <c r="T7" s="353" t="s">
        <v>68</v>
      </c>
      <c r="U7" s="354"/>
    </row>
    <row r="8" spans="1:21" ht="15" customHeight="1">
      <c r="A8" s="505" t="s">
        <v>1119</v>
      </c>
      <c r="B8" s="506"/>
      <c r="C8" s="506"/>
      <c r="D8" s="506"/>
      <c r="E8" s="507"/>
      <c r="F8" s="508"/>
      <c r="G8" s="506"/>
      <c r="H8" s="506"/>
      <c r="I8" s="507"/>
      <c r="J8" s="509">
        <v>1</v>
      </c>
      <c r="K8" s="381"/>
      <c r="L8" s="385">
        <v>1000000</v>
      </c>
      <c r="M8" s="386"/>
      <c r="N8" s="386"/>
      <c r="O8" s="386"/>
      <c r="P8" s="387"/>
      <c r="Q8" s="385">
        <v>1000000</v>
      </c>
      <c r="R8" s="386"/>
      <c r="S8" s="387"/>
      <c r="T8" s="388"/>
      <c r="U8" s="389"/>
    </row>
    <row r="9" spans="1:21" ht="15" customHeight="1">
      <c r="A9" s="493"/>
      <c r="B9" s="494"/>
      <c r="C9" s="494"/>
      <c r="D9" s="494"/>
      <c r="E9" s="495"/>
      <c r="F9" s="496"/>
      <c r="G9" s="494"/>
      <c r="H9" s="494"/>
      <c r="I9" s="495"/>
      <c r="J9" s="373"/>
      <c r="K9" s="372"/>
      <c r="L9" s="374"/>
      <c r="M9" s="375"/>
      <c r="N9" s="375"/>
      <c r="O9" s="375"/>
      <c r="P9" s="376"/>
      <c r="Q9" s="374"/>
      <c r="R9" s="375"/>
      <c r="S9" s="376"/>
      <c r="T9" s="377"/>
      <c r="U9" s="378"/>
    </row>
    <row r="10" spans="1:21" ht="15" customHeight="1">
      <c r="A10" s="493"/>
      <c r="B10" s="494"/>
      <c r="C10" s="494"/>
      <c r="D10" s="494"/>
      <c r="E10" s="495"/>
      <c r="F10" s="496"/>
      <c r="G10" s="494"/>
      <c r="H10" s="494"/>
      <c r="I10" s="495"/>
      <c r="J10" s="373"/>
      <c r="K10" s="372"/>
      <c r="L10" s="374"/>
      <c r="M10" s="375"/>
      <c r="N10" s="375"/>
      <c r="O10" s="375"/>
      <c r="P10" s="376"/>
      <c r="Q10" s="374"/>
      <c r="R10" s="375"/>
      <c r="S10" s="376"/>
      <c r="T10" s="377"/>
      <c r="U10" s="378"/>
    </row>
    <row r="11" spans="1:21" ht="15" customHeight="1">
      <c r="A11" s="493"/>
      <c r="B11" s="494"/>
      <c r="C11" s="494"/>
      <c r="D11" s="494"/>
      <c r="E11" s="495"/>
      <c r="F11" s="496"/>
      <c r="G11" s="494"/>
      <c r="H11" s="494"/>
      <c r="I11" s="495"/>
      <c r="J11" s="373"/>
      <c r="K11" s="372"/>
      <c r="L11" s="374"/>
      <c r="M11" s="375"/>
      <c r="N11" s="375"/>
      <c r="O11" s="375"/>
      <c r="P11" s="376"/>
      <c r="Q11" s="374"/>
      <c r="R11" s="375"/>
      <c r="S11" s="376"/>
      <c r="T11" s="377"/>
      <c r="U11" s="378"/>
    </row>
    <row r="12" spans="1:21" ht="15" customHeight="1">
      <c r="A12" s="493"/>
      <c r="B12" s="494"/>
      <c r="C12" s="494"/>
      <c r="D12" s="494"/>
      <c r="E12" s="495"/>
      <c r="F12" s="496"/>
      <c r="G12" s="494"/>
      <c r="H12" s="494"/>
      <c r="I12" s="495"/>
      <c r="J12" s="373"/>
      <c r="K12" s="372"/>
      <c r="L12" s="374"/>
      <c r="M12" s="375"/>
      <c r="N12" s="375"/>
      <c r="O12" s="375"/>
      <c r="P12" s="376"/>
      <c r="Q12" s="374"/>
      <c r="R12" s="375"/>
      <c r="S12" s="376"/>
      <c r="T12" s="377"/>
      <c r="U12" s="378"/>
    </row>
    <row r="13" spans="1:21" ht="15" customHeight="1">
      <c r="A13" s="493"/>
      <c r="B13" s="494"/>
      <c r="C13" s="494"/>
      <c r="D13" s="494"/>
      <c r="E13" s="495"/>
      <c r="F13" s="510"/>
      <c r="G13" s="511"/>
      <c r="H13" s="511"/>
      <c r="I13" s="512"/>
      <c r="J13" s="373"/>
      <c r="K13" s="372"/>
      <c r="L13" s="374"/>
      <c r="M13" s="375"/>
      <c r="N13" s="375"/>
      <c r="O13" s="375"/>
      <c r="P13" s="376"/>
      <c r="Q13" s="374"/>
      <c r="R13" s="375"/>
      <c r="S13" s="376"/>
      <c r="T13" s="377"/>
      <c r="U13" s="378"/>
    </row>
    <row r="14" spans="1:21" ht="15" customHeight="1">
      <c r="A14" s="493"/>
      <c r="B14" s="494"/>
      <c r="C14" s="494"/>
      <c r="D14" s="494"/>
      <c r="E14" s="495"/>
      <c r="F14" s="496"/>
      <c r="G14" s="494"/>
      <c r="H14" s="494"/>
      <c r="I14" s="495"/>
      <c r="J14" s="373"/>
      <c r="K14" s="372"/>
      <c r="L14" s="374"/>
      <c r="M14" s="375"/>
      <c r="N14" s="375"/>
      <c r="O14" s="375"/>
      <c r="P14" s="376"/>
      <c r="Q14" s="374"/>
      <c r="R14" s="375"/>
      <c r="S14" s="376"/>
      <c r="T14" s="377"/>
      <c r="U14" s="378"/>
    </row>
    <row r="15" spans="1:21" ht="15" customHeight="1">
      <c r="A15" s="370"/>
      <c r="B15" s="371"/>
      <c r="C15" s="371"/>
      <c r="D15" s="371"/>
      <c r="E15" s="372"/>
      <c r="F15" s="373"/>
      <c r="G15" s="371"/>
      <c r="H15" s="371"/>
      <c r="I15" s="372"/>
      <c r="J15" s="373"/>
      <c r="K15" s="372"/>
      <c r="L15" s="513"/>
      <c r="M15" s="514"/>
      <c r="N15" s="514"/>
      <c r="O15" s="514"/>
      <c r="P15" s="515"/>
      <c r="Q15" s="513"/>
      <c r="R15" s="514"/>
      <c r="S15" s="515"/>
      <c r="T15" s="377"/>
      <c r="U15" s="378"/>
    </row>
    <row r="16" spans="1:21" ht="15" customHeight="1">
      <c r="A16" s="370"/>
      <c r="B16" s="371"/>
      <c r="C16" s="371"/>
      <c r="D16" s="371"/>
      <c r="E16" s="372"/>
      <c r="F16" s="373"/>
      <c r="G16" s="371"/>
      <c r="H16" s="371"/>
      <c r="I16" s="372"/>
      <c r="J16" s="373"/>
      <c r="K16" s="372"/>
      <c r="L16" s="513"/>
      <c r="M16" s="514"/>
      <c r="N16" s="514"/>
      <c r="O16" s="514"/>
      <c r="P16" s="515"/>
      <c r="Q16" s="513"/>
      <c r="R16" s="514"/>
      <c r="S16" s="515"/>
      <c r="T16" s="377"/>
      <c r="U16" s="378"/>
    </row>
    <row r="17" spans="1:21" ht="15" customHeight="1">
      <c r="A17" s="370"/>
      <c r="B17" s="371"/>
      <c r="C17" s="371"/>
      <c r="D17" s="371"/>
      <c r="E17" s="372"/>
      <c r="F17" s="373"/>
      <c r="G17" s="371"/>
      <c r="H17" s="371"/>
      <c r="I17" s="372"/>
      <c r="J17" s="373"/>
      <c r="K17" s="372"/>
      <c r="L17" s="513"/>
      <c r="M17" s="514"/>
      <c r="N17" s="514"/>
      <c r="O17" s="514"/>
      <c r="P17" s="515"/>
      <c r="Q17" s="513"/>
      <c r="R17" s="514"/>
      <c r="S17" s="515"/>
      <c r="T17" s="377"/>
      <c r="U17" s="378"/>
    </row>
    <row r="18" spans="1:21" ht="15" customHeight="1">
      <c r="A18" s="370"/>
      <c r="B18" s="371"/>
      <c r="C18" s="371"/>
      <c r="D18" s="371"/>
      <c r="E18" s="372"/>
      <c r="F18" s="373"/>
      <c r="G18" s="371"/>
      <c r="H18" s="371"/>
      <c r="I18" s="372"/>
      <c r="J18" s="373"/>
      <c r="K18" s="372"/>
      <c r="L18" s="513"/>
      <c r="M18" s="514"/>
      <c r="N18" s="514"/>
      <c r="O18" s="514"/>
      <c r="P18" s="515"/>
      <c r="Q18" s="513"/>
      <c r="R18" s="514"/>
      <c r="S18" s="515"/>
      <c r="T18" s="377"/>
      <c r="U18" s="378"/>
    </row>
    <row r="19" spans="1:21" ht="15" customHeight="1">
      <c r="A19" s="536"/>
      <c r="B19" s="537"/>
      <c r="C19" s="537"/>
      <c r="D19" s="537"/>
      <c r="E19" s="533"/>
      <c r="F19" s="532"/>
      <c r="G19" s="537"/>
      <c r="H19" s="537"/>
      <c r="I19" s="533"/>
      <c r="J19" s="532"/>
      <c r="K19" s="533"/>
      <c r="L19" s="489"/>
      <c r="M19" s="490"/>
      <c r="N19" s="490"/>
      <c r="O19" s="490"/>
      <c r="P19" s="491"/>
      <c r="Q19" s="489"/>
      <c r="R19" s="490"/>
      <c r="S19" s="491"/>
      <c r="T19" s="534"/>
      <c r="U19" s="535"/>
    </row>
    <row r="20" spans="1:21">
      <c r="A20" s="350" t="s">
        <v>79</v>
      </c>
      <c r="B20" s="351"/>
      <c r="C20" s="351"/>
      <c r="D20" s="351"/>
      <c r="E20" s="351"/>
      <c r="F20" s="429">
        <v>2450000</v>
      </c>
      <c r="G20" s="429"/>
      <c r="H20" s="429"/>
      <c r="I20" s="430"/>
      <c r="J20" s="492">
        <f>SUM(J8:K19)</f>
        <v>1</v>
      </c>
      <c r="K20" s="492"/>
      <c r="L20" s="475" t="s">
        <v>958</v>
      </c>
      <c r="M20" s="476"/>
      <c r="N20" s="476"/>
      <c r="O20" s="476"/>
      <c r="P20" s="477"/>
      <c r="Q20" s="428">
        <f>SUM(Q8:S19)</f>
        <v>1000000</v>
      </c>
      <c r="R20" s="429"/>
      <c r="S20" s="429"/>
      <c r="T20" s="429"/>
      <c r="U20" s="431"/>
    </row>
    <row r="21" spans="1:21" ht="17.25" thickBot="1">
      <c r="A21" s="453" t="s">
        <v>89</v>
      </c>
      <c r="B21" s="454"/>
      <c r="C21" s="454"/>
      <c r="D21" s="454"/>
      <c r="E21" s="454"/>
      <c r="F21" s="455">
        <f>F20+Q20</f>
        <v>3450000</v>
      </c>
      <c r="G21" s="455"/>
      <c r="H21" s="455"/>
      <c r="I21" s="456"/>
      <c r="J21" s="457" t="s">
        <v>964</v>
      </c>
      <c r="K21" s="454"/>
      <c r="L21" s="423" t="str">
        <f>T4</f>
        <v>장효주</v>
      </c>
      <c r="M21" s="423"/>
      <c r="N21" s="423"/>
      <c r="O21" s="457" t="s">
        <v>63</v>
      </c>
      <c r="P21" s="459"/>
      <c r="Q21" s="481" t="str">
        <f>C3</f>
        <v>제이오토(대구)</v>
      </c>
      <c r="R21" s="482"/>
      <c r="S21" s="482"/>
      <c r="T21" s="482"/>
      <c r="U21" s="483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465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5"/>
    </row>
    <row r="24" spans="1:21" ht="24" customHeight="1" thickBot="1">
      <c r="A24" s="529" t="s">
        <v>70</v>
      </c>
      <c r="B24" s="530"/>
      <c r="C24" s="530"/>
      <c r="D24" s="530"/>
      <c r="E24" s="530"/>
      <c r="F24" s="530"/>
      <c r="G24" s="530"/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  <c r="U24" s="531"/>
    </row>
    <row r="25" spans="1:21">
      <c r="A25" s="337" t="s">
        <v>64</v>
      </c>
      <c r="B25" s="338"/>
      <c r="C25" s="339" t="str">
        <f>C2</f>
        <v>카카오뱅크 3333181865047</v>
      </c>
      <c r="D25" s="340"/>
      <c r="E25" s="340"/>
      <c r="F25" s="340"/>
      <c r="G25" s="341"/>
      <c r="H25" s="339" t="s">
        <v>76</v>
      </c>
      <c r="I25" s="340"/>
      <c r="J25" s="340"/>
      <c r="K25" s="340"/>
      <c r="L25" s="340"/>
      <c r="M25" s="340"/>
      <c r="N25" s="340"/>
      <c r="O25" s="341"/>
      <c r="P25" s="342" t="s">
        <v>62</v>
      </c>
      <c r="Q25" s="343"/>
      <c r="R25" s="343"/>
      <c r="S25" s="338"/>
      <c r="T25" s="344">
        <f>T2</f>
        <v>45804</v>
      </c>
      <c r="U25" s="345"/>
    </row>
    <row r="26" spans="1:21" ht="27" customHeight="1">
      <c r="A26" s="355" t="s">
        <v>1151</v>
      </c>
      <c r="B26" s="37" t="s">
        <v>58</v>
      </c>
      <c r="C26" s="519" t="str">
        <f>C3</f>
        <v>제이오토(대구)</v>
      </c>
      <c r="D26" s="520"/>
      <c r="E26" s="520"/>
      <c r="F26" s="520"/>
      <c r="G26" s="520"/>
      <c r="H26" s="520"/>
      <c r="I26" s="520"/>
      <c r="J26" s="521"/>
      <c r="K26" s="361" t="s">
        <v>1152</v>
      </c>
      <c r="L26" s="37" t="s">
        <v>58</v>
      </c>
      <c r="M26" s="497" t="str">
        <f>M3</f>
        <v>BTS&amp;P</v>
      </c>
      <c r="N26" s="498"/>
      <c r="O26" s="498"/>
      <c r="P26" s="498"/>
      <c r="Q26" s="498"/>
      <c r="R26" s="498"/>
      <c r="S26" s="498"/>
      <c r="T26" s="498"/>
      <c r="U26" s="499"/>
    </row>
    <row r="27" spans="1:21" ht="24.95" customHeight="1">
      <c r="A27" s="356"/>
      <c r="B27" s="37" t="s">
        <v>60</v>
      </c>
      <c r="C27" s="486">
        <f>C4</f>
        <v>0</v>
      </c>
      <c r="D27" s="487"/>
      <c r="E27" s="487"/>
      <c r="F27" s="487"/>
      <c r="G27" s="487"/>
      <c r="H27" s="487"/>
      <c r="I27" s="487"/>
      <c r="J27" s="488"/>
      <c r="K27" s="362"/>
      <c r="L27" s="37" t="s">
        <v>60</v>
      </c>
      <c r="M27" s="346" t="str">
        <f>M4</f>
        <v>259-12-01768</v>
      </c>
      <c r="N27" s="347"/>
      <c r="O27" s="347"/>
      <c r="P27" s="347"/>
      <c r="Q27" s="347"/>
      <c r="R27" s="348"/>
      <c r="S27" s="38" t="s">
        <v>61</v>
      </c>
      <c r="T27" s="503" t="str">
        <f>T4</f>
        <v>장효주</v>
      </c>
      <c r="U27" s="504"/>
    </row>
    <row r="28" spans="1:21" ht="15.75" customHeight="1">
      <c r="A28" s="356"/>
      <c r="B28" s="38" t="s">
        <v>10</v>
      </c>
      <c r="C28" s="346" t="str">
        <f>C5</f>
        <v>대구광역시 서구 가르뱅이로 53</v>
      </c>
      <c r="D28" s="347"/>
      <c r="E28" s="347"/>
      <c r="F28" s="347"/>
      <c r="G28" s="347"/>
      <c r="H28" s="347"/>
      <c r="I28" s="347"/>
      <c r="J28" s="348"/>
      <c r="K28" s="362"/>
      <c r="L28" s="38" t="s">
        <v>10</v>
      </c>
      <c r="M28" s="346" t="str">
        <f>M5</f>
        <v>대구 달서구 용산로 28(본리동)</v>
      </c>
      <c r="N28" s="347"/>
      <c r="O28" s="347"/>
      <c r="P28" s="347"/>
      <c r="Q28" s="347"/>
      <c r="R28" s="347"/>
      <c r="S28" s="347"/>
      <c r="T28" s="347"/>
      <c r="U28" s="349"/>
    </row>
    <row r="29" spans="1:21" ht="15.75" customHeight="1">
      <c r="A29" s="357"/>
      <c r="B29" s="38" t="s">
        <v>74</v>
      </c>
      <c r="C29" s="346" t="str">
        <f>C6</f>
        <v>010-5102-8176</v>
      </c>
      <c r="D29" s="347"/>
      <c r="E29" s="347"/>
      <c r="F29" s="347"/>
      <c r="G29" s="347"/>
      <c r="H29" s="347"/>
      <c r="I29" s="347"/>
      <c r="J29" s="348"/>
      <c r="K29" s="363"/>
      <c r="L29" s="38" t="s">
        <v>74</v>
      </c>
      <c r="M29" s="346" t="str">
        <f>M6</f>
        <v>010-5168-3542</v>
      </c>
      <c r="N29" s="347"/>
      <c r="O29" s="347"/>
      <c r="P29" s="347"/>
      <c r="Q29" s="347"/>
      <c r="R29" s="348"/>
      <c r="S29" s="38" t="s">
        <v>22</v>
      </c>
      <c r="T29" s="346"/>
      <c r="U29" s="349"/>
    </row>
    <row r="30" spans="1:21" ht="15.75" customHeight="1">
      <c r="A30" s="350" t="s">
        <v>69</v>
      </c>
      <c r="B30" s="351"/>
      <c r="C30" s="351"/>
      <c r="D30" s="351"/>
      <c r="E30" s="352"/>
      <c r="F30" s="353" t="s">
        <v>43</v>
      </c>
      <c r="G30" s="351"/>
      <c r="H30" s="351"/>
      <c r="I30" s="352"/>
      <c r="J30" s="353" t="s">
        <v>66</v>
      </c>
      <c r="K30" s="352"/>
      <c r="L30" s="353" t="s">
        <v>41</v>
      </c>
      <c r="M30" s="351"/>
      <c r="N30" s="351"/>
      <c r="O30" s="351"/>
      <c r="P30" s="352"/>
      <c r="Q30" s="353" t="s">
        <v>67</v>
      </c>
      <c r="R30" s="351"/>
      <c r="S30" s="352"/>
      <c r="T30" s="353" t="s">
        <v>68</v>
      </c>
      <c r="U30" s="354"/>
    </row>
    <row r="31" spans="1:21" ht="15" customHeight="1">
      <c r="A31" s="524" t="str">
        <f>A8</f>
        <v>8HP70 VALBEBODY</v>
      </c>
      <c r="B31" s="522"/>
      <c r="C31" s="522"/>
      <c r="D31" s="522"/>
      <c r="E31" s="522"/>
      <c r="F31" s="522">
        <f>F8</f>
        <v>0</v>
      </c>
      <c r="G31" s="522"/>
      <c r="H31" s="522"/>
      <c r="I31" s="522"/>
      <c r="J31" s="522">
        <f>J8</f>
        <v>1</v>
      </c>
      <c r="K31" s="522"/>
      <c r="L31" s="484">
        <f>L8</f>
        <v>1000000</v>
      </c>
      <c r="M31" s="484"/>
      <c r="N31" s="484"/>
      <c r="O31" s="484"/>
      <c r="P31" s="484"/>
      <c r="Q31" s="484">
        <f>Q8</f>
        <v>1000000</v>
      </c>
      <c r="R31" s="484"/>
      <c r="S31" s="484"/>
      <c r="T31" s="522">
        <f>T8</f>
        <v>0</v>
      </c>
      <c r="U31" s="523"/>
    </row>
    <row r="32" spans="1:21" ht="15" customHeight="1">
      <c r="A32" s="518">
        <f t="shared" ref="A32:A42" si="0">A9</f>
        <v>0</v>
      </c>
      <c r="B32" s="516"/>
      <c r="C32" s="516"/>
      <c r="D32" s="516"/>
      <c r="E32" s="516"/>
      <c r="F32" s="516">
        <f t="shared" ref="F32:F42" si="1">F9</f>
        <v>0</v>
      </c>
      <c r="G32" s="516"/>
      <c r="H32" s="516"/>
      <c r="I32" s="516"/>
      <c r="J32" s="516">
        <f t="shared" ref="J32:J42" si="2">J9</f>
        <v>0</v>
      </c>
      <c r="K32" s="516"/>
      <c r="L32" s="485">
        <f t="shared" ref="L32:L42" si="3">L9</f>
        <v>0</v>
      </c>
      <c r="M32" s="485"/>
      <c r="N32" s="485"/>
      <c r="O32" s="485"/>
      <c r="P32" s="485"/>
      <c r="Q32" s="485">
        <f t="shared" ref="Q32:Q42" si="4">Q9</f>
        <v>0</v>
      </c>
      <c r="R32" s="485"/>
      <c r="S32" s="485"/>
      <c r="T32" s="516">
        <f t="shared" ref="T32:T42" si="5">T9</f>
        <v>0</v>
      </c>
      <c r="U32" s="517"/>
    </row>
    <row r="33" spans="1:21" ht="15" customHeight="1">
      <c r="A33" s="518">
        <f t="shared" si="0"/>
        <v>0</v>
      </c>
      <c r="B33" s="516"/>
      <c r="C33" s="516"/>
      <c r="D33" s="516"/>
      <c r="E33" s="516"/>
      <c r="F33" s="516">
        <f t="shared" si="1"/>
        <v>0</v>
      </c>
      <c r="G33" s="516"/>
      <c r="H33" s="516"/>
      <c r="I33" s="516"/>
      <c r="J33" s="516">
        <f t="shared" si="2"/>
        <v>0</v>
      </c>
      <c r="K33" s="516"/>
      <c r="L33" s="485">
        <f t="shared" si="3"/>
        <v>0</v>
      </c>
      <c r="M33" s="485"/>
      <c r="N33" s="485"/>
      <c r="O33" s="485"/>
      <c r="P33" s="485"/>
      <c r="Q33" s="485">
        <f t="shared" si="4"/>
        <v>0</v>
      </c>
      <c r="R33" s="485"/>
      <c r="S33" s="485"/>
      <c r="T33" s="516">
        <f t="shared" si="5"/>
        <v>0</v>
      </c>
      <c r="U33" s="517"/>
    </row>
    <row r="34" spans="1:21" ht="15" customHeight="1">
      <c r="A34" s="518">
        <f t="shared" si="0"/>
        <v>0</v>
      </c>
      <c r="B34" s="516"/>
      <c r="C34" s="516"/>
      <c r="D34" s="516"/>
      <c r="E34" s="516"/>
      <c r="F34" s="516">
        <f t="shared" si="1"/>
        <v>0</v>
      </c>
      <c r="G34" s="516"/>
      <c r="H34" s="516"/>
      <c r="I34" s="516"/>
      <c r="J34" s="516">
        <v>1</v>
      </c>
      <c r="K34" s="516"/>
      <c r="L34" s="485">
        <f t="shared" si="3"/>
        <v>0</v>
      </c>
      <c r="M34" s="485"/>
      <c r="N34" s="485"/>
      <c r="O34" s="485"/>
      <c r="P34" s="485"/>
      <c r="Q34" s="485">
        <f t="shared" si="4"/>
        <v>0</v>
      </c>
      <c r="R34" s="485"/>
      <c r="S34" s="485"/>
      <c r="T34" s="516">
        <f t="shared" si="5"/>
        <v>0</v>
      </c>
      <c r="U34" s="517"/>
    </row>
    <row r="35" spans="1:21" ht="15" customHeight="1">
      <c r="A35" s="518">
        <f t="shared" si="0"/>
        <v>0</v>
      </c>
      <c r="B35" s="516"/>
      <c r="C35" s="516"/>
      <c r="D35" s="516"/>
      <c r="E35" s="516"/>
      <c r="F35" s="516">
        <f t="shared" si="1"/>
        <v>0</v>
      </c>
      <c r="G35" s="516"/>
      <c r="H35" s="516"/>
      <c r="I35" s="516"/>
      <c r="J35" s="516">
        <f t="shared" si="2"/>
        <v>0</v>
      </c>
      <c r="K35" s="516"/>
      <c r="L35" s="485">
        <f t="shared" si="3"/>
        <v>0</v>
      </c>
      <c r="M35" s="485"/>
      <c r="N35" s="485"/>
      <c r="O35" s="485"/>
      <c r="P35" s="485"/>
      <c r="Q35" s="485">
        <f t="shared" si="4"/>
        <v>0</v>
      </c>
      <c r="R35" s="485"/>
      <c r="S35" s="485"/>
      <c r="T35" s="516">
        <f t="shared" si="5"/>
        <v>0</v>
      </c>
      <c r="U35" s="517"/>
    </row>
    <row r="36" spans="1:21" ht="15" customHeight="1">
      <c r="A36" s="518">
        <f t="shared" si="0"/>
        <v>0</v>
      </c>
      <c r="B36" s="516"/>
      <c r="C36" s="516"/>
      <c r="D36" s="516"/>
      <c r="E36" s="516"/>
      <c r="F36" s="516">
        <f t="shared" si="1"/>
        <v>0</v>
      </c>
      <c r="G36" s="516"/>
      <c r="H36" s="516"/>
      <c r="I36" s="516"/>
      <c r="J36" s="516">
        <f t="shared" si="2"/>
        <v>0</v>
      </c>
      <c r="K36" s="516"/>
      <c r="L36" s="485">
        <f t="shared" si="3"/>
        <v>0</v>
      </c>
      <c r="M36" s="485"/>
      <c r="N36" s="485"/>
      <c r="O36" s="485"/>
      <c r="P36" s="485"/>
      <c r="Q36" s="485">
        <f t="shared" si="4"/>
        <v>0</v>
      </c>
      <c r="R36" s="485"/>
      <c r="S36" s="485"/>
      <c r="T36" s="516">
        <f t="shared" si="5"/>
        <v>0</v>
      </c>
      <c r="U36" s="517"/>
    </row>
    <row r="37" spans="1:21" ht="15" customHeight="1">
      <c r="A37" s="518">
        <f t="shared" si="0"/>
        <v>0</v>
      </c>
      <c r="B37" s="516"/>
      <c r="C37" s="516"/>
      <c r="D37" s="516"/>
      <c r="E37" s="516"/>
      <c r="F37" s="516">
        <f t="shared" si="1"/>
        <v>0</v>
      </c>
      <c r="G37" s="516"/>
      <c r="H37" s="516"/>
      <c r="I37" s="516"/>
      <c r="J37" s="516">
        <f t="shared" si="2"/>
        <v>0</v>
      </c>
      <c r="K37" s="516"/>
      <c r="L37" s="485">
        <f t="shared" si="3"/>
        <v>0</v>
      </c>
      <c r="M37" s="485"/>
      <c r="N37" s="485"/>
      <c r="O37" s="485"/>
      <c r="P37" s="485"/>
      <c r="Q37" s="485">
        <f t="shared" si="4"/>
        <v>0</v>
      </c>
      <c r="R37" s="485"/>
      <c r="S37" s="485"/>
      <c r="T37" s="516">
        <f t="shared" si="5"/>
        <v>0</v>
      </c>
      <c r="U37" s="517"/>
    </row>
    <row r="38" spans="1:21" ht="15" customHeight="1">
      <c r="A38" s="518">
        <f t="shared" si="0"/>
        <v>0</v>
      </c>
      <c r="B38" s="516"/>
      <c r="C38" s="516"/>
      <c r="D38" s="516"/>
      <c r="E38" s="516"/>
      <c r="F38" s="516">
        <f t="shared" si="1"/>
        <v>0</v>
      </c>
      <c r="G38" s="516"/>
      <c r="H38" s="516"/>
      <c r="I38" s="516"/>
      <c r="J38" s="516">
        <f t="shared" si="2"/>
        <v>0</v>
      </c>
      <c r="K38" s="516"/>
      <c r="L38" s="485">
        <f t="shared" si="3"/>
        <v>0</v>
      </c>
      <c r="M38" s="485"/>
      <c r="N38" s="485"/>
      <c r="O38" s="485"/>
      <c r="P38" s="485"/>
      <c r="Q38" s="485">
        <f t="shared" si="4"/>
        <v>0</v>
      </c>
      <c r="R38" s="485"/>
      <c r="S38" s="485"/>
      <c r="T38" s="516">
        <f t="shared" si="5"/>
        <v>0</v>
      </c>
      <c r="U38" s="517"/>
    </row>
    <row r="39" spans="1:21" ht="15" customHeight="1">
      <c r="A39" s="518">
        <f t="shared" si="0"/>
        <v>0</v>
      </c>
      <c r="B39" s="516"/>
      <c r="C39" s="516"/>
      <c r="D39" s="516"/>
      <c r="E39" s="516"/>
      <c r="F39" s="516">
        <f t="shared" si="1"/>
        <v>0</v>
      </c>
      <c r="G39" s="516"/>
      <c r="H39" s="516"/>
      <c r="I39" s="516"/>
      <c r="J39" s="516">
        <f t="shared" si="2"/>
        <v>0</v>
      </c>
      <c r="K39" s="516"/>
      <c r="L39" s="485">
        <f t="shared" si="3"/>
        <v>0</v>
      </c>
      <c r="M39" s="485"/>
      <c r="N39" s="485"/>
      <c r="O39" s="485"/>
      <c r="P39" s="485"/>
      <c r="Q39" s="485">
        <f t="shared" si="4"/>
        <v>0</v>
      </c>
      <c r="R39" s="485"/>
      <c r="S39" s="485"/>
      <c r="T39" s="516">
        <f t="shared" si="5"/>
        <v>0</v>
      </c>
      <c r="U39" s="517"/>
    </row>
    <row r="40" spans="1:21" ht="15" customHeight="1">
      <c r="A40" s="518">
        <f t="shared" si="0"/>
        <v>0</v>
      </c>
      <c r="B40" s="516"/>
      <c r="C40" s="516"/>
      <c r="D40" s="516"/>
      <c r="E40" s="516"/>
      <c r="F40" s="516">
        <f t="shared" si="1"/>
        <v>0</v>
      </c>
      <c r="G40" s="516"/>
      <c r="H40" s="516"/>
      <c r="I40" s="516"/>
      <c r="J40" s="516">
        <f t="shared" si="2"/>
        <v>0</v>
      </c>
      <c r="K40" s="516"/>
      <c r="L40" s="485">
        <f t="shared" si="3"/>
        <v>0</v>
      </c>
      <c r="M40" s="485"/>
      <c r="N40" s="485"/>
      <c r="O40" s="485"/>
      <c r="P40" s="485"/>
      <c r="Q40" s="485">
        <f t="shared" si="4"/>
        <v>0</v>
      </c>
      <c r="R40" s="485"/>
      <c r="S40" s="485"/>
      <c r="T40" s="516">
        <f t="shared" si="5"/>
        <v>0</v>
      </c>
      <c r="U40" s="517"/>
    </row>
    <row r="41" spans="1:21" ht="15" customHeight="1">
      <c r="A41" s="518">
        <f t="shared" si="0"/>
        <v>0</v>
      </c>
      <c r="B41" s="516"/>
      <c r="C41" s="516"/>
      <c r="D41" s="516"/>
      <c r="E41" s="516"/>
      <c r="F41" s="516">
        <f t="shared" si="1"/>
        <v>0</v>
      </c>
      <c r="G41" s="516"/>
      <c r="H41" s="516"/>
      <c r="I41" s="516"/>
      <c r="J41" s="516">
        <f t="shared" si="2"/>
        <v>0</v>
      </c>
      <c r="K41" s="516"/>
      <c r="L41" s="485">
        <f t="shared" si="3"/>
        <v>0</v>
      </c>
      <c r="M41" s="485"/>
      <c r="N41" s="485"/>
      <c r="O41" s="485"/>
      <c r="P41" s="485"/>
      <c r="Q41" s="485">
        <f t="shared" si="4"/>
        <v>0</v>
      </c>
      <c r="R41" s="485"/>
      <c r="S41" s="485"/>
      <c r="T41" s="516">
        <f t="shared" si="5"/>
        <v>0</v>
      </c>
      <c r="U41" s="517"/>
    </row>
    <row r="42" spans="1:21" ht="15" customHeight="1">
      <c r="A42" s="525">
        <f t="shared" si="0"/>
        <v>0</v>
      </c>
      <c r="B42" s="526"/>
      <c r="C42" s="526"/>
      <c r="D42" s="526"/>
      <c r="E42" s="526"/>
      <c r="F42" s="526">
        <f t="shared" si="1"/>
        <v>0</v>
      </c>
      <c r="G42" s="526"/>
      <c r="H42" s="526"/>
      <c r="I42" s="526"/>
      <c r="J42" s="526">
        <f t="shared" si="2"/>
        <v>0</v>
      </c>
      <c r="K42" s="526"/>
      <c r="L42" s="527">
        <f t="shared" si="3"/>
        <v>0</v>
      </c>
      <c r="M42" s="527"/>
      <c r="N42" s="527"/>
      <c r="O42" s="527"/>
      <c r="P42" s="527"/>
      <c r="Q42" s="527">
        <f t="shared" si="4"/>
        <v>0</v>
      </c>
      <c r="R42" s="527"/>
      <c r="S42" s="527"/>
      <c r="T42" s="526">
        <f t="shared" si="5"/>
        <v>0</v>
      </c>
      <c r="U42" s="528"/>
    </row>
    <row r="43" spans="1:21">
      <c r="A43" s="350" t="s">
        <v>79</v>
      </c>
      <c r="B43" s="351"/>
      <c r="C43" s="351"/>
      <c r="D43" s="351"/>
      <c r="E43" s="351"/>
      <c r="F43" s="429">
        <f>F20</f>
        <v>2450000</v>
      </c>
      <c r="G43" s="429"/>
      <c r="H43" s="429"/>
      <c r="I43" s="430"/>
      <c r="J43" s="492">
        <f>J20</f>
        <v>1</v>
      </c>
      <c r="K43" s="492"/>
      <c r="L43" s="475" t="s">
        <v>958</v>
      </c>
      <c r="M43" s="476"/>
      <c r="N43" s="476"/>
      <c r="O43" s="476"/>
      <c r="P43" s="477"/>
      <c r="Q43" s="478">
        <f>Q20</f>
        <v>1000000</v>
      </c>
      <c r="R43" s="479"/>
      <c r="S43" s="479"/>
      <c r="T43" s="479"/>
      <c r="U43" s="480"/>
    </row>
    <row r="44" spans="1:21" ht="17.25" thickBot="1">
      <c r="A44" s="453" t="s">
        <v>89</v>
      </c>
      <c r="B44" s="454"/>
      <c r="C44" s="454"/>
      <c r="D44" s="454"/>
      <c r="E44" s="454"/>
      <c r="F44" s="455">
        <f>F21</f>
        <v>3450000</v>
      </c>
      <c r="G44" s="455"/>
      <c r="H44" s="455"/>
      <c r="I44" s="456"/>
      <c r="J44" s="457" t="s">
        <v>964</v>
      </c>
      <c r="K44" s="454"/>
      <c r="L44" s="423" t="str">
        <f>L21</f>
        <v>장효주</v>
      </c>
      <c r="M44" s="423"/>
      <c r="N44" s="423"/>
      <c r="O44" s="457" t="s">
        <v>63</v>
      </c>
      <c r="P44" s="459"/>
      <c r="Q44" s="481" t="str">
        <f>Q21</f>
        <v>제이오토(대구)</v>
      </c>
      <c r="R44" s="482"/>
      <c r="S44" s="482"/>
      <c r="T44" s="482"/>
      <c r="U44" s="48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29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1154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3283</v>
      </c>
    </row>
    <row r="759" spans="1:4">
      <c r="A759">
        <v>783</v>
      </c>
      <c r="B759" s="13">
        <v>45898</v>
      </c>
      <c r="C759" t="s">
        <v>1529</v>
      </c>
      <c r="D759" t="s">
        <v>3284</v>
      </c>
    </row>
    <row r="760" spans="1:4">
      <c r="A760">
        <v>784</v>
      </c>
      <c r="B760" s="13">
        <v>45898</v>
      </c>
      <c r="C760" t="s">
        <v>1689</v>
      </c>
      <c r="D760" t="s">
        <v>3285</v>
      </c>
    </row>
    <row r="761" spans="1:4">
      <c r="A761">
        <v>785</v>
      </c>
      <c r="B761" s="13">
        <v>45898</v>
      </c>
      <c r="C761" t="s">
        <v>3141</v>
      </c>
      <c r="D761" t="s">
        <v>3286</v>
      </c>
    </row>
    <row r="762" spans="1:4">
      <c r="A762">
        <v>786</v>
      </c>
      <c r="B762" s="13">
        <v>45899</v>
      </c>
      <c r="C762" t="s">
        <v>2812</v>
      </c>
      <c r="D762" t="s">
        <v>3287</v>
      </c>
    </row>
    <row r="763" spans="1:4">
      <c r="A763">
        <v>787</v>
      </c>
      <c r="B763" s="13">
        <v>45899</v>
      </c>
      <c r="C763" t="s">
        <v>1714</v>
      </c>
      <c r="D763" t="s">
        <v>3288</v>
      </c>
    </row>
    <row r="764" spans="1:4">
      <c r="A764">
        <v>788</v>
      </c>
      <c r="B764" s="13">
        <v>45901</v>
      </c>
      <c r="C764" t="s">
        <v>1374</v>
      </c>
      <c r="D764" t="s">
        <v>3294</v>
      </c>
    </row>
    <row r="765" spans="1:4">
      <c r="A765">
        <v>789</v>
      </c>
      <c r="B765" s="13">
        <v>45901</v>
      </c>
      <c r="C765" t="s">
        <v>1374</v>
      </c>
      <c r="D765" t="s">
        <v>3295</v>
      </c>
    </row>
    <row r="766" spans="1:4">
      <c r="A766">
        <v>790</v>
      </c>
      <c r="B766" s="13">
        <v>45901</v>
      </c>
      <c r="C766" t="s">
        <v>1529</v>
      </c>
      <c r="D766" t="s">
        <v>3296</v>
      </c>
    </row>
    <row r="767" spans="1:4">
      <c r="A767">
        <v>791</v>
      </c>
      <c r="B767" s="13">
        <v>45901</v>
      </c>
      <c r="C767" t="s">
        <v>1448</v>
      </c>
      <c r="D767" t="s">
        <v>3297</v>
      </c>
    </row>
    <row r="768" spans="1:4">
      <c r="A768">
        <v>792</v>
      </c>
      <c r="B768" s="13">
        <v>45901</v>
      </c>
      <c r="C768" t="s">
        <v>1778</v>
      </c>
      <c r="D768" t="s">
        <v>3298</v>
      </c>
    </row>
    <row r="769" spans="1:4">
      <c r="A769">
        <v>793</v>
      </c>
      <c r="B769" s="13">
        <v>45901</v>
      </c>
      <c r="C769" t="s">
        <v>1419</v>
      </c>
      <c r="D769" t="s">
        <v>3299</v>
      </c>
    </row>
    <row r="770" spans="1:4">
      <c r="A770">
        <v>794</v>
      </c>
      <c r="B770" s="13">
        <v>45901</v>
      </c>
      <c r="C770" t="s">
        <v>2706</v>
      </c>
      <c r="D770" t="s">
        <v>3300</v>
      </c>
    </row>
    <row r="771" spans="1:4">
      <c r="A771">
        <v>795</v>
      </c>
      <c r="B771" s="13">
        <v>45901</v>
      </c>
      <c r="C771" t="s">
        <v>3289</v>
      </c>
      <c r="D771" t="s">
        <v>3301</v>
      </c>
    </row>
    <row r="772" spans="1:4">
      <c r="A772">
        <v>796</v>
      </c>
      <c r="B772" s="13">
        <v>45901</v>
      </c>
      <c r="C772" t="s">
        <v>1419</v>
      </c>
      <c r="D772" t="s">
        <v>3302</v>
      </c>
    </row>
    <row r="773" spans="1:4">
      <c r="A773">
        <v>797</v>
      </c>
      <c r="B773" s="13">
        <v>45902</v>
      </c>
      <c r="C773" t="s">
        <v>1157</v>
      </c>
      <c r="D773" t="s">
        <v>3305</v>
      </c>
    </row>
    <row r="774" spans="1:4">
      <c r="A774">
        <v>798</v>
      </c>
      <c r="B774" s="13">
        <v>45902</v>
      </c>
      <c r="C774" t="s">
        <v>1940</v>
      </c>
      <c r="D774" t="s">
        <v>3306</v>
      </c>
    </row>
    <row r="775" spans="1:4">
      <c r="A775">
        <v>799</v>
      </c>
      <c r="B775" s="13">
        <v>45902</v>
      </c>
      <c r="C775" t="s">
        <v>2940</v>
      </c>
      <c r="D775" t="s">
        <v>3307</v>
      </c>
    </row>
    <row r="776" spans="1:4">
      <c r="A776">
        <v>800</v>
      </c>
      <c r="B776" s="13">
        <v>45902</v>
      </c>
      <c r="C776" t="s">
        <v>1134</v>
      </c>
      <c r="D776" t="s">
        <v>3308</v>
      </c>
    </row>
    <row r="777" spans="1:4">
      <c r="A777">
        <v>801</v>
      </c>
      <c r="B777" s="13">
        <v>45902</v>
      </c>
      <c r="C777" t="s">
        <v>1552</v>
      </c>
      <c r="D777" t="s">
        <v>3309</v>
      </c>
    </row>
    <row r="778" spans="1:4">
      <c r="A778">
        <v>802</v>
      </c>
      <c r="B778" s="13">
        <v>45902</v>
      </c>
      <c r="C778" t="s">
        <v>1469</v>
      </c>
      <c r="D778" t="s">
        <v>3311</v>
      </c>
    </row>
    <row r="779" spans="1:4">
      <c r="A779">
        <v>803</v>
      </c>
      <c r="B779" s="13">
        <v>45902</v>
      </c>
      <c r="C779" t="s">
        <v>1001</v>
      </c>
      <c r="D779" t="s">
        <v>3312</v>
      </c>
    </row>
    <row r="780" spans="1:4">
      <c r="A780">
        <v>804</v>
      </c>
      <c r="B780" s="13">
        <v>45903</v>
      </c>
      <c r="C780" t="s">
        <v>1756</v>
      </c>
      <c r="D780" t="s">
        <v>3313</v>
      </c>
    </row>
    <row r="781" spans="1:4">
      <c r="A781">
        <v>805</v>
      </c>
      <c r="B781" s="13">
        <v>45903</v>
      </c>
      <c r="C781" t="s">
        <v>1442</v>
      </c>
      <c r="D781" t="s">
        <v>3314</v>
      </c>
    </row>
    <row r="782" spans="1:4">
      <c r="A782">
        <v>806</v>
      </c>
      <c r="B782" s="13">
        <v>45903</v>
      </c>
      <c r="C782" t="s">
        <v>1419</v>
      </c>
      <c r="D782" t="s">
        <v>3315</v>
      </c>
    </row>
    <row r="783" spans="1:4">
      <c r="A783">
        <v>807</v>
      </c>
      <c r="B783" s="13">
        <v>45903</v>
      </c>
      <c r="C783" t="s">
        <v>1157</v>
      </c>
      <c r="D783" t="s">
        <v>3317</v>
      </c>
    </row>
    <row r="784" spans="1:4">
      <c r="A784">
        <v>808</v>
      </c>
      <c r="B784" s="13">
        <v>45903</v>
      </c>
      <c r="C784" t="s">
        <v>1473</v>
      </c>
      <c r="D784" t="s">
        <v>3319</v>
      </c>
    </row>
    <row r="785" spans="1:4">
      <c r="A785">
        <v>809</v>
      </c>
      <c r="B785" s="13">
        <v>45903</v>
      </c>
      <c r="C785" t="s">
        <v>1555</v>
      </c>
      <c r="D785" t="s">
        <v>3322</v>
      </c>
    </row>
    <row r="786" spans="1:4">
      <c r="A786">
        <v>810</v>
      </c>
      <c r="B786" s="13">
        <v>45903</v>
      </c>
      <c r="C786" t="s">
        <v>3231</v>
      </c>
      <c r="D786" t="s">
        <v>3323</v>
      </c>
    </row>
    <row r="787" spans="1:4">
      <c r="A787">
        <v>811</v>
      </c>
      <c r="B787" s="13">
        <v>45903</v>
      </c>
      <c r="C787" t="s">
        <v>1424</v>
      </c>
      <c r="D787" t="s">
        <v>3327</v>
      </c>
    </row>
    <row r="788" spans="1:4">
      <c r="A788">
        <v>812</v>
      </c>
      <c r="B788" s="13">
        <v>45903</v>
      </c>
      <c r="C788" t="s">
        <v>1424</v>
      </c>
      <c r="D788" t="s">
        <v>3328</v>
      </c>
    </row>
    <row r="789" spans="1:4">
      <c r="A789">
        <v>813</v>
      </c>
      <c r="B789" s="13">
        <v>45903</v>
      </c>
      <c r="C789" t="s">
        <v>2274</v>
      </c>
      <c r="D789" t="s">
        <v>3332</v>
      </c>
    </row>
    <row r="790" spans="1:4">
      <c r="A790">
        <v>814</v>
      </c>
      <c r="B790" s="13">
        <v>45903</v>
      </c>
      <c r="C790" t="s">
        <v>3329</v>
      </c>
      <c r="D790" t="s">
        <v>3333</v>
      </c>
    </row>
    <row r="791" spans="1:4">
      <c r="A791">
        <v>815</v>
      </c>
      <c r="B791" s="13">
        <v>45903</v>
      </c>
      <c r="C791" t="s">
        <v>1714</v>
      </c>
      <c r="D791" t="s">
        <v>3334</v>
      </c>
    </row>
    <row r="792" spans="1:4">
      <c r="A792">
        <v>816</v>
      </c>
      <c r="B792" s="13">
        <v>45903</v>
      </c>
      <c r="C792" t="s">
        <v>2274</v>
      </c>
      <c r="D792" t="s">
        <v>3335</v>
      </c>
    </row>
    <row r="793" spans="1:4">
      <c r="A793">
        <v>817</v>
      </c>
      <c r="B793" s="13">
        <v>45903</v>
      </c>
      <c r="C793" t="s">
        <v>1812</v>
      </c>
      <c r="D793" t="s">
        <v>3337</v>
      </c>
    </row>
    <row r="794" spans="1:4">
      <c r="A794">
        <v>818</v>
      </c>
      <c r="B794" s="13">
        <v>45903</v>
      </c>
      <c r="C794" t="s">
        <v>1714</v>
      </c>
      <c r="D794" t="s">
        <v>3339</v>
      </c>
    </row>
    <row r="795" spans="1:4">
      <c r="A795">
        <v>819</v>
      </c>
      <c r="B795" s="13">
        <v>45899</v>
      </c>
      <c r="C795" t="s">
        <v>1714</v>
      </c>
      <c r="D795" t="s">
        <v>3340</v>
      </c>
    </row>
    <row r="796" spans="1:4">
      <c r="A796">
        <v>820</v>
      </c>
      <c r="B796" s="13">
        <v>45904</v>
      </c>
      <c r="C796" t="s">
        <v>1689</v>
      </c>
      <c r="D796" t="s">
        <v>3349</v>
      </c>
    </row>
    <row r="797" spans="1:4">
      <c r="A797">
        <v>821</v>
      </c>
      <c r="B797" s="13">
        <v>45904</v>
      </c>
      <c r="C797" t="s">
        <v>1448</v>
      </c>
      <c r="D797" t="s">
        <v>3350</v>
      </c>
    </row>
    <row r="798" spans="1:4">
      <c r="A798">
        <v>822</v>
      </c>
      <c r="B798" s="13">
        <v>45904</v>
      </c>
      <c r="C798" t="s">
        <v>2858</v>
      </c>
      <c r="D798" t="s">
        <v>3351</v>
      </c>
    </row>
    <row r="799" spans="1:4">
      <c r="A799">
        <v>823</v>
      </c>
      <c r="B799" s="13">
        <v>45904</v>
      </c>
      <c r="C799" t="s">
        <v>1454</v>
      </c>
      <c r="D799" t="s">
        <v>3352</v>
      </c>
    </row>
    <row r="800" spans="1:4">
      <c r="A800">
        <v>824</v>
      </c>
      <c r="B800" s="13">
        <v>45904</v>
      </c>
      <c r="C800" t="s">
        <v>3345</v>
      </c>
      <c r="D800" t="s">
        <v>3353</v>
      </c>
    </row>
    <row r="801" spans="1:4">
      <c r="A801">
        <v>825</v>
      </c>
      <c r="B801" s="13">
        <v>45904</v>
      </c>
      <c r="C801" t="s">
        <v>1469</v>
      </c>
      <c r="D801" t="s">
        <v>3356</v>
      </c>
    </row>
    <row r="802" spans="1:4">
      <c r="A802">
        <v>826</v>
      </c>
      <c r="B802" s="13">
        <v>45904</v>
      </c>
      <c r="C802" t="s">
        <v>1469</v>
      </c>
      <c r="D802" t="s">
        <v>3357</v>
      </c>
    </row>
    <row r="803" spans="1:4">
      <c r="A803">
        <v>827</v>
      </c>
      <c r="B803" s="13">
        <v>45904</v>
      </c>
      <c r="C803" t="s">
        <v>1448</v>
      </c>
      <c r="D803" t="s">
        <v>3358</v>
      </c>
    </row>
    <row r="804" spans="1:4">
      <c r="A804">
        <v>828</v>
      </c>
      <c r="B804" s="13">
        <v>45904</v>
      </c>
      <c r="C804" t="s">
        <v>3338</v>
      </c>
      <c r="D804" t="s">
        <v>3359</v>
      </c>
    </row>
    <row r="805" spans="1:4">
      <c r="A805">
        <v>829</v>
      </c>
      <c r="B805" s="13">
        <v>45904</v>
      </c>
      <c r="C805" t="s">
        <v>3338</v>
      </c>
      <c r="D805" t="s">
        <v>3360</v>
      </c>
    </row>
    <row r="806" spans="1:4">
      <c r="A806">
        <v>830</v>
      </c>
      <c r="B806" s="13">
        <v>45904</v>
      </c>
      <c r="C806" t="s">
        <v>1448</v>
      </c>
      <c r="D806" t="s">
        <v>3361</v>
      </c>
    </row>
    <row r="807" spans="1:4">
      <c r="A807">
        <v>831</v>
      </c>
      <c r="B807" s="13">
        <v>45904</v>
      </c>
      <c r="C807" t="s">
        <v>1469</v>
      </c>
      <c r="D807" t="s">
        <v>3362</v>
      </c>
    </row>
    <row r="808" spans="1:4">
      <c r="A808">
        <v>832</v>
      </c>
      <c r="B808" s="13">
        <v>45904</v>
      </c>
      <c r="C808" t="s">
        <v>1469</v>
      </c>
      <c r="D808" t="s">
        <v>3363</v>
      </c>
    </row>
    <row r="809" spans="1:4">
      <c r="A809">
        <v>833</v>
      </c>
      <c r="B809" s="13">
        <v>45904</v>
      </c>
      <c r="C809" t="s">
        <v>3345</v>
      </c>
      <c r="D809" t="s">
        <v>3364</v>
      </c>
    </row>
    <row r="810" spans="1:4">
      <c r="A810">
        <v>834</v>
      </c>
      <c r="B810" s="13">
        <v>45904</v>
      </c>
      <c r="C810" t="s">
        <v>1454</v>
      </c>
      <c r="D810" t="s">
        <v>3365</v>
      </c>
    </row>
    <row r="811" spans="1:4">
      <c r="A811">
        <v>835</v>
      </c>
      <c r="B811" s="13">
        <v>45904</v>
      </c>
      <c r="C811" t="s">
        <v>2858</v>
      </c>
      <c r="D811" t="s">
        <v>3366</v>
      </c>
    </row>
    <row r="812" spans="1:4">
      <c r="A812">
        <v>836</v>
      </c>
      <c r="B812" s="13">
        <v>45904</v>
      </c>
      <c r="C812" t="s">
        <v>1448</v>
      </c>
      <c r="D812" t="s">
        <v>3367</v>
      </c>
    </row>
    <row r="813" spans="1:4">
      <c r="A813">
        <v>837</v>
      </c>
      <c r="B813" s="13">
        <v>45904</v>
      </c>
      <c r="C813" t="s">
        <v>1689</v>
      </c>
      <c r="D813" t="s">
        <v>3368</v>
      </c>
    </row>
    <row r="814" spans="1:4">
      <c r="A814">
        <v>838</v>
      </c>
      <c r="B814" s="13">
        <v>45905</v>
      </c>
      <c r="C814" t="s">
        <v>1442</v>
      </c>
      <c r="D814" t="s">
        <v>3374</v>
      </c>
    </row>
    <row r="815" spans="1:4">
      <c r="A815">
        <v>839</v>
      </c>
      <c r="B815" s="13">
        <v>45905</v>
      </c>
      <c r="C815" t="s">
        <v>1012</v>
      </c>
      <c r="D815" t="s">
        <v>3375</v>
      </c>
    </row>
    <row r="816" spans="1:4">
      <c r="A816">
        <v>840</v>
      </c>
      <c r="B816" s="13">
        <v>45905</v>
      </c>
      <c r="C816" t="s">
        <v>1419</v>
      </c>
      <c r="D816" t="s">
        <v>3377</v>
      </c>
    </row>
    <row r="817" spans="1:4">
      <c r="A817">
        <v>841</v>
      </c>
      <c r="B817" s="13">
        <v>45905</v>
      </c>
      <c r="C817" t="s">
        <v>1281</v>
      </c>
      <c r="D817" t="s">
        <v>3378</v>
      </c>
    </row>
    <row r="818" spans="1:4">
      <c r="A818">
        <v>842</v>
      </c>
      <c r="B818" s="13">
        <v>45905</v>
      </c>
      <c r="C818" t="s">
        <v>1689</v>
      </c>
      <c r="D818" t="s">
        <v>3380</v>
      </c>
    </row>
    <row r="819" spans="1:4">
      <c r="A819">
        <v>843</v>
      </c>
      <c r="B819" s="13">
        <v>45905</v>
      </c>
      <c r="C819" t="s">
        <v>3089</v>
      </c>
      <c r="D819" t="s">
        <v>3381</v>
      </c>
    </row>
    <row r="820" spans="1:4">
      <c r="A820">
        <v>844</v>
      </c>
      <c r="B820" s="13">
        <v>45905</v>
      </c>
      <c r="C820" t="s">
        <v>3382</v>
      </c>
      <c r="D820" t="s">
        <v>3383</v>
      </c>
    </row>
    <row r="821" spans="1:4">
      <c r="A821">
        <v>845</v>
      </c>
      <c r="B821" s="13">
        <v>45905</v>
      </c>
      <c r="C821" t="s">
        <v>1374</v>
      </c>
      <c r="D821" t="s">
        <v>3384</v>
      </c>
    </row>
    <row r="822" spans="1:4">
      <c r="A822">
        <v>846</v>
      </c>
      <c r="B822" s="13">
        <v>45905</v>
      </c>
      <c r="C822" t="s">
        <v>1448</v>
      </c>
      <c r="D822" t="s">
        <v>3394</v>
      </c>
    </row>
    <row r="823" spans="1:4">
      <c r="A823">
        <v>847</v>
      </c>
      <c r="B823" s="13">
        <v>45906</v>
      </c>
      <c r="C823" t="s">
        <v>3395</v>
      </c>
      <c r="D823" t="s">
        <v>3404</v>
      </c>
    </row>
    <row r="824" spans="1:4">
      <c r="A824">
        <v>848</v>
      </c>
      <c r="B824" s="13">
        <v>45906</v>
      </c>
      <c r="C824" t="s">
        <v>2940</v>
      </c>
      <c r="D824" t="s">
        <v>3406</v>
      </c>
    </row>
    <row r="825" spans="1:4">
      <c r="A825">
        <v>849</v>
      </c>
      <c r="B825" s="13">
        <v>45906</v>
      </c>
      <c r="C825" t="s">
        <v>3398</v>
      </c>
      <c r="D825" t="s">
        <v>3408</v>
      </c>
    </row>
    <row r="826" spans="1:4">
      <c r="A826">
        <v>850</v>
      </c>
      <c r="B826" s="13">
        <v>45908</v>
      </c>
      <c r="C826" t="s">
        <v>1469</v>
      </c>
      <c r="D826" t="s">
        <v>3410</v>
      </c>
    </row>
    <row r="827" spans="1:4">
      <c r="A827">
        <v>851</v>
      </c>
      <c r="B827" s="13">
        <v>45908</v>
      </c>
      <c r="C827" t="s">
        <v>1561</v>
      </c>
      <c r="D827" t="s">
        <v>3411</v>
      </c>
    </row>
    <row r="828" spans="1:4">
      <c r="A828">
        <v>852</v>
      </c>
      <c r="B828" s="13">
        <v>45908</v>
      </c>
      <c r="C828" t="s">
        <v>1281</v>
      </c>
      <c r="D828" t="s">
        <v>3412</v>
      </c>
    </row>
    <row r="829" spans="1:4">
      <c r="A829">
        <v>853</v>
      </c>
      <c r="B829" s="13">
        <v>45908</v>
      </c>
      <c r="C829" t="s">
        <v>1555</v>
      </c>
      <c r="D829" t="s">
        <v>3413</v>
      </c>
    </row>
    <row r="830" spans="1:4">
      <c r="A830">
        <v>854</v>
      </c>
      <c r="B830" s="13">
        <v>45908</v>
      </c>
      <c r="C830" t="s">
        <v>1639</v>
      </c>
      <c r="D830" t="s">
        <v>3416</v>
      </c>
    </row>
    <row r="831" spans="1:4">
      <c r="A831">
        <v>855</v>
      </c>
      <c r="B831" s="13">
        <v>45908</v>
      </c>
      <c r="C831" t="s">
        <v>1047</v>
      </c>
      <c r="D831" t="s">
        <v>3417</v>
      </c>
    </row>
    <row r="832" spans="1:4">
      <c r="A832">
        <v>856</v>
      </c>
      <c r="B832" s="13">
        <v>45908</v>
      </c>
      <c r="C832" t="s">
        <v>1454</v>
      </c>
      <c r="D832" t="s">
        <v>3418</v>
      </c>
    </row>
    <row r="833" spans="1:4">
      <c r="A833">
        <v>857</v>
      </c>
      <c r="B833" s="13">
        <v>45908</v>
      </c>
      <c r="C833" t="s">
        <v>1374</v>
      </c>
      <c r="D833" t="s">
        <v>3419</v>
      </c>
    </row>
    <row r="834" spans="1:4">
      <c r="A834">
        <v>858</v>
      </c>
      <c r="B834" s="13">
        <v>45909</v>
      </c>
      <c r="C834" t="s">
        <v>2569</v>
      </c>
      <c r="D834" t="s">
        <v>3427</v>
      </c>
    </row>
    <row r="835" spans="1:4">
      <c r="A835">
        <v>859</v>
      </c>
      <c r="B835" s="13">
        <v>45909</v>
      </c>
      <c r="C835" t="s">
        <v>2360</v>
      </c>
      <c r="D835" t="s">
        <v>3428</v>
      </c>
    </row>
    <row r="836" spans="1:4">
      <c r="A836">
        <v>860</v>
      </c>
      <c r="B836" s="13">
        <v>45909</v>
      </c>
      <c r="C836" t="s">
        <v>983</v>
      </c>
      <c r="D836" t="s">
        <v>3429</v>
      </c>
    </row>
    <row r="837" spans="1:4">
      <c r="A837">
        <v>861</v>
      </c>
      <c r="B837" s="13">
        <v>45909</v>
      </c>
      <c r="C837" t="s">
        <v>2415</v>
      </c>
      <c r="D837" t="s">
        <v>3430</v>
      </c>
    </row>
    <row r="838" spans="1:4">
      <c r="A838">
        <v>862</v>
      </c>
      <c r="B838" s="13">
        <v>45909</v>
      </c>
      <c r="C838" t="s">
        <v>1832</v>
      </c>
      <c r="D838" t="s">
        <v>3431</v>
      </c>
    </row>
    <row r="839" spans="1:4">
      <c r="A839">
        <v>863</v>
      </c>
      <c r="B839" s="13">
        <v>45910</v>
      </c>
      <c r="C839" t="s">
        <v>1424</v>
      </c>
      <c r="D839" t="s">
        <v>3432</v>
      </c>
    </row>
    <row r="840" spans="1:4">
      <c r="A840">
        <v>864</v>
      </c>
      <c r="B840" s="13">
        <v>45910</v>
      </c>
      <c r="C840" t="s">
        <v>1639</v>
      </c>
      <c r="D840" t="s">
        <v>3433</v>
      </c>
    </row>
    <row r="841" spans="1:4">
      <c r="A841">
        <v>865</v>
      </c>
      <c r="B841" s="13">
        <v>45910</v>
      </c>
      <c r="C841" t="s">
        <v>1835</v>
      </c>
      <c r="D841" t="s">
        <v>3434</v>
      </c>
    </row>
    <row r="842" spans="1:4">
      <c r="A842">
        <v>866</v>
      </c>
      <c r="B842" s="13">
        <v>45910</v>
      </c>
      <c r="C842" t="s">
        <v>1516</v>
      </c>
      <c r="D842" t="s">
        <v>3437</v>
      </c>
    </row>
    <row r="843" spans="1:4">
      <c r="A843">
        <v>867</v>
      </c>
      <c r="B843" s="13">
        <v>45910</v>
      </c>
      <c r="C843" t="s">
        <v>3435</v>
      </c>
      <c r="D843" t="s">
        <v>3439</v>
      </c>
    </row>
    <row r="844" spans="1:4">
      <c r="A844">
        <v>868</v>
      </c>
      <c r="B844" s="13">
        <v>45910</v>
      </c>
      <c r="C844" t="s">
        <v>1419</v>
      </c>
      <c r="D844" t="s">
        <v>3440</v>
      </c>
    </row>
    <row r="845" spans="1:4">
      <c r="A845">
        <v>869</v>
      </c>
      <c r="B845" s="13">
        <v>45910</v>
      </c>
      <c r="C845" t="s">
        <v>3329</v>
      </c>
      <c r="D845" t="s">
        <v>3441</v>
      </c>
    </row>
    <row r="846" spans="1:4">
      <c r="A846">
        <v>870</v>
      </c>
      <c r="B846" s="13">
        <v>45910</v>
      </c>
      <c r="C846" t="s">
        <v>1419</v>
      </c>
      <c r="D846" t="s">
        <v>3442</v>
      </c>
    </row>
    <row r="847" spans="1:4">
      <c r="A847">
        <v>871</v>
      </c>
      <c r="B847" s="13">
        <v>45910</v>
      </c>
      <c r="C847" t="s">
        <v>1281</v>
      </c>
      <c r="D847" t="s">
        <v>3443</v>
      </c>
    </row>
    <row r="848" spans="1:4">
      <c r="A848">
        <v>872</v>
      </c>
      <c r="B848" s="13">
        <v>45910</v>
      </c>
      <c r="C848" t="s">
        <v>2727</v>
      </c>
      <c r="D848" t="s">
        <v>3444</v>
      </c>
    </row>
    <row r="849" spans="1:4">
      <c r="A849">
        <v>873</v>
      </c>
      <c r="B849" s="13">
        <v>45910</v>
      </c>
      <c r="C849" t="s">
        <v>2727</v>
      </c>
      <c r="D849" t="s">
        <v>3445</v>
      </c>
    </row>
    <row r="850" spans="1:4">
      <c r="A850">
        <v>874</v>
      </c>
      <c r="B850" s="13">
        <v>45910</v>
      </c>
      <c r="C850" t="s">
        <v>1424</v>
      </c>
      <c r="D850" t="s">
        <v>3446</v>
      </c>
    </row>
    <row r="851" spans="1:4">
      <c r="A851">
        <v>875</v>
      </c>
      <c r="B851" s="13">
        <v>45910</v>
      </c>
      <c r="C851" t="s">
        <v>1424</v>
      </c>
      <c r="D851" t="s">
        <v>3447</v>
      </c>
    </row>
    <row r="852" spans="1:4">
      <c r="A852">
        <v>876</v>
      </c>
      <c r="B852" s="13">
        <v>45910</v>
      </c>
      <c r="C852" t="s">
        <v>1756</v>
      </c>
      <c r="D852" t="s">
        <v>3448</v>
      </c>
    </row>
    <row r="853" spans="1:4">
      <c r="A853">
        <v>877</v>
      </c>
      <c r="B853" s="13">
        <v>45911</v>
      </c>
      <c r="C853" t="s">
        <v>1442</v>
      </c>
      <c r="D853" t="s">
        <v>3452</v>
      </c>
    </row>
    <row r="854" spans="1:4">
      <c r="A854">
        <v>878</v>
      </c>
      <c r="B854" s="13">
        <v>45911</v>
      </c>
      <c r="C854" t="s">
        <v>1076</v>
      </c>
      <c r="D854" t="s">
        <v>3453</v>
      </c>
    </row>
    <row r="855" spans="1:4">
      <c r="A855">
        <v>879</v>
      </c>
      <c r="B855" s="13">
        <v>45911</v>
      </c>
      <c r="C855" t="s">
        <v>1076</v>
      </c>
      <c r="D855" t="s">
        <v>3454</v>
      </c>
    </row>
    <row r="856" spans="1:4">
      <c r="A856">
        <v>880</v>
      </c>
      <c r="B856" s="13">
        <v>45911</v>
      </c>
      <c r="C856" t="s">
        <v>1778</v>
      </c>
      <c r="D856" t="s">
        <v>3455</v>
      </c>
    </row>
    <row r="857" spans="1:4">
      <c r="A857">
        <v>881</v>
      </c>
      <c r="B857" s="13">
        <v>45911</v>
      </c>
      <c r="C857" t="s">
        <v>983</v>
      </c>
      <c r="D857" t="s">
        <v>3456</v>
      </c>
    </row>
    <row r="858" spans="1:4">
      <c r="A858">
        <v>882</v>
      </c>
      <c r="B858" s="13">
        <v>45911</v>
      </c>
      <c r="C858" t="s">
        <v>1424</v>
      </c>
      <c r="D858" t="s">
        <v>3459</v>
      </c>
    </row>
    <row r="859" spans="1:4">
      <c r="A859">
        <v>883</v>
      </c>
      <c r="B859" s="13">
        <v>45911</v>
      </c>
      <c r="C859" t="s">
        <v>1374</v>
      </c>
      <c r="D859" t="s">
        <v>3460</v>
      </c>
    </row>
    <row r="860" spans="1:4">
      <c r="A860">
        <v>884</v>
      </c>
      <c r="B860" s="13">
        <v>45911</v>
      </c>
      <c r="C860" t="s">
        <v>1374</v>
      </c>
      <c r="D860" t="s">
        <v>3461</v>
      </c>
    </row>
    <row r="861" spans="1:4">
      <c r="A861">
        <v>885</v>
      </c>
      <c r="B861" s="13">
        <v>45911</v>
      </c>
      <c r="C861" t="s">
        <v>1756</v>
      </c>
      <c r="D861" t="s">
        <v>3462</v>
      </c>
    </row>
    <row r="862" spans="1:4">
      <c r="A862">
        <v>886</v>
      </c>
      <c r="B862" s="13">
        <v>45911</v>
      </c>
      <c r="C862" t="s">
        <v>3057</v>
      </c>
      <c r="D862" t="s">
        <v>3463</v>
      </c>
    </row>
    <row r="863" spans="1:4">
      <c r="A863">
        <v>887</v>
      </c>
      <c r="B863" s="13">
        <v>45912</v>
      </c>
      <c r="C863" t="s">
        <v>1448</v>
      </c>
      <c r="D863" t="s">
        <v>3465</v>
      </c>
    </row>
    <row r="864" spans="1:4">
      <c r="A864">
        <v>888</v>
      </c>
      <c r="B864" s="13">
        <v>45912</v>
      </c>
      <c r="C864" t="s">
        <v>1639</v>
      </c>
      <c r="D864" t="s">
        <v>3466</v>
      </c>
    </row>
    <row r="865" spans="1:4">
      <c r="A865">
        <v>889</v>
      </c>
      <c r="B865" s="13">
        <v>45912</v>
      </c>
      <c r="C865" t="s">
        <v>1689</v>
      </c>
      <c r="D865" t="s">
        <v>3467</v>
      </c>
    </row>
    <row r="866" spans="1:4">
      <c r="A866">
        <v>890</v>
      </c>
      <c r="B866" s="13">
        <v>45912</v>
      </c>
      <c r="C866" t="s">
        <v>2858</v>
      </c>
      <c r="D866" t="s">
        <v>3468</v>
      </c>
    </row>
    <row r="867" spans="1:4">
      <c r="A867">
        <v>891</v>
      </c>
      <c r="B867" s="13">
        <v>45912</v>
      </c>
      <c r="C867" t="s">
        <v>1689</v>
      </c>
      <c r="D867" t="s">
        <v>3470</v>
      </c>
    </row>
    <row r="868" spans="1:4">
      <c r="A868">
        <v>892</v>
      </c>
      <c r="B868" s="13">
        <v>45912</v>
      </c>
      <c r="C868" t="s">
        <v>1444</v>
      </c>
      <c r="D868" t="s">
        <v>3471</v>
      </c>
    </row>
    <row r="869" spans="1:4">
      <c r="A869">
        <v>893</v>
      </c>
      <c r="B869" s="13">
        <v>45912</v>
      </c>
      <c r="C869" t="s">
        <v>3472</v>
      </c>
      <c r="D869" t="s">
        <v>3473</v>
      </c>
    </row>
    <row r="870" spans="1:4">
      <c r="A870">
        <v>894</v>
      </c>
      <c r="B870" s="13">
        <v>45913</v>
      </c>
      <c r="C870" t="s">
        <v>1689</v>
      </c>
      <c r="D870" t="s">
        <v>3474</v>
      </c>
    </row>
    <row r="871" spans="1:4">
      <c r="A871">
        <v>895</v>
      </c>
      <c r="B871" s="13">
        <v>45915</v>
      </c>
      <c r="C871" t="s">
        <v>1424</v>
      </c>
      <c r="D871" t="s">
        <v>3477</v>
      </c>
    </row>
    <row r="872" spans="1:4">
      <c r="A872">
        <v>896</v>
      </c>
      <c r="B872" s="13">
        <v>45915</v>
      </c>
      <c r="C872" t="s">
        <v>1943</v>
      </c>
      <c r="D872" t="s">
        <v>3478</v>
      </c>
    </row>
    <row r="873" spans="1:4">
      <c r="A873">
        <v>897</v>
      </c>
      <c r="B873" s="13">
        <v>45915</v>
      </c>
      <c r="C873" t="s">
        <v>1047</v>
      </c>
      <c r="D873" t="s">
        <v>3479</v>
      </c>
    </row>
    <row r="874" spans="1:4">
      <c r="A874">
        <v>898</v>
      </c>
      <c r="B874" s="13">
        <v>45915</v>
      </c>
      <c r="C874" t="s">
        <v>1826</v>
      </c>
      <c r="D874" t="s">
        <v>3480</v>
      </c>
    </row>
    <row r="875" spans="1:4">
      <c r="A875">
        <v>899</v>
      </c>
      <c r="B875" s="13">
        <v>45915</v>
      </c>
      <c r="C875" t="s">
        <v>1374</v>
      </c>
      <c r="D875" t="s">
        <v>3481</v>
      </c>
    </row>
    <row r="876" spans="1:4">
      <c r="A876">
        <v>900</v>
      </c>
      <c r="B876" s="13">
        <v>45915</v>
      </c>
      <c r="C876" t="s">
        <v>1134</v>
      </c>
      <c r="D876" t="s">
        <v>3482</v>
      </c>
    </row>
    <row r="877" spans="1:4">
      <c r="A877">
        <v>901</v>
      </c>
      <c r="B877" s="13">
        <v>45915</v>
      </c>
      <c r="C877" t="s">
        <v>1419</v>
      </c>
      <c r="D877" t="s">
        <v>3484</v>
      </c>
    </row>
    <row r="878" spans="1:4">
      <c r="A878">
        <v>902</v>
      </c>
      <c r="B878" s="13">
        <v>45916</v>
      </c>
      <c r="C878" t="s">
        <v>1555</v>
      </c>
      <c r="D878" t="s">
        <v>3486</v>
      </c>
    </row>
    <row r="879" spans="1:4">
      <c r="A879">
        <v>903</v>
      </c>
      <c r="B879" s="13">
        <v>45916</v>
      </c>
      <c r="C879" t="s">
        <v>2248</v>
      </c>
      <c r="D879" t="s">
        <v>3487</v>
      </c>
    </row>
    <row r="880" spans="1:4">
      <c r="A880">
        <v>904</v>
      </c>
      <c r="B880" s="13">
        <v>45916</v>
      </c>
      <c r="C880" t="s">
        <v>1943</v>
      </c>
      <c r="D880" t="s">
        <v>3489</v>
      </c>
    </row>
    <row r="881" spans="1:4">
      <c r="A881">
        <v>905</v>
      </c>
      <c r="B881" s="13">
        <v>45916</v>
      </c>
      <c r="C881" t="s">
        <v>1419</v>
      </c>
      <c r="D881" t="s">
        <v>3490</v>
      </c>
    </row>
    <row r="882" spans="1:4">
      <c r="A882">
        <v>906</v>
      </c>
      <c r="B882" s="13">
        <v>45916</v>
      </c>
      <c r="C882" t="s">
        <v>1429</v>
      </c>
      <c r="D882" t="s">
        <v>3491</v>
      </c>
    </row>
    <row r="883" spans="1:4">
      <c r="A883">
        <v>907</v>
      </c>
      <c r="B883" s="13">
        <v>45916</v>
      </c>
      <c r="C883" t="s">
        <v>1009</v>
      </c>
      <c r="D883" t="s">
        <v>3492</v>
      </c>
    </row>
    <row r="884" spans="1:4">
      <c r="A884">
        <v>908</v>
      </c>
      <c r="B884" s="13">
        <v>45916</v>
      </c>
      <c r="C884" t="s">
        <v>1689</v>
      </c>
      <c r="D884" t="s">
        <v>3493</v>
      </c>
    </row>
    <row r="885" spans="1:4">
      <c r="A885">
        <v>909</v>
      </c>
      <c r="B885" s="13">
        <v>45916</v>
      </c>
      <c r="C885" t="s">
        <v>983</v>
      </c>
      <c r="D885" t="s">
        <v>3494</v>
      </c>
    </row>
    <row r="886" spans="1:4">
      <c r="A886">
        <v>910</v>
      </c>
      <c r="B886" s="13">
        <v>45916</v>
      </c>
      <c r="C886" t="s">
        <v>1469</v>
      </c>
      <c r="D886" t="s">
        <v>3495</v>
      </c>
    </row>
    <row r="887" spans="1:4">
      <c r="A887">
        <v>911</v>
      </c>
      <c r="B887" s="13">
        <v>45917</v>
      </c>
      <c r="C887" t="s">
        <v>3498</v>
      </c>
      <c r="D887" t="s">
        <v>3505</v>
      </c>
    </row>
    <row r="888" spans="1:4">
      <c r="A888">
        <v>912</v>
      </c>
      <c r="B888" s="13">
        <v>45917</v>
      </c>
      <c r="C888" t="s">
        <v>1771</v>
      </c>
      <c r="D888" t="s">
        <v>3506</v>
      </c>
    </row>
    <row r="889" spans="1:4">
      <c r="A889">
        <v>913</v>
      </c>
      <c r="B889" s="13">
        <v>45917</v>
      </c>
      <c r="C889" t="s">
        <v>1714</v>
      </c>
      <c r="D889" t="s">
        <v>3507</v>
      </c>
    </row>
    <row r="890" spans="1:4">
      <c r="A890">
        <v>914</v>
      </c>
      <c r="B890" s="13">
        <v>45917</v>
      </c>
      <c r="C890" t="s">
        <v>1689</v>
      </c>
      <c r="D890" t="s">
        <v>3509</v>
      </c>
    </row>
    <row r="891" spans="1:4">
      <c r="A891">
        <v>915</v>
      </c>
      <c r="B891" s="13">
        <v>45917</v>
      </c>
      <c r="C891" t="s">
        <v>2105</v>
      </c>
      <c r="D891" t="s">
        <v>3510</v>
      </c>
    </row>
    <row r="892" spans="1:4">
      <c r="A892">
        <v>916</v>
      </c>
      <c r="B892" s="13">
        <v>45917</v>
      </c>
      <c r="C892" t="s">
        <v>2108</v>
      </c>
      <c r="D892" t="s">
        <v>3511</v>
      </c>
    </row>
    <row r="893" spans="1:4">
      <c r="A893">
        <v>917</v>
      </c>
      <c r="B893" s="13">
        <v>45917</v>
      </c>
      <c r="C893" t="s">
        <v>1639</v>
      </c>
      <c r="D893" t="s">
        <v>3512</v>
      </c>
    </row>
    <row r="894" spans="1:4">
      <c r="A894">
        <v>918</v>
      </c>
      <c r="B894" s="13">
        <v>45918</v>
      </c>
      <c r="C894" t="s">
        <v>1374</v>
      </c>
      <c r="D894" t="s">
        <v>3524</v>
      </c>
    </row>
    <row r="895" spans="1:4">
      <c r="A895">
        <v>919</v>
      </c>
      <c r="B895" s="13">
        <v>45918</v>
      </c>
      <c r="C895" t="s">
        <v>1020</v>
      </c>
      <c r="D895" t="s">
        <v>3525</v>
      </c>
    </row>
    <row r="896" spans="1:4">
      <c r="A896">
        <v>920</v>
      </c>
      <c r="B896" s="13">
        <v>45918</v>
      </c>
      <c r="C896" t="s">
        <v>1442</v>
      </c>
      <c r="D896" t="s">
        <v>3526</v>
      </c>
    </row>
    <row r="897" spans="1:4">
      <c r="A897">
        <v>921</v>
      </c>
      <c r="B897" s="13">
        <v>45918</v>
      </c>
      <c r="C897" t="s">
        <v>1448</v>
      </c>
      <c r="D897" t="s">
        <v>3527</v>
      </c>
    </row>
    <row r="898" spans="1:4">
      <c r="A898">
        <v>922</v>
      </c>
      <c r="B898" s="13">
        <v>45918</v>
      </c>
      <c r="C898" t="s">
        <v>3062</v>
      </c>
      <c r="D898" t="s">
        <v>3529</v>
      </c>
    </row>
    <row r="899" spans="1:4">
      <c r="A899">
        <v>923</v>
      </c>
      <c r="B899" s="13">
        <v>45918</v>
      </c>
      <c r="C899" t="s">
        <v>1894</v>
      </c>
      <c r="D899" t="s">
        <v>3530</v>
      </c>
    </row>
    <row r="900" spans="1:4">
      <c r="A900">
        <v>924</v>
      </c>
      <c r="B900" s="13">
        <v>45918</v>
      </c>
      <c r="C900" t="s">
        <v>3388</v>
      </c>
      <c r="D900" t="s">
        <v>3531</v>
      </c>
    </row>
    <row r="901" spans="1:4">
      <c r="A901">
        <v>925</v>
      </c>
      <c r="B901" s="13">
        <v>45918</v>
      </c>
      <c r="C901" t="s">
        <v>1419</v>
      </c>
      <c r="D901" t="s">
        <v>3532</v>
      </c>
    </row>
    <row r="902" spans="1:4">
      <c r="A902">
        <v>926</v>
      </c>
      <c r="B902" s="13">
        <v>45918</v>
      </c>
      <c r="C902" t="s">
        <v>1714</v>
      </c>
      <c r="D902" t="s">
        <v>3533</v>
      </c>
    </row>
    <row r="903" spans="1:4">
      <c r="A903">
        <v>927</v>
      </c>
      <c r="B903" s="13">
        <v>45918</v>
      </c>
      <c r="C903" t="s">
        <v>2752</v>
      </c>
      <c r="D903" t="s">
        <v>3534</v>
      </c>
    </row>
    <row r="904" spans="1:4">
      <c r="A904">
        <v>928</v>
      </c>
      <c r="B904" s="13">
        <v>45918</v>
      </c>
      <c r="C904" t="s">
        <v>3057</v>
      </c>
      <c r="D904" t="s">
        <v>3535</v>
      </c>
    </row>
    <row r="905" spans="1:4">
      <c r="A905">
        <v>929</v>
      </c>
      <c r="B905" s="13">
        <v>45918</v>
      </c>
      <c r="C905" t="s">
        <v>2649</v>
      </c>
      <c r="D905" t="s">
        <v>3536</v>
      </c>
    </row>
    <row r="906" spans="1:4">
      <c r="A906">
        <v>930</v>
      </c>
      <c r="B906" s="13">
        <v>45918</v>
      </c>
      <c r="C906" t="s">
        <v>2274</v>
      </c>
      <c r="D906" t="s">
        <v>3537</v>
      </c>
    </row>
    <row r="907" spans="1:4">
      <c r="A907">
        <v>931</v>
      </c>
      <c r="B907" s="13">
        <v>45919</v>
      </c>
      <c r="C907" t="s">
        <v>1076</v>
      </c>
      <c r="D907" t="s">
        <v>3541</v>
      </c>
    </row>
    <row r="908" spans="1:4">
      <c r="A908">
        <v>932</v>
      </c>
      <c r="B908" s="13">
        <v>45919</v>
      </c>
      <c r="C908" t="s">
        <v>1374</v>
      </c>
      <c r="D908" t="s">
        <v>3542</v>
      </c>
    </row>
    <row r="909" spans="1:4">
      <c r="A909">
        <v>933</v>
      </c>
      <c r="B909" s="13">
        <v>45919</v>
      </c>
      <c r="C909" t="s">
        <v>1012</v>
      </c>
      <c r="D909" t="s">
        <v>3543</v>
      </c>
    </row>
    <row r="910" spans="1:4">
      <c r="A910">
        <v>934</v>
      </c>
      <c r="B910" s="13">
        <v>45919</v>
      </c>
      <c r="C910" t="s">
        <v>2687</v>
      </c>
      <c r="D910" t="s">
        <v>3545</v>
      </c>
    </row>
    <row r="911" spans="1:4">
      <c r="A911">
        <v>935</v>
      </c>
      <c r="B911" s="13">
        <v>45920</v>
      </c>
      <c r="C911" t="s">
        <v>1775</v>
      </c>
      <c r="D911" t="s">
        <v>3550</v>
      </c>
    </row>
    <row r="912" spans="1:4">
      <c r="A912">
        <v>936</v>
      </c>
      <c r="B912" s="13">
        <v>45922</v>
      </c>
      <c r="C912" t="s">
        <v>1412</v>
      </c>
      <c r="D912" t="s">
        <v>3555</v>
      </c>
    </row>
    <row r="913" spans="1:4">
      <c r="A913">
        <v>937</v>
      </c>
      <c r="B913" s="13">
        <v>45922</v>
      </c>
      <c r="C913" t="s">
        <v>1940</v>
      </c>
      <c r="D913" t="s">
        <v>3556</v>
      </c>
    </row>
    <row r="914" spans="1:4">
      <c r="A914">
        <v>938</v>
      </c>
      <c r="B914" s="13">
        <v>45922</v>
      </c>
      <c r="C914" t="s">
        <v>1555</v>
      </c>
      <c r="D914" t="s">
        <v>3557</v>
      </c>
    </row>
    <row r="915" spans="1:4">
      <c r="A915">
        <v>939</v>
      </c>
      <c r="B915" s="13">
        <v>45922</v>
      </c>
      <c r="C915" t="s">
        <v>1442</v>
      </c>
      <c r="D915" t="s">
        <v>3558</v>
      </c>
    </row>
    <row r="916" spans="1:4">
      <c r="A916">
        <v>940</v>
      </c>
      <c r="B916" s="13">
        <v>45922</v>
      </c>
      <c r="C916" t="s">
        <v>1417</v>
      </c>
      <c r="D916" t="s">
        <v>3559</v>
      </c>
    </row>
    <row r="917" spans="1:4">
      <c r="A917">
        <v>941</v>
      </c>
      <c r="B917" s="13">
        <v>45922</v>
      </c>
      <c r="C917" t="s">
        <v>2360</v>
      </c>
      <c r="D917" t="s">
        <v>3560</v>
      </c>
    </row>
    <row r="918" spans="1:4">
      <c r="A918">
        <v>942</v>
      </c>
      <c r="B918" s="13">
        <v>45922</v>
      </c>
      <c r="C918" t="s">
        <v>1020</v>
      </c>
      <c r="D918" t="s">
        <v>3561</v>
      </c>
    </row>
    <row r="919" spans="1:4">
      <c r="A919">
        <v>943</v>
      </c>
      <c r="B919" s="13">
        <v>45923</v>
      </c>
      <c r="C919" t="s">
        <v>1047</v>
      </c>
      <c r="D919" t="s">
        <v>3566</v>
      </c>
    </row>
    <row r="920" spans="1:4">
      <c r="A920">
        <v>944</v>
      </c>
      <c r="B920" s="13">
        <v>45923</v>
      </c>
      <c r="C920" t="s">
        <v>1012</v>
      </c>
      <c r="D920" t="s">
        <v>3568</v>
      </c>
    </row>
    <row r="921" spans="1:4">
      <c r="A921">
        <v>945</v>
      </c>
      <c r="B921" s="13">
        <v>45923</v>
      </c>
      <c r="C921" t="s">
        <v>1001</v>
      </c>
      <c r="D921" t="s">
        <v>3569</v>
      </c>
    </row>
    <row r="922" spans="1:4">
      <c r="A922">
        <v>946</v>
      </c>
      <c r="B922" s="13">
        <v>45923</v>
      </c>
      <c r="C922" t="s">
        <v>1826</v>
      </c>
      <c r="D922" t="s">
        <v>3570</v>
      </c>
    </row>
    <row r="923" spans="1:4">
      <c r="A923">
        <v>947</v>
      </c>
      <c r="B923" s="13">
        <v>45923</v>
      </c>
      <c r="C923" t="s">
        <v>1427</v>
      </c>
      <c r="D923" t="s">
        <v>3571</v>
      </c>
    </row>
    <row r="924" spans="1:4">
      <c r="A924">
        <v>948</v>
      </c>
      <c r="B924" s="13">
        <v>45923</v>
      </c>
      <c r="C924" t="s">
        <v>1626</v>
      </c>
      <c r="D924" t="s">
        <v>3572</v>
      </c>
    </row>
    <row r="925" spans="1:4">
      <c r="A925">
        <v>949</v>
      </c>
      <c r="B925" s="13">
        <v>45923</v>
      </c>
      <c r="C925" t="s">
        <v>1009</v>
      </c>
      <c r="D925" t="s">
        <v>3573</v>
      </c>
    </row>
    <row r="926" spans="1:4">
      <c r="A926">
        <v>950</v>
      </c>
      <c r="B926" s="13">
        <v>45923</v>
      </c>
      <c r="C926" t="s">
        <v>1047</v>
      </c>
      <c r="D926" t="s">
        <v>3575</v>
      </c>
    </row>
    <row r="927" spans="1:4">
      <c r="A927">
        <v>951</v>
      </c>
      <c r="B927" s="13">
        <v>45923</v>
      </c>
      <c r="C927" t="s">
        <v>1516</v>
      </c>
      <c r="D927" t="s">
        <v>3577</v>
      </c>
    </row>
    <row r="928" spans="1:4">
      <c r="A928">
        <v>952</v>
      </c>
      <c r="B928" s="13">
        <v>45924</v>
      </c>
      <c r="C928" t="s">
        <v>1366</v>
      </c>
      <c r="D928" t="s">
        <v>3581</v>
      </c>
    </row>
    <row r="929" spans="1:4">
      <c r="A929">
        <v>953</v>
      </c>
      <c r="B929" s="13">
        <v>45924</v>
      </c>
      <c r="C929" t="s">
        <v>983</v>
      </c>
      <c r="D929" t="s">
        <v>3583</v>
      </c>
    </row>
    <row r="930" spans="1:4">
      <c r="A930">
        <v>954</v>
      </c>
      <c r="B930" s="13">
        <v>45924</v>
      </c>
      <c r="C930" t="s">
        <v>1374</v>
      </c>
      <c r="D930" t="s">
        <v>3584</v>
      </c>
    </row>
    <row r="931" spans="1:4">
      <c r="A931">
        <v>955</v>
      </c>
      <c r="B931" s="13">
        <v>45924</v>
      </c>
      <c r="C931" t="s">
        <v>2687</v>
      </c>
      <c r="D931" t="s">
        <v>3585</v>
      </c>
    </row>
    <row r="932" spans="1:4">
      <c r="A932">
        <v>956</v>
      </c>
      <c r="B932" s="13">
        <v>45924</v>
      </c>
      <c r="C932" t="s">
        <v>1424</v>
      </c>
      <c r="D932" t="s">
        <v>3586</v>
      </c>
    </row>
    <row r="933" spans="1:4">
      <c r="A933">
        <v>957</v>
      </c>
      <c r="B933" s="13">
        <v>45926</v>
      </c>
      <c r="C933" t="s">
        <v>1771</v>
      </c>
      <c r="D933" t="s">
        <v>3632</v>
      </c>
    </row>
    <row r="934" spans="1:4">
      <c r="A934">
        <v>958</v>
      </c>
      <c r="B934" s="13">
        <v>45926</v>
      </c>
      <c r="C934" t="s">
        <v>1157</v>
      </c>
      <c r="D934" t="s">
        <v>3633</v>
      </c>
    </row>
    <row r="935" spans="1:4">
      <c r="A935">
        <v>959</v>
      </c>
      <c r="B935" s="13">
        <v>45926</v>
      </c>
      <c r="C935" t="s">
        <v>1374</v>
      </c>
      <c r="D935" t="s">
        <v>3634</v>
      </c>
    </row>
    <row r="936" spans="1:4">
      <c r="A936">
        <v>960</v>
      </c>
      <c r="B936" s="13">
        <v>45926</v>
      </c>
      <c r="C936" t="s">
        <v>1516</v>
      </c>
      <c r="D936" t="s">
        <v>3635</v>
      </c>
    </row>
    <row r="937" spans="1:4">
      <c r="A937">
        <v>961</v>
      </c>
      <c r="B937" s="13">
        <v>45926</v>
      </c>
      <c r="C937" t="s">
        <v>3636</v>
      </c>
      <c r="D937" t="s">
        <v>3638</v>
      </c>
    </row>
    <row r="938" spans="1:4">
      <c r="A938">
        <v>962</v>
      </c>
      <c r="B938" s="13">
        <v>45927</v>
      </c>
      <c r="C938" t="s">
        <v>3639</v>
      </c>
      <c r="D938" t="s">
        <v>3643</v>
      </c>
    </row>
    <row r="939" spans="1:4">
      <c r="A939">
        <v>963</v>
      </c>
      <c r="B939" s="13">
        <v>45927</v>
      </c>
      <c r="C939" t="s">
        <v>1924</v>
      </c>
      <c r="D939" t="s">
        <v>3646</v>
      </c>
    </row>
    <row r="940" spans="1:4">
      <c r="A940">
        <v>964</v>
      </c>
      <c r="B940" s="13">
        <v>45929</v>
      </c>
      <c r="C940" t="s">
        <v>2215</v>
      </c>
      <c r="D940" t="s">
        <v>3651</v>
      </c>
    </row>
    <row r="941" spans="1:4">
      <c r="A941">
        <v>965</v>
      </c>
      <c r="B941" s="13">
        <v>45925</v>
      </c>
      <c r="C941" t="s">
        <v>1442</v>
      </c>
      <c r="D941" t="s">
        <v>3656</v>
      </c>
    </row>
    <row r="942" spans="1:4">
      <c r="A942">
        <v>966</v>
      </c>
      <c r="B942" s="13">
        <v>45929</v>
      </c>
      <c r="C942" t="s">
        <v>1442</v>
      </c>
      <c r="D942" t="s">
        <v>3658</v>
      </c>
    </row>
    <row r="943" spans="1:4">
      <c r="A943">
        <v>967</v>
      </c>
      <c r="B943" s="13">
        <v>45929</v>
      </c>
      <c r="C943" t="s">
        <v>1714</v>
      </c>
      <c r="D943" t="s">
        <v>3659</v>
      </c>
    </row>
    <row r="944" spans="1:4">
      <c r="A944">
        <v>968</v>
      </c>
      <c r="B944" s="13">
        <v>45929</v>
      </c>
      <c r="C944" t="s">
        <v>2801</v>
      </c>
      <c r="D944" t="s">
        <v>3660</v>
      </c>
    </row>
    <row r="945" spans="1:4">
      <c r="A945">
        <v>969</v>
      </c>
      <c r="B945" s="13">
        <v>45929</v>
      </c>
      <c r="C945" t="s">
        <v>1366</v>
      </c>
      <c r="D945" t="s">
        <v>3661</v>
      </c>
    </row>
    <row r="946" spans="1:4">
      <c r="A946">
        <v>970</v>
      </c>
      <c r="B946" s="13">
        <v>45929</v>
      </c>
      <c r="C946" t="s">
        <v>1924</v>
      </c>
      <c r="D946" t="s">
        <v>3663</v>
      </c>
    </row>
    <row r="947" spans="1:4">
      <c r="A947">
        <v>971</v>
      </c>
      <c r="B947" s="13">
        <v>45929</v>
      </c>
      <c r="C947" t="s">
        <v>3209</v>
      </c>
      <c r="D947" t="s">
        <v>3665</v>
      </c>
    </row>
    <row r="948" spans="1:4">
      <c r="A948">
        <v>972</v>
      </c>
      <c r="B948" s="13">
        <v>45929</v>
      </c>
      <c r="C948" t="s">
        <v>3398</v>
      </c>
      <c r="D948" t="s">
        <v>3667</v>
      </c>
    </row>
    <row r="949" spans="1:4">
      <c r="A949">
        <v>973</v>
      </c>
      <c r="B949" s="13">
        <v>45929</v>
      </c>
      <c r="C949" t="s">
        <v>1689</v>
      </c>
      <c r="D949" t="s">
        <v>3668</v>
      </c>
    </row>
    <row r="950" spans="1:4">
      <c r="A950">
        <v>974</v>
      </c>
      <c r="B950" s="13">
        <v>45925</v>
      </c>
      <c r="C950" t="s">
        <v>1374</v>
      </c>
      <c r="D950" t="s">
        <v>3669</v>
      </c>
    </row>
    <row r="951" spans="1:4">
      <c r="A951">
        <v>975</v>
      </c>
      <c r="B951" s="13">
        <v>45925</v>
      </c>
      <c r="C951" t="s">
        <v>1516</v>
      </c>
      <c r="D951" t="s">
        <v>3670</v>
      </c>
    </row>
    <row r="952" spans="1:4">
      <c r="A952">
        <v>976</v>
      </c>
      <c r="B952" s="13">
        <v>45925</v>
      </c>
      <c r="C952" t="s">
        <v>1353</v>
      </c>
      <c r="D952" t="s">
        <v>3671</v>
      </c>
    </row>
    <row r="953" spans="1:4">
      <c r="A953">
        <v>977</v>
      </c>
      <c r="B953" s="13">
        <v>45929</v>
      </c>
      <c r="C953" t="s">
        <v>1516</v>
      </c>
      <c r="D953" t="s">
        <v>3672</v>
      </c>
    </row>
    <row r="954" spans="1:4">
      <c r="A954">
        <v>978</v>
      </c>
      <c r="B954" s="13">
        <v>45930</v>
      </c>
      <c r="C954" t="s">
        <v>2108</v>
      </c>
      <c r="D954" t="s">
        <v>3682</v>
      </c>
    </row>
    <row r="955" spans="1:4">
      <c r="A955">
        <v>979</v>
      </c>
      <c r="B955" s="13">
        <v>45930</v>
      </c>
      <c r="C955" t="s">
        <v>1516</v>
      </c>
      <c r="D955" t="s">
        <v>3683</v>
      </c>
    </row>
    <row r="956" spans="1:4">
      <c r="A956">
        <v>980</v>
      </c>
      <c r="B956" s="13">
        <v>45930</v>
      </c>
      <c r="C956" t="s">
        <v>2569</v>
      </c>
      <c r="D956" t="s">
        <v>3685</v>
      </c>
    </row>
    <row r="957" spans="1:4">
      <c r="A957">
        <v>981</v>
      </c>
      <c r="B957" s="13">
        <v>45930</v>
      </c>
      <c r="C957" t="s">
        <v>1374</v>
      </c>
      <c r="D957" t="s">
        <v>3686</v>
      </c>
    </row>
    <row r="958" spans="1:4">
      <c r="A958">
        <v>982</v>
      </c>
      <c r="B958" s="13">
        <v>45930</v>
      </c>
      <c r="C958" t="s">
        <v>1442</v>
      </c>
      <c r="D958" t="s">
        <v>3687</v>
      </c>
    </row>
    <row r="959" spans="1:4">
      <c r="A959">
        <v>983</v>
      </c>
      <c r="B959" s="13">
        <v>45930</v>
      </c>
      <c r="C959" t="s">
        <v>1689</v>
      </c>
      <c r="D959" t="s">
        <v>3688</v>
      </c>
    </row>
    <row r="960" spans="1:4">
      <c r="A960">
        <v>984</v>
      </c>
      <c r="B960" s="13">
        <v>45930</v>
      </c>
      <c r="C960" t="s">
        <v>1714</v>
      </c>
      <c r="D960" t="s">
        <v>3689</v>
      </c>
    </row>
    <row r="961" spans="1:4">
      <c r="A961">
        <v>985</v>
      </c>
      <c r="B961" s="13">
        <v>45930</v>
      </c>
      <c r="C961" t="s">
        <v>3675</v>
      </c>
      <c r="D961" t="s">
        <v>3690</v>
      </c>
    </row>
    <row r="962" spans="1:4">
      <c r="A962">
        <v>986</v>
      </c>
      <c r="B962" s="13">
        <v>45931</v>
      </c>
      <c r="C962" t="s">
        <v>1812</v>
      </c>
      <c r="D962" t="s">
        <v>3718</v>
      </c>
    </row>
    <row r="963" spans="1:4">
      <c r="A963">
        <v>987</v>
      </c>
      <c r="B963" s="13">
        <v>45931</v>
      </c>
      <c r="C963" t="s">
        <v>1714</v>
      </c>
      <c r="D963" t="s">
        <v>3719</v>
      </c>
    </row>
    <row r="964" spans="1:4">
      <c r="A964">
        <v>988</v>
      </c>
      <c r="B964" s="13">
        <v>45931</v>
      </c>
      <c r="C964" t="s">
        <v>1855</v>
      </c>
      <c r="D964" t="s">
        <v>3720</v>
      </c>
    </row>
    <row r="965" spans="1:4">
      <c r="A965">
        <v>989</v>
      </c>
      <c r="B965" s="13">
        <v>45931</v>
      </c>
      <c r="C965" t="s">
        <v>1009</v>
      </c>
      <c r="D965" t="s">
        <v>3721</v>
      </c>
    </row>
    <row r="966" spans="1:4">
      <c r="A966">
        <v>990</v>
      </c>
      <c r="B966" s="13">
        <v>45931</v>
      </c>
      <c r="C966" t="s">
        <v>1835</v>
      </c>
      <c r="D966" t="s">
        <v>3723</v>
      </c>
    </row>
    <row r="967" spans="1:4">
      <c r="A967">
        <v>991</v>
      </c>
      <c r="B967" s="13">
        <v>45931</v>
      </c>
      <c r="C967" t="s">
        <v>3724</v>
      </c>
      <c r="D967" t="s">
        <v>3725</v>
      </c>
    </row>
    <row r="968" spans="1:4">
      <c r="A968">
        <v>992</v>
      </c>
      <c r="B968" s="13">
        <v>45932</v>
      </c>
      <c r="C968" t="s">
        <v>1689</v>
      </c>
      <c r="D968" t="s">
        <v>3730</v>
      </c>
    </row>
    <row r="969" spans="1:4">
      <c r="A969">
        <v>993</v>
      </c>
      <c r="B969" s="13">
        <v>45932</v>
      </c>
      <c r="C969" t="s">
        <v>1756</v>
      </c>
      <c r="D969" t="s">
        <v>3731</v>
      </c>
    </row>
    <row r="970" spans="1:4">
      <c r="A970">
        <v>994</v>
      </c>
      <c r="B970" s="13">
        <v>45932</v>
      </c>
      <c r="C970" t="s">
        <v>1374</v>
      </c>
      <c r="D970" t="s">
        <v>3736</v>
      </c>
    </row>
    <row r="971" spans="1:4">
      <c r="A971">
        <v>995</v>
      </c>
      <c r="B971" s="13">
        <v>45932</v>
      </c>
      <c r="C971" t="s">
        <v>3727</v>
      </c>
      <c r="D971" t="s">
        <v>3738</v>
      </c>
    </row>
    <row r="972" spans="1:4">
      <c r="A972">
        <v>996</v>
      </c>
      <c r="B972" s="13">
        <v>45932</v>
      </c>
      <c r="C972" t="s">
        <v>2105</v>
      </c>
      <c r="D972" t="s">
        <v>3739</v>
      </c>
    </row>
    <row r="973" spans="1:4">
      <c r="A973">
        <v>997</v>
      </c>
      <c r="B973" s="13">
        <v>45933</v>
      </c>
      <c r="C973" t="s">
        <v>2105</v>
      </c>
      <c r="D973" t="s">
        <v>3745</v>
      </c>
    </row>
    <row r="974" spans="1:4">
      <c r="A974">
        <v>998</v>
      </c>
      <c r="B974" s="13">
        <v>45933</v>
      </c>
      <c r="C974" t="s">
        <v>1894</v>
      </c>
      <c r="D974" t="s">
        <v>3748</v>
      </c>
    </row>
    <row r="975" spans="1:4">
      <c r="A975">
        <v>999</v>
      </c>
      <c r="B975" s="13">
        <v>45933</v>
      </c>
      <c r="C975" t="s">
        <v>1894</v>
      </c>
      <c r="D975" t="s">
        <v>3749</v>
      </c>
    </row>
    <row r="976" spans="1:4">
      <c r="A976">
        <v>1000</v>
      </c>
      <c r="B976" s="13">
        <v>45939</v>
      </c>
      <c r="C976" t="s">
        <v>1555</v>
      </c>
      <c r="D976" t="s">
        <v>3751</v>
      </c>
    </row>
    <row r="977" spans="1:4">
      <c r="A977">
        <v>1001</v>
      </c>
      <c r="B977" s="13">
        <v>45939</v>
      </c>
      <c r="C977" t="s">
        <v>1419</v>
      </c>
      <c r="D977" t="s">
        <v>3752</v>
      </c>
    </row>
    <row r="978" spans="1:4">
      <c r="A978">
        <v>1002</v>
      </c>
      <c r="B978" s="13">
        <v>45940</v>
      </c>
      <c r="C978" t="s">
        <v>1281</v>
      </c>
      <c r="D978" t="s">
        <v>3756</v>
      </c>
    </row>
    <row r="979" spans="1:4">
      <c r="A979">
        <v>1003</v>
      </c>
      <c r="B979" s="13">
        <v>45940</v>
      </c>
      <c r="C979" t="s">
        <v>1714</v>
      </c>
      <c r="D979" t="s">
        <v>3762</v>
      </c>
    </row>
    <row r="980" spans="1:4">
      <c r="A980">
        <v>1004</v>
      </c>
      <c r="B980" s="13">
        <v>45940</v>
      </c>
      <c r="C980" t="s">
        <v>1552</v>
      </c>
      <c r="D980" t="s">
        <v>3763</v>
      </c>
    </row>
    <row r="981" spans="1:4">
      <c r="A981">
        <v>1005</v>
      </c>
      <c r="B981" s="13">
        <v>45940</v>
      </c>
      <c r="C981" t="s">
        <v>1353</v>
      </c>
      <c r="D981" t="s">
        <v>3764</v>
      </c>
    </row>
    <row r="982" spans="1:4">
      <c r="A982">
        <v>1006</v>
      </c>
      <c r="B982" s="13">
        <v>45940</v>
      </c>
      <c r="C982" t="s">
        <v>1348</v>
      </c>
      <c r="D982" t="s">
        <v>3766</v>
      </c>
    </row>
    <row r="983" spans="1:4">
      <c r="A983">
        <v>1007</v>
      </c>
      <c r="B983" s="13">
        <v>45940</v>
      </c>
      <c r="C983" t="s">
        <v>1009</v>
      </c>
      <c r="D983" t="s">
        <v>3767</v>
      </c>
    </row>
    <row r="984" spans="1:4">
      <c r="A984">
        <v>1008</v>
      </c>
      <c r="B984" s="13">
        <v>45940</v>
      </c>
      <c r="C984" t="s">
        <v>3338</v>
      </c>
      <c r="D984" t="s">
        <v>3768</v>
      </c>
    </row>
    <row r="985" spans="1:4">
      <c r="A985">
        <v>1009</v>
      </c>
      <c r="B985" s="13">
        <v>45940</v>
      </c>
      <c r="C985" t="s">
        <v>1157</v>
      </c>
      <c r="D985" t="s">
        <v>3769</v>
      </c>
    </row>
    <row r="986" spans="1:4">
      <c r="A986">
        <v>1010</v>
      </c>
      <c r="B986" s="13">
        <v>45940</v>
      </c>
      <c r="C986" t="s">
        <v>2433</v>
      </c>
      <c r="D986" t="s">
        <v>3770</v>
      </c>
    </row>
    <row r="987" spans="1:4">
      <c r="A987">
        <v>1011</v>
      </c>
      <c r="B987" s="13">
        <v>45940</v>
      </c>
      <c r="C987" t="s">
        <v>3724</v>
      </c>
      <c r="D987" t="s">
        <v>3771</v>
      </c>
    </row>
    <row r="988" spans="1:4">
      <c r="A988">
        <v>1012</v>
      </c>
      <c r="B988" s="13">
        <v>45940</v>
      </c>
      <c r="C988" t="s">
        <v>1573</v>
      </c>
      <c r="D988" t="s">
        <v>3772</v>
      </c>
    </row>
    <row r="989" spans="1:4">
      <c r="A989">
        <v>1013</v>
      </c>
      <c r="B989" s="13">
        <v>45940</v>
      </c>
      <c r="C989" t="s">
        <v>1507</v>
      </c>
      <c r="D989" t="s">
        <v>3773</v>
      </c>
    </row>
    <row r="990" spans="1:4">
      <c r="A990">
        <v>1014</v>
      </c>
      <c r="B990" s="13">
        <v>45932</v>
      </c>
      <c r="C990" t="s">
        <v>1756</v>
      </c>
      <c r="D990" t="s">
        <v>3780</v>
      </c>
    </row>
    <row r="991" spans="1:4">
      <c r="A991">
        <v>1015</v>
      </c>
      <c r="B991" s="13">
        <v>45940</v>
      </c>
      <c r="C991" t="s">
        <v>2433</v>
      </c>
      <c r="D991" t="s">
        <v>3781</v>
      </c>
    </row>
    <row r="992" spans="1:4">
      <c r="A992">
        <v>1016</v>
      </c>
      <c r="B992" s="13">
        <v>45941</v>
      </c>
      <c r="C992" t="s">
        <v>2940</v>
      </c>
      <c r="D992" t="s">
        <v>3782</v>
      </c>
    </row>
    <row r="993" spans="1:4">
      <c r="A993">
        <v>1017</v>
      </c>
      <c r="B993" s="13">
        <v>45941</v>
      </c>
      <c r="C993" t="s">
        <v>1689</v>
      </c>
      <c r="D993" t="s">
        <v>3783</v>
      </c>
    </row>
    <row r="994" spans="1:4">
      <c r="A994">
        <v>1018</v>
      </c>
      <c r="B994" s="13">
        <v>45943</v>
      </c>
      <c r="C994" t="s">
        <v>1353</v>
      </c>
      <c r="D994" t="s">
        <v>3786</v>
      </c>
    </row>
    <row r="995" spans="1:4">
      <c r="A995">
        <v>1019</v>
      </c>
      <c r="B995" s="13">
        <v>45943</v>
      </c>
      <c r="C995" t="s">
        <v>1374</v>
      </c>
      <c r="D995" t="s">
        <v>3788</v>
      </c>
    </row>
    <row r="996" spans="1:4">
      <c r="A996">
        <v>1020</v>
      </c>
      <c r="B996" s="13">
        <v>45943</v>
      </c>
      <c r="C996" t="s">
        <v>1353</v>
      </c>
      <c r="D996" t="s">
        <v>3790</v>
      </c>
    </row>
    <row r="997" spans="1:4">
      <c r="A997">
        <v>1021</v>
      </c>
      <c r="B997" s="13">
        <v>45943</v>
      </c>
      <c r="C997" t="s">
        <v>3791</v>
      </c>
      <c r="D997" t="s">
        <v>3794</v>
      </c>
    </row>
    <row r="998" spans="1:4">
      <c r="A998">
        <v>1022</v>
      </c>
      <c r="B998" s="13">
        <v>45943</v>
      </c>
      <c r="C998" t="s">
        <v>1555</v>
      </c>
      <c r="D998" t="s">
        <v>3795</v>
      </c>
    </row>
    <row r="999" spans="1:4">
      <c r="A999">
        <v>1023</v>
      </c>
      <c r="B999" s="13">
        <v>45943</v>
      </c>
      <c r="C999" t="s">
        <v>2564</v>
      </c>
      <c r="D999" t="s">
        <v>3796</v>
      </c>
    </row>
    <row r="1000" spans="1:4">
      <c r="A1000">
        <v>1024</v>
      </c>
      <c r="B1000" s="13">
        <v>45943</v>
      </c>
      <c r="C1000" t="s">
        <v>3797</v>
      </c>
      <c r="D1000" t="s">
        <v>3798</v>
      </c>
    </row>
    <row r="1001" spans="1:4">
      <c r="A1001">
        <v>1025</v>
      </c>
      <c r="B1001" s="13">
        <v>45943</v>
      </c>
      <c r="C1001" t="s">
        <v>3209</v>
      </c>
      <c r="D1001" t="s">
        <v>3799</v>
      </c>
    </row>
    <row r="1002" spans="1:4">
      <c r="A1002">
        <v>1026</v>
      </c>
      <c r="B1002" s="13">
        <v>45943</v>
      </c>
      <c r="C1002" t="s">
        <v>1832</v>
      </c>
      <c r="D1002" t="s">
        <v>3809</v>
      </c>
    </row>
    <row r="1003" spans="1:4">
      <c r="A1003">
        <v>1027</v>
      </c>
      <c r="B1003" s="13">
        <v>45943</v>
      </c>
      <c r="C1003" t="s">
        <v>1529</v>
      </c>
      <c r="D1003" t="s">
        <v>3810</v>
      </c>
    </row>
    <row r="1004" spans="1:4">
      <c r="A1004">
        <v>1028</v>
      </c>
      <c r="B1004" s="13">
        <v>45972</v>
      </c>
      <c r="C1004" t="s">
        <v>1552</v>
      </c>
      <c r="D1004" t="s">
        <v>3828</v>
      </c>
    </row>
    <row r="1005" spans="1:4">
      <c r="A1005">
        <v>1029</v>
      </c>
      <c r="B1005" s="13">
        <v>45972</v>
      </c>
      <c r="C1005" t="s">
        <v>2706</v>
      </c>
      <c r="D1005" t="s">
        <v>3829</v>
      </c>
    </row>
    <row r="1006" spans="1:4">
      <c r="A1006">
        <v>1030</v>
      </c>
      <c r="B1006" s="13">
        <v>45972</v>
      </c>
      <c r="C1006" t="s">
        <v>1552</v>
      </c>
      <c r="D1006" t="s">
        <v>3830</v>
      </c>
    </row>
    <row r="1007" spans="1:4">
      <c r="A1007">
        <v>1031</v>
      </c>
      <c r="B1007" s="13">
        <v>45972</v>
      </c>
      <c r="C1007" t="s">
        <v>1552</v>
      </c>
      <c r="D1007" t="s">
        <v>3831</v>
      </c>
    </row>
    <row r="1008" spans="1:4">
      <c r="A1008">
        <v>1032</v>
      </c>
      <c r="B1008" s="13">
        <v>45972</v>
      </c>
      <c r="C1008" t="s">
        <v>1552</v>
      </c>
      <c r="D1008" t="s">
        <v>3832</v>
      </c>
    </row>
    <row r="1009" spans="1:4">
      <c r="A1009">
        <v>1033</v>
      </c>
      <c r="B1009" s="13">
        <v>45972</v>
      </c>
      <c r="C1009" t="s">
        <v>1412</v>
      </c>
      <c r="D1009" t="s">
        <v>3833</v>
      </c>
    </row>
    <row r="1010" spans="1:4">
      <c r="A1010">
        <v>1034</v>
      </c>
      <c r="B1010" s="13">
        <v>45972</v>
      </c>
      <c r="C1010" t="s">
        <v>2816</v>
      </c>
      <c r="D1010" t="s">
        <v>3834</v>
      </c>
    </row>
    <row r="1011" spans="1:4">
      <c r="A1011">
        <v>1035</v>
      </c>
      <c r="B1011" s="13">
        <v>45972</v>
      </c>
      <c r="C1011" t="s">
        <v>974</v>
      </c>
      <c r="D1011" t="s">
        <v>3835</v>
      </c>
    </row>
    <row r="1012" spans="1:4">
      <c r="A1012">
        <v>1036</v>
      </c>
      <c r="B1012" s="13">
        <v>45975</v>
      </c>
      <c r="C1012" t="s">
        <v>2322</v>
      </c>
      <c r="D1012" t="s">
        <v>3836</v>
      </c>
    </row>
    <row r="1013" spans="1:4">
      <c r="A1013">
        <v>1037</v>
      </c>
      <c r="B1013" s="13">
        <v>45975</v>
      </c>
      <c r="C1013" t="s">
        <v>2322</v>
      </c>
      <c r="D1013" t="s">
        <v>3837</v>
      </c>
    </row>
    <row r="1014" spans="1:4">
      <c r="A1014">
        <v>1038</v>
      </c>
      <c r="B1014" s="13">
        <v>45975</v>
      </c>
      <c r="C1014" t="s">
        <v>2816</v>
      </c>
      <c r="D1014" t="s">
        <v>3838</v>
      </c>
    </row>
    <row r="1015" spans="1:4">
      <c r="A1015">
        <v>1039</v>
      </c>
      <c r="B1015" s="13">
        <v>45975</v>
      </c>
      <c r="C1015" t="s">
        <v>1412</v>
      </c>
      <c r="D1015" t="s">
        <v>3839</v>
      </c>
    </row>
    <row r="1016" spans="1:4">
      <c r="A1016">
        <v>1040</v>
      </c>
      <c r="B1016" s="13">
        <v>45975</v>
      </c>
      <c r="C1016" t="s">
        <v>1412</v>
      </c>
      <c r="D1016" t="s">
        <v>3840</v>
      </c>
    </row>
    <row r="1017" spans="1:4">
      <c r="A1017">
        <v>1041</v>
      </c>
      <c r="B1017" s="13">
        <v>45975</v>
      </c>
      <c r="C1017" t="s">
        <v>1552</v>
      </c>
      <c r="D1017" t="s">
        <v>3841</v>
      </c>
    </row>
    <row r="1018" spans="1:4">
      <c r="A1018">
        <v>1042</v>
      </c>
      <c r="B1018" s="13">
        <v>45975</v>
      </c>
      <c r="C1018" t="s">
        <v>2322</v>
      </c>
      <c r="D1018" t="s">
        <v>3842</v>
      </c>
    </row>
    <row r="1019" spans="1:4">
      <c r="A1019">
        <v>1043</v>
      </c>
      <c r="B1019" s="13">
        <v>45975</v>
      </c>
      <c r="C1019" t="s">
        <v>1412</v>
      </c>
      <c r="D1019" t="s">
        <v>3843</v>
      </c>
    </row>
    <row r="1020" spans="1:4">
      <c r="A1020">
        <v>1044</v>
      </c>
      <c r="B1020" s="13">
        <v>45975</v>
      </c>
      <c r="C1020" t="s">
        <v>2816</v>
      </c>
      <c r="D1020" t="s">
        <v>3844</v>
      </c>
    </row>
    <row r="1021" spans="1:4">
      <c r="A1021">
        <v>1045</v>
      </c>
      <c r="B1021" s="13">
        <v>45976</v>
      </c>
      <c r="C1021" t="s">
        <v>1412</v>
      </c>
      <c r="D1021" t="s">
        <v>3846</v>
      </c>
    </row>
    <row r="1022" spans="1:4">
      <c r="A1022">
        <v>1046</v>
      </c>
      <c r="B1022" s="13">
        <v>45976</v>
      </c>
      <c r="C1022" t="s">
        <v>2706</v>
      </c>
      <c r="D1022" t="s">
        <v>3847</v>
      </c>
    </row>
    <row r="1023" spans="1:4">
      <c r="A1023">
        <v>1047</v>
      </c>
      <c r="B1023" s="13">
        <v>46013</v>
      </c>
      <c r="C1023" t="s">
        <v>1374</v>
      </c>
      <c r="D1023" t="s">
        <v>3848</v>
      </c>
    </row>
    <row r="1024" spans="1:4">
      <c r="A1024">
        <v>1048</v>
      </c>
      <c r="B1024" s="13">
        <v>46013</v>
      </c>
      <c r="C1024" t="s">
        <v>2337</v>
      </c>
      <c r="D1024" t="s">
        <v>3849</v>
      </c>
    </row>
    <row r="1025" spans="1:4">
      <c r="A1025">
        <v>1049</v>
      </c>
      <c r="B1025" s="13">
        <v>46013</v>
      </c>
      <c r="C1025" t="s">
        <v>2337</v>
      </c>
      <c r="D1025" t="s">
        <v>3850</v>
      </c>
    </row>
    <row r="1026" spans="1:4">
      <c r="A1026">
        <v>1050</v>
      </c>
      <c r="B1026" s="13">
        <v>46013</v>
      </c>
      <c r="C1026" t="s">
        <v>2816</v>
      </c>
      <c r="D1026" t="s">
        <v>3851</v>
      </c>
    </row>
    <row r="1027" spans="1:4">
      <c r="A1027">
        <v>1051</v>
      </c>
      <c r="B1027" s="13">
        <v>46030</v>
      </c>
      <c r="C1027" t="s">
        <v>2816</v>
      </c>
      <c r="D1027" t="s">
        <v>3853</v>
      </c>
    </row>
    <row r="1028" spans="1:4">
      <c r="A1028">
        <v>1052</v>
      </c>
      <c r="B1028" s="13">
        <v>46030</v>
      </c>
      <c r="C1028" t="s">
        <v>1412</v>
      </c>
      <c r="D1028" t="s">
        <v>3854</v>
      </c>
    </row>
    <row r="1029" spans="1:4">
      <c r="A1029">
        <v>1053</v>
      </c>
      <c r="B1029" s="13">
        <v>46030</v>
      </c>
      <c r="C1029" t="s">
        <v>2706</v>
      </c>
      <c r="D1029" t="s">
        <v>3855</v>
      </c>
    </row>
    <row r="1030" spans="1:4">
      <c r="A1030">
        <v>1054</v>
      </c>
      <c r="B1030" s="13">
        <v>46041</v>
      </c>
      <c r="C1030" t="s">
        <v>2322</v>
      </c>
      <c r="D1030" t="s">
        <v>3857</v>
      </c>
    </row>
    <row r="1031" spans="1:4">
      <c r="A1031">
        <v>1055</v>
      </c>
      <c r="B1031" s="13">
        <v>46041</v>
      </c>
      <c r="C1031" t="s">
        <v>1552</v>
      </c>
      <c r="D1031" t="s">
        <v>3859</v>
      </c>
    </row>
    <row r="1032" spans="1:4">
      <c r="A1032">
        <v>1056</v>
      </c>
      <c r="B1032" s="13">
        <v>46041</v>
      </c>
      <c r="C1032" t="s">
        <v>2337</v>
      </c>
      <c r="D1032" t="s">
        <v>3861</v>
      </c>
    </row>
    <row r="1033" spans="1:4">
      <c r="A1033">
        <v>1057</v>
      </c>
      <c r="B1033" s="13">
        <v>46041</v>
      </c>
      <c r="C1033" t="s">
        <v>1552</v>
      </c>
      <c r="D1033" t="s">
        <v>3862</v>
      </c>
    </row>
    <row r="1034" spans="1:4">
      <c r="A1034">
        <v>1058</v>
      </c>
      <c r="B1034" s="13">
        <v>46041</v>
      </c>
      <c r="C1034" t="s">
        <v>2322</v>
      </c>
      <c r="D1034" t="s">
        <v>3864</v>
      </c>
    </row>
    <row r="1035" spans="1:4">
      <c r="A1035">
        <v>1059</v>
      </c>
      <c r="B1035" s="13">
        <v>46041</v>
      </c>
      <c r="C1035" t="s">
        <v>1412</v>
      </c>
      <c r="D1035" t="s">
        <v>3865</v>
      </c>
    </row>
    <row r="1036" spans="1:4">
      <c r="A1036">
        <v>1060</v>
      </c>
      <c r="B1036" s="13">
        <v>46041</v>
      </c>
      <c r="C1036" t="s">
        <v>1496</v>
      </c>
      <c r="D1036" t="s">
        <v>3867</v>
      </c>
    </row>
    <row r="1037" spans="1:4">
      <c r="A1037">
        <v>1061</v>
      </c>
      <c r="B1037" s="13">
        <v>46042</v>
      </c>
      <c r="C1037" t="s">
        <v>1412</v>
      </c>
      <c r="D1037" t="s">
        <v>3869</v>
      </c>
    </row>
    <row r="1038" spans="1:4">
      <c r="A1038">
        <v>1062</v>
      </c>
      <c r="B1038" s="13">
        <v>46042</v>
      </c>
      <c r="C1038" t="s">
        <v>2816</v>
      </c>
      <c r="D1038" t="s">
        <v>3871</v>
      </c>
    </row>
    <row r="1039" spans="1:4">
      <c r="A1039">
        <v>1063</v>
      </c>
      <c r="B1039" s="13">
        <v>46042</v>
      </c>
      <c r="C1039" t="s">
        <v>2322</v>
      </c>
      <c r="D1039" t="s">
        <v>3873</v>
      </c>
    </row>
    <row r="1040" spans="1:4">
      <c r="A1040">
        <v>1064</v>
      </c>
      <c r="B1040" s="13">
        <v>46042</v>
      </c>
      <c r="C1040" t="s">
        <v>2816</v>
      </c>
      <c r="D1040" t="s">
        <v>4162</v>
      </c>
    </row>
    <row r="1041" spans="1:4">
      <c r="A1041">
        <v>1065</v>
      </c>
      <c r="B1041" s="13">
        <v>46042</v>
      </c>
      <c r="C1041" t="s">
        <v>2816</v>
      </c>
      <c r="D1041" t="s">
        <v>4165</v>
      </c>
    </row>
    <row r="1042" spans="1:4">
      <c r="A1042">
        <v>1066</v>
      </c>
      <c r="B1042" s="13">
        <v>46042</v>
      </c>
      <c r="C1042" t="s">
        <v>1496</v>
      </c>
      <c r="D1042" t="s">
        <v>4167</v>
      </c>
    </row>
    <row r="1043" spans="1:4">
      <c r="A1043">
        <v>1067</v>
      </c>
      <c r="B1043" s="13">
        <v>46042</v>
      </c>
      <c r="C1043" t="s">
        <v>1412</v>
      </c>
      <c r="D1043" t="s">
        <v>4170</v>
      </c>
    </row>
    <row r="1044" spans="1:4">
      <c r="A1044">
        <v>1068</v>
      </c>
      <c r="B1044" s="13">
        <v>46050</v>
      </c>
      <c r="C1044" t="s">
        <v>2549</v>
      </c>
      <c r="D1044" t="s">
        <v>4174</v>
      </c>
    </row>
    <row r="1045" spans="1:4">
      <c r="A1045">
        <v>1069</v>
      </c>
      <c r="B1045" s="13">
        <v>46050</v>
      </c>
      <c r="C1045" t="s">
        <v>1460</v>
      </c>
      <c r="D1045" t="s">
        <v>4177</v>
      </c>
    </row>
    <row r="1046" spans="1:4">
      <c r="A1046">
        <v>1070</v>
      </c>
      <c r="B1046" s="13">
        <v>46052</v>
      </c>
      <c r="C1046" t="s">
        <v>2687</v>
      </c>
      <c r="D1046" t="s">
        <v>4271</v>
      </c>
    </row>
    <row r="1047" spans="1:4">
      <c r="A1047">
        <v>1071</v>
      </c>
      <c r="B1047" s="13">
        <v>46084</v>
      </c>
      <c r="C1047" t="s">
        <v>2337</v>
      </c>
      <c r="D1047" t="s">
        <v>4506</v>
      </c>
    </row>
    <row r="1048" spans="1:4">
      <c r="A1048">
        <v>1072</v>
      </c>
      <c r="B1048" s="13">
        <v>46084</v>
      </c>
      <c r="C1048" t="s">
        <v>1374</v>
      </c>
      <c r="D1048" t="s">
        <v>4508</v>
      </c>
    </row>
    <row r="1049" spans="1:4">
      <c r="A1049">
        <v>1073</v>
      </c>
      <c r="B1049" s="13">
        <v>46080</v>
      </c>
      <c r="C1049" t="s">
        <v>1009</v>
      </c>
      <c r="D1049" t="s">
        <v>4511</v>
      </c>
    </row>
    <row r="1050" spans="1:4">
      <c r="A1050">
        <v>1074</v>
      </c>
      <c r="B1050" s="13">
        <v>46085</v>
      </c>
      <c r="C1050" t="s">
        <v>2940</v>
      </c>
      <c r="D1050" t="s">
        <v>4522</v>
      </c>
    </row>
    <row r="1051" spans="1:4">
      <c r="A1051">
        <v>1075</v>
      </c>
      <c r="B1051" s="13">
        <v>46090</v>
      </c>
      <c r="C1051" t="s">
        <v>2062</v>
      </c>
      <c r="D1051" t="s">
        <v>4550</v>
      </c>
    </row>
    <row r="1052" spans="1:4">
      <c r="A1052">
        <v>1076</v>
      </c>
      <c r="B1052" s="13">
        <v>46090</v>
      </c>
      <c r="C1052" t="s">
        <v>1552</v>
      </c>
      <c r="D1052" t="s">
        <v>4552</v>
      </c>
    </row>
    <row r="1053" spans="1:4">
      <c r="A1053">
        <v>1077</v>
      </c>
      <c r="B1053" s="13">
        <v>46092</v>
      </c>
      <c r="C1053" t="s">
        <v>2322</v>
      </c>
      <c r="D1053" t="s">
        <v>4559</v>
      </c>
    </row>
    <row r="1054" spans="1:4">
      <c r="A1054">
        <v>1078</v>
      </c>
      <c r="B1054" s="13">
        <v>46093</v>
      </c>
      <c r="C1054" t="s">
        <v>2337</v>
      </c>
      <c r="D1054" t="s">
        <v>4560</v>
      </c>
    </row>
    <row r="1055" spans="1:4">
      <c r="A1055">
        <v>1079</v>
      </c>
      <c r="B1055" s="13">
        <v>46093</v>
      </c>
      <c r="C1055" t="s">
        <v>1412</v>
      </c>
      <c r="D1055" t="s">
        <v>4563</v>
      </c>
    </row>
    <row r="1056" spans="1:4">
      <c r="A1056">
        <v>1080</v>
      </c>
      <c r="B1056" s="13">
        <v>46093</v>
      </c>
      <c r="C1056" t="s">
        <v>2816</v>
      </c>
      <c r="D1056" t="s">
        <v>4565</v>
      </c>
    </row>
    <row r="1057" spans="1:4">
      <c r="A1057">
        <v>1081</v>
      </c>
      <c r="B1057" s="13">
        <v>46097</v>
      </c>
      <c r="C1057" t="s">
        <v>1412</v>
      </c>
      <c r="D1057" t="s">
        <v>4584</v>
      </c>
    </row>
    <row r="1058" spans="1:4">
      <c r="A1058">
        <v>1082</v>
      </c>
      <c r="B1058" s="13">
        <v>46098</v>
      </c>
      <c r="C1058" t="s">
        <v>1496</v>
      </c>
      <c r="D1058" t="s">
        <v>4590</v>
      </c>
    </row>
    <row r="1059" spans="1:4">
      <c r="A1059">
        <v>1083</v>
      </c>
      <c r="B1059" s="13">
        <v>46098</v>
      </c>
      <c r="C1059" t="s">
        <v>1775</v>
      </c>
      <c r="D1059" t="s">
        <v>4592</v>
      </c>
    </row>
    <row r="1060" spans="1:4">
      <c r="A1060">
        <v>1084</v>
      </c>
      <c r="B1060" s="13">
        <v>46099</v>
      </c>
      <c r="C1060" t="s">
        <v>1775</v>
      </c>
      <c r="D1060" t="s">
        <v>4603</v>
      </c>
    </row>
    <row r="1061" spans="1:4">
      <c r="A1061">
        <v>1085</v>
      </c>
      <c r="B1061" s="13">
        <v>46101</v>
      </c>
      <c r="C1061" t="s">
        <v>1714</v>
      </c>
      <c r="D1061" t="s">
        <v>4611</v>
      </c>
    </row>
    <row r="1062" spans="1:4">
      <c r="A1062">
        <v>1086</v>
      </c>
      <c r="B1062" s="13">
        <v>46101</v>
      </c>
      <c r="C1062" t="s">
        <v>1714</v>
      </c>
      <c r="D1062" t="s">
        <v>4614</v>
      </c>
    </row>
    <row r="1063" spans="1:4">
      <c r="A1063">
        <v>1087</v>
      </c>
      <c r="B1063" s="13">
        <v>46101</v>
      </c>
      <c r="C1063" t="s">
        <v>2816</v>
      </c>
      <c r="D1063" t="s">
        <v>4616</v>
      </c>
    </row>
    <row r="1064" spans="1:4">
      <c r="A1064">
        <v>1088</v>
      </c>
      <c r="B1064" s="13">
        <v>46101</v>
      </c>
      <c r="C1064" t="s">
        <v>2337</v>
      </c>
      <c r="D1064" t="s">
        <v>4617</v>
      </c>
    </row>
    <row r="1065" spans="1:4">
      <c r="A1065">
        <v>1089</v>
      </c>
      <c r="B1065" s="13">
        <v>46101</v>
      </c>
      <c r="C1065" t="s">
        <v>2337</v>
      </c>
      <c r="D1065" t="s">
        <v>4618</v>
      </c>
    </row>
    <row r="1066" spans="1:4">
      <c r="A1066">
        <v>1090</v>
      </c>
      <c r="B1066" s="13">
        <v>46101</v>
      </c>
      <c r="C1066" t="s">
        <v>1444</v>
      </c>
      <c r="D1066" t="s">
        <v>4619</v>
      </c>
    </row>
    <row r="1067" spans="1:4">
      <c r="A1067">
        <v>1091</v>
      </c>
      <c r="B1067" s="13">
        <v>46101</v>
      </c>
      <c r="C1067" t="s">
        <v>1714</v>
      </c>
      <c r="D1067" t="s">
        <v>4621</v>
      </c>
    </row>
    <row r="1068" spans="1:4">
      <c r="A1068">
        <v>1092</v>
      </c>
      <c r="B1068" s="13">
        <v>46102</v>
      </c>
      <c r="C1068" t="s">
        <v>1561</v>
      </c>
      <c r="D1068" t="s">
        <v>4623</v>
      </c>
    </row>
    <row r="1069" spans="1:4">
      <c r="A1069">
        <v>1093</v>
      </c>
      <c r="B1069" s="13">
        <v>46102</v>
      </c>
      <c r="C1069" t="s">
        <v>1756</v>
      </c>
      <c r="D1069" t="s">
        <v>4626</v>
      </c>
    </row>
    <row r="1070" spans="1:4">
      <c r="A1070">
        <v>1094</v>
      </c>
      <c r="B1070" s="13">
        <v>46102</v>
      </c>
      <c r="C1070" t="s">
        <v>1516</v>
      </c>
      <c r="D1070" t="s">
        <v>4628</v>
      </c>
    </row>
    <row r="1071" spans="1:4">
      <c r="A1071">
        <v>1095</v>
      </c>
      <c r="B1071" s="13">
        <v>46102</v>
      </c>
      <c r="C1071" t="s">
        <v>1561</v>
      </c>
      <c r="D1071" t="s">
        <v>4629</v>
      </c>
    </row>
    <row r="1072" spans="1:4">
      <c r="A1072">
        <v>1096</v>
      </c>
      <c r="B1072" s="13">
        <v>46104</v>
      </c>
      <c r="C1072" t="s">
        <v>2360</v>
      </c>
      <c r="D1072" t="s">
        <v>4632</v>
      </c>
    </row>
    <row r="1073" spans="1:4">
      <c r="A1073">
        <v>1097</v>
      </c>
      <c r="B1073" s="13">
        <v>46104</v>
      </c>
      <c r="C1073" t="s">
        <v>2360</v>
      </c>
      <c r="D1073" t="s">
        <v>4636</v>
      </c>
    </row>
    <row r="1074" spans="1:4">
      <c r="A1074">
        <v>1098</v>
      </c>
      <c r="B1074" s="13">
        <v>46104</v>
      </c>
      <c r="C1074" t="s">
        <v>1374</v>
      </c>
      <c r="D1074" t="s">
        <v>4637</v>
      </c>
    </row>
    <row r="1075" spans="1:4">
      <c r="A1075">
        <v>1099</v>
      </c>
      <c r="B1075" s="13">
        <v>46104</v>
      </c>
      <c r="C1075" t="s">
        <v>1012</v>
      </c>
      <c r="D1075" t="s">
        <v>4639</v>
      </c>
    </row>
    <row r="1076" spans="1:4">
      <c r="A1076">
        <v>1100</v>
      </c>
      <c r="B1076" s="13">
        <v>46104</v>
      </c>
      <c r="C1076" t="s">
        <v>1859</v>
      </c>
      <c r="D1076" t="s">
        <v>4641</v>
      </c>
    </row>
    <row r="1077" spans="1:4">
      <c r="A1077">
        <v>1101</v>
      </c>
      <c r="B1077" s="13">
        <v>46104</v>
      </c>
      <c r="C1077" t="s">
        <v>1157</v>
      </c>
      <c r="D1077" t="s">
        <v>4643</v>
      </c>
    </row>
    <row r="1078" spans="1:4">
      <c r="A1078">
        <v>1102</v>
      </c>
      <c r="B1078" s="13">
        <v>46104</v>
      </c>
      <c r="C1078" t="s">
        <v>1552</v>
      </c>
      <c r="D1078" t="s">
        <v>4645</v>
      </c>
    </row>
    <row r="1079" spans="1:4">
      <c r="A1079">
        <v>1103</v>
      </c>
      <c r="B1079" s="13">
        <v>46104</v>
      </c>
      <c r="C1079" t="s">
        <v>1529</v>
      </c>
      <c r="D1079" t="s">
        <v>4646</v>
      </c>
    </row>
    <row r="1080" spans="1:4">
      <c r="A1080">
        <v>1104</v>
      </c>
      <c r="B1080" s="13">
        <v>46104</v>
      </c>
      <c r="C1080" t="s">
        <v>1009</v>
      </c>
      <c r="D1080" t="s">
        <v>4648</v>
      </c>
    </row>
    <row r="1081" spans="1:4">
      <c r="A1081">
        <v>1105</v>
      </c>
      <c r="B1081" s="13">
        <v>46104</v>
      </c>
      <c r="C1081" t="s">
        <v>1771</v>
      </c>
      <c r="D1081" t="s">
        <v>4649</v>
      </c>
    </row>
    <row r="1082" spans="1:4">
      <c r="A1082">
        <v>1106</v>
      </c>
      <c r="B1082" s="13">
        <v>46104</v>
      </c>
      <c r="C1082" t="s">
        <v>1771</v>
      </c>
      <c r="D1082" t="s">
        <v>4651</v>
      </c>
    </row>
    <row r="1083" spans="1:4">
      <c r="A1083">
        <v>1107</v>
      </c>
      <c r="B1083" s="13">
        <v>46105</v>
      </c>
      <c r="C1083" t="s">
        <v>1448</v>
      </c>
      <c r="D1083" t="s">
        <v>4658</v>
      </c>
    </row>
    <row r="1084" spans="1:4">
      <c r="A1084">
        <v>1108</v>
      </c>
      <c r="B1084" s="13">
        <v>46105</v>
      </c>
      <c r="C1084" t="s">
        <v>2443</v>
      </c>
      <c r="D1084" t="s">
        <v>4661</v>
      </c>
    </row>
    <row r="1085" spans="1:4">
      <c r="A1085">
        <v>1109</v>
      </c>
      <c r="B1085" s="13">
        <v>46105</v>
      </c>
      <c r="C1085" t="s">
        <v>2752</v>
      </c>
      <c r="D1085" t="s">
        <v>4662</v>
      </c>
    </row>
    <row r="1086" spans="1:4">
      <c r="A1086">
        <v>1110</v>
      </c>
      <c r="B1086" s="13">
        <v>46105</v>
      </c>
      <c r="C1086" t="s">
        <v>1348</v>
      </c>
      <c r="D1086" t="s">
        <v>4663</v>
      </c>
    </row>
    <row r="1087" spans="1:4">
      <c r="A1087">
        <v>1111</v>
      </c>
      <c r="B1087" s="13">
        <v>46105</v>
      </c>
      <c r="C1087" t="s">
        <v>1573</v>
      </c>
      <c r="D1087" t="s">
        <v>4664</v>
      </c>
    </row>
    <row r="1088" spans="1:4">
      <c r="A1088">
        <v>1112</v>
      </c>
      <c r="B1088" s="13">
        <v>46105</v>
      </c>
      <c r="C1088" t="s">
        <v>2569</v>
      </c>
      <c r="D1088" t="s">
        <v>4668</v>
      </c>
    </row>
    <row r="1089" spans="1:4">
      <c r="A1089">
        <v>1113</v>
      </c>
      <c r="B1089" s="13">
        <v>46105</v>
      </c>
      <c r="C1089" t="s">
        <v>4669</v>
      </c>
      <c r="D1089" t="s">
        <v>4676</v>
      </c>
    </row>
    <row r="1090" spans="1:4">
      <c r="A1090">
        <v>1114</v>
      </c>
      <c r="B1090" s="13">
        <v>46105</v>
      </c>
      <c r="C1090" t="s">
        <v>1516</v>
      </c>
      <c r="D1090" t="s">
        <v>4680</v>
      </c>
    </row>
    <row r="1091" spans="1:4">
      <c r="A1091">
        <v>1115</v>
      </c>
      <c r="B1091" s="13">
        <v>46105</v>
      </c>
      <c r="C1091" t="s">
        <v>3797</v>
      </c>
      <c r="D1091" t="s">
        <v>4684</v>
      </c>
    </row>
    <row r="1092" spans="1:4">
      <c r="A1092">
        <v>1116</v>
      </c>
      <c r="B1092" s="13">
        <v>46105</v>
      </c>
      <c r="C1092" t="s">
        <v>1424</v>
      </c>
      <c r="D1092" t="s">
        <v>4686</v>
      </c>
    </row>
    <row r="1093" spans="1:4">
      <c r="A1093">
        <v>1117</v>
      </c>
      <c r="B1093" s="13">
        <v>46105</v>
      </c>
      <c r="C1093" t="s">
        <v>1281</v>
      </c>
      <c r="D1093" t="s">
        <v>4689</v>
      </c>
    </row>
    <row r="1094" spans="1:4">
      <c r="A1094">
        <v>1118</v>
      </c>
      <c r="B1094" s="13">
        <v>46105</v>
      </c>
      <c r="C1094" t="s">
        <v>1529</v>
      </c>
      <c r="D1094" t="s">
        <v>4691</v>
      </c>
    </row>
    <row r="1095" spans="1:4">
      <c r="A1095">
        <v>1119</v>
      </c>
      <c r="B1095" s="13">
        <v>46105</v>
      </c>
      <c r="C1095" t="s">
        <v>1561</v>
      </c>
      <c r="D1095" t="s">
        <v>4693</v>
      </c>
    </row>
    <row r="1096" spans="1:4">
      <c r="A1096">
        <v>1120</v>
      </c>
      <c r="B1096" s="13">
        <v>46105</v>
      </c>
      <c r="C1096" t="s">
        <v>2074</v>
      </c>
      <c r="D1096" t="s">
        <v>4696</v>
      </c>
    </row>
    <row r="1097" spans="1:4">
      <c r="A1097">
        <v>1121</v>
      </c>
      <c r="B1097" s="13">
        <v>46105</v>
      </c>
      <c r="C1097" t="s">
        <v>1835</v>
      </c>
      <c r="D1097" t="s">
        <v>4698</v>
      </c>
    </row>
    <row r="1098" spans="1:4">
      <c r="A1098">
        <v>1122</v>
      </c>
      <c r="B1098" s="13">
        <v>46106</v>
      </c>
      <c r="C1098" t="s">
        <v>1412</v>
      </c>
      <c r="D1098" t="s">
        <v>4700</v>
      </c>
    </row>
    <row r="1099" spans="1:4">
      <c r="A1099">
        <v>1123</v>
      </c>
      <c r="B1099" s="13">
        <v>46106</v>
      </c>
      <c r="C1099" t="s">
        <v>1424</v>
      </c>
      <c r="D1099" t="s">
        <v>4705</v>
      </c>
    </row>
    <row r="1100" spans="1:4">
      <c r="A1100">
        <v>1124</v>
      </c>
      <c r="B1100" s="13">
        <v>46106</v>
      </c>
      <c r="C1100" t="s">
        <v>1424</v>
      </c>
      <c r="D1100" t="s">
        <v>4706</v>
      </c>
    </row>
    <row r="1101" spans="1:4">
      <c r="A1101">
        <v>1125</v>
      </c>
      <c r="B1101" s="13">
        <v>46106</v>
      </c>
      <c r="C1101" t="s">
        <v>3797</v>
      </c>
      <c r="D1101" t="s">
        <v>4708</v>
      </c>
    </row>
    <row r="1102" spans="1:4">
      <c r="A1102">
        <v>1126</v>
      </c>
      <c r="B1102" s="13">
        <v>46106</v>
      </c>
      <c r="C1102" t="s">
        <v>2274</v>
      </c>
      <c r="D1102" t="s">
        <v>4711</v>
      </c>
    </row>
    <row r="1103" spans="1:4">
      <c r="A1103">
        <v>1127</v>
      </c>
      <c r="B1103" s="13">
        <v>46106</v>
      </c>
      <c r="C1103" t="s">
        <v>983</v>
      </c>
      <c r="D1103" t="s">
        <v>4714</v>
      </c>
    </row>
    <row r="1104" spans="1:4">
      <c r="A1104">
        <v>1128</v>
      </c>
      <c r="B1104" s="13">
        <v>46106</v>
      </c>
      <c r="C1104" t="s">
        <v>4701</v>
      </c>
      <c r="D1104" t="s">
        <v>4716</v>
      </c>
    </row>
    <row r="1105" spans="1:4">
      <c r="A1105">
        <v>1129</v>
      </c>
      <c r="B1105" s="13">
        <v>46106</v>
      </c>
      <c r="C1105" t="s">
        <v>3893</v>
      </c>
      <c r="D1105" t="s">
        <v>4719</v>
      </c>
    </row>
    <row r="1106" spans="1:4">
      <c r="A1106">
        <v>1130</v>
      </c>
      <c r="B1106" s="13">
        <v>46106</v>
      </c>
      <c r="C1106" t="s">
        <v>1374</v>
      </c>
      <c r="D1106" t="s">
        <v>4721</v>
      </c>
    </row>
    <row r="1107" spans="1:4">
      <c r="A1107">
        <v>1131</v>
      </c>
      <c r="B1107" s="13">
        <v>46107</v>
      </c>
      <c r="C1107" t="s">
        <v>1012</v>
      </c>
      <c r="D1107" t="s">
        <v>4723</v>
      </c>
    </row>
    <row r="1108" spans="1:4">
      <c r="A1108">
        <v>1132</v>
      </c>
      <c r="B1108" s="13">
        <v>46107</v>
      </c>
      <c r="C1108" t="s">
        <v>4727</v>
      </c>
      <c r="D1108" t="s">
        <v>4731</v>
      </c>
    </row>
    <row r="1109" spans="1:4">
      <c r="A1109">
        <v>1133</v>
      </c>
      <c r="B1109" s="13">
        <v>46107</v>
      </c>
      <c r="C1109" t="s">
        <v>1374</v>
      </c>
      <c r="D1109" t="s">
        <v>4734</v>
      </c>
    </row>
    <row r="1110" spans="1:4">
      <c r="A1110">
        <v>1134</v>
      </c>
      <c r="B1110" s="13">
        <v>46107</v>
      </c>
      <c r="C1110" t="s">
        <v>2858</v>
      </c>
      <c r="D1110" t="s">
        <v>4736</v>
      </c>
    </row>
    <row r="1111" spans="1:4">
      <c r="A1111">
        <v>1135</v>
      </c>
      <c r="B1111" s="13">
        <v>46107</v>
      </c>
      <c r="C1111" t="s">
        <v>1419</v>
      </c>
      <c r="D1111" t="s">
        <v>4737</v>
      </c>
    </row>
    <row r="1112" spans="1:4">
      <c r="A1112">
        <v>1136</v>
      </c>
      <c r="B1112" s="13">
        <v>46107</v>
      </c>
      <c r="C1112" t="s">
        <v>1412</v>
      </c>
      <c r="D1112" t="s">
        <v>4741</v>
      </c>
    </row>
    <row r="1113" spans="1:4">
      <c r="A1113">
        <v>1137</v>
      </c>
      <c r="B1113" s="13">
        <v>46107</v>
      </c>
      <c r="C1113" t="s">
        <v>2940</v>
      </c>
      <c r="D1113" t="s">
        <v>4743</v>
      </c>
    </row>
    <row r="1114" spans="1:4">
      <c r="A1114">
        <v>1138</v>
      </c>
      <c r="B1114" s="13">
        <v>46107</v>
      </c>
      <c r="C1114" t="s">
        <v>1012</v>
      </c>
      <c r="D1114" t="s">
        <v>4744</v>
      </c>
    </row>
    <row r="1115" spans="1:4">
      <c r="A1115">
        <v>1139</v>
      </c>
      <c r="B1115" s="13">
        <v>46108</v>
      </c>
      <c r="C1115" t="s">
        <v>1516</v>
      </c>
      <c r="D1115" t="s">
        <v>4750</v>
      </c>
    </row>
    <row r="1116" spans="1:4">
      <c r="A1116">
        <v>1140</v>
      </c>
      <c r="B1116" s="13">
        <v>46108</v>
      </c>
      <c r="C1116" t="s">
        <v>1812</v>
      </c>
      <c r="D1116" t="s">
        <v>4752</v>
      </c>
    </row>
    <row r="1117" spans="1:4">
      <c r="A1117">
        <v>1141</v>
      </c>
      <c r="B1117" s="13">
        <v>46108</v>
      </c>
      <c r="C1117" t="s">
        <v>1374</v>
      </c>
      <c r="D1117" t="s">
        <v>4756</v>
      </c>
    </row>
    <row r="1118" spans="1:4">
      <c r="A1118">
        <v>1142</v>
      </c>
      <c r="B1118" s="13">
        <v>46108</v>
      </c>
      <c r="C1118" t="s">
        <v>1001</v>
      </c>
      <c r="D1118" t="s">
        <v>4758</v>
      </c>
    </row>
    <row r="1119" spans="1:4">
      <c r="A1119">
        <v>1143</v>
      </c>
      <c r="B1119" s="13">
        <v>46108</v>
      </c>
      <c r="C1119" t="s">
        <v>2105</v>
      </c>
      <c r="D1119" t="s">
        <v>4760</v>
      </c>
    </row>
    <row r="1120" spans="1:4">
      <c r="A1120">
        <v>1144</v>
      </c>
      <c r="B1120" s="13">
        <v>46108</v>
      </c>
      <c r="C1120" t="s">
        <v>4761</v>
      </c>
      <c r="D1120" t="s">
        <v>4766</v>
      </c>
    </row>
    <row r="1121" spans="1:4">
      <c r="A1121">
        <v>1145</v>
      </c>
      <c r="B1121" s="13">
        <v>46108</v>
      </c>
      <c r="C1121" t="s">
        <v>1433</v>
      </c>
      <c r="D1121" t="s">
        <v>4767</v>
      </c>
    </row>
    <row r="1122" spans="1:4">
      <c r="A1122">
        <v>1146</v>
      </c>
      <c r="B1122" s="13">
        <v>46109</v>
      </c>
      <c r="C1122" t="s">
        <v>3797</v>
      </c>
      <c r="D1122" t="s">
        <v>4768</v>
      </c>
    </row>
    <row r="1123" spans="1:4">
      <c r="A1123">
        <v>1147</v>
      </c>
      <c r="B1123" s="13">
        <v>46111</v>
      </c>
      <c r="C1123" t="s">
        <v>1419</v>
      </c>
      <c r="D1123" t="s">
        <v>4773</v>
      </c>
    </row>
    <row r="1124" spans="1:4">
      <c r="A1124">
        <v>1148</v>
      </c>
      <c r="B1124" s="13">
        <v>46111</v>
      </c>
      <c r="C1124" t="s">
        <v>1454</v>
      </c>
      <c r="D1124" t="s">
        <v>4775</v>
      </c>
    </row>
    <row r="1125" spans="1:4">
      <c r="A1125">
        <v>1149</v>
      </c>
      <c r="B1125" s="13">
        <v>46111</v>
      </c>
      <c r="C1125" t="s">
        <v>1419</v>
      </c>
      <c r="D1125" t="s">
        <v>4776</v>
      </c>
    </row>
    <row r="1126" spans="1:4">
      <c r="A1126">
        <v>1150</v>
      </c>
      <c r="B1126" s="13">
        <v>46111</v>
      </c>
      <c r="C1126" t="s">
        <v>983</v>
      </c>
      <c r="D1126" t="s">
        <v>4778</v>
      </c>
    </row>
    <row r="1127" spans="1:4">
      <c r="A1127">
        <v>1151</v>
      </c>
      <c r="B1127" s="13">
        <v>46111</v>
      </c>
      <c r="C1127" t="s">
        <v>1552</v>
      </c>
      <c r="D1127" t="s">
        <v>4779</v>
      </c>
    </row>
    <row r="1128" spans="1:4">
      <c r="A1128">
        <v>1152</v>
      </c>
      <c r="B1128" s="13">
        <v>46111</v>
      </c>
      <c r="C1128" t="s">
        <v>1555</v>
      </c>
      <c r="D1128" t="s">
        <v>4781</v>
      </c>
    </row>
    <row r="1129" spans="1:4">
      <c r="A1129">
        <v>1153</v>
      </c>
      <c r="B1129" s="13">
        <v>46111</v>
      </c>
      <c r="C1129" t="s">
        <v>1009</v>
      </c>
      <c r="D1129" t="s">
        <v>4782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7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L107" sqref="L107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8.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228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1328999.6000000015</v>
      </c>
      <c r="I2" s="192" t="s">
        <v>4745</v>
      </c>
    </row>
    <row r="3" spans="1:11">
      <c r="A3" s="47">
        <v>2</v>
      </c>
      <c r="B3" t="s">
        <v>2539</v>
      </c>
      <c r="C3" t="s">
        <v>2540</v>
      </c>
      <c r="E3" t="s">
        <v>2541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3562</v>
      </c>
      <c r="E4" t="s">
        <v>3563</v>
      </c>
      <c r="F4" t="s">
        <v>962</v>
      </c>
      <c r="G4" t="s">
        <v>3564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SUMIF(주문_리스트!D:D,거래처!$B6,주문_리스트!M:M)+SUMIF(주문_리스트!D:D,거래처!B6,주문_리스트!N:N)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4349</v>
      </c>
      <c r="E8" t="s">
        <v>4396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SUMIF(주문_리스트!D:D,거래처!$B10,주문_리스트!M:M)+SUMIF(주문_리스트!D:D,거래처!B10,주문_리스트!N:N)</f>
        <v>1600000</v>
      </c>
      <c r="I10" s="52" t="s">
        <v>4745</v>
      </c>
    </row>
    <row r="11" spans="1:11">
      <c r="A11" s="47">
        <v>10</v>
      </c>
      <c r="B11" t="s">
        <v>1256</v>
      </c>
      <c r="C11" t="s">
        <v>4350</v>
      </c>
      <c r="E11" t="s">
        <v>4397</v>
      </c>
      <c r="F11" t="s">
        <v>34</v>
      </c>
      <c r="G11" t="s">
        <v>4398</v>
      </c>
      <c r="H11" s="192">
        <f>SUMIF(주문_리스트!D:D,거래처!$B11,주문_리스트!M:M)+SUMIF(주문_리스트!D:D,거래처!B11,주문_리스트!N:N)+60000</f>
        <v>1050000</v>
      </c>
      <c r="I11" s="52" t="s">
        <v>4745</v>
      </c>
    </row>
    <row r="12" spans="1:11">
      <c r="A12" s="47">
        <v>11</v>
      </c>
      <c r="B12" t="s">
        <v>1257</v>
      </c>
      <c r="C12" t="s">
        <v>2092</v>
      </c>
      <c r="E12" t="s">
        <v>2093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2450</v>
      </c>
      <c r="E14" t="s">
        <v>3705</v>
      </c>
      <c r="F14" t="s">
        <v>32</v>
      </c>
      <c r="G14" t="s">
        <v>3706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4351</v>
      </c>
      <c r="E15" t="s">
        <v>4399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3800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15710500.200000003</v>
      </c>
      <c r="I17" s="52" t="s">
        <v>4745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0</v>
      </c>
      <c r="I18" s="52" t="s">
        <v>3800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4110000</v>
      </c>
      <c r="I19" s="52" t="s">
        <v>4745</v>
      </c>
    </row>
    <row r="20" spans="1:13">
      <c r="A20" s="47">
        <v>19</v>
      </c>
      <c r="B20" t="s">
        <v>1265</v>
      </c>
      <c r="C20" t="s">
        <v>1209</v>
      </c>
      <c r="E20" t="s">
        <v>4400</v>
      </c>
      <c r="F20" t="s">
        <v>32</v>
      </c>
      <c r="G20" t="s">
        <v>4401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3146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3450</v>
      </c>
    </row>
    <row r="24" spans="1:13">
      <c r="A24" s="47">
        <v>23</v>
      </c>
      <c r="B24" t="s">
        <v>1269</v>
      </c>
      <c r="C24" t="s">
        <v>3330</v>
      </c>
      <c r="E24" t="s">
        <v>3331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</row>
    <row r="27" spans="1:13">
      <c r="A27" s="47">
        <v>26</v>
      </c>
      <c r="B27" t="s">
        <v>1272</v>
      </c>
      <c r="C27" t="s">
        <v>4352</v>
      </c>
      <c r="E27" t="s">
        <v>4402</v>
      </c>
      <c r="F27" t="s">
        <v>962</v>
      </c>
      <c r="G27" t="s">
        <v>3393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3800</v>
      </c>
    </row>
    <row r="31" spans="1:13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4745</v>
      </c>
    </row>
    <row r="33" spans="1:9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SUMIF(주문_리스트!D:D,거래처!$B36,주문_리스트!M:M)+SUMIF(주문_리스트!D:D,거래처!B36,주문_리스트!N:N)-2200000</f>
        <v>0</v>
      </c>
      <c r="I36" s="52" t="s">
        <v>3800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7425000</v>
      </c>
      <c r="I37" s="52" t="s">
        <v>4745</v>
      </c>
    </row>
    <row r="38" spans="1:9">
      <c r="A38" s="47">
        <v>37</v>
      </c>
      <c r="B38" t="s">
        <v>1029</v>
      </c>
      <c r="C38" t="s">
        <v>965</v>
      </c>
      <c r="E38" t="s">
        <v>3714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2669999.8999999985</v>
      </c>
      <c r="I38" s="52" t="s">
        <v>4745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3450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SUMIF(주문_리스트!D:D,거래처!$B43,주문_리스트!M:M)+SUMIF(주문_리스트!D:D,거래처!B43,주문_리스트!N:N)-1600000</f>
        <v>0</v>
      </c>
      <c r="I43" s="52" t="s">
        <v>4699</v>
      </c>
    </row>
    <row r="44" spans="1:9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3674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SUMIF(주문_리스트!D:D,거래처!$B54,주문_리스트!M:M)+SUMIF(주문_리스트!D:D,거래처!B54,주문_리스트!N:N)-4015000</f>
        <v>550000</v>
      </c>
      <c r="I54" s="52" t="s">
        <v>4745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1600000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3213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3802</v>
      </c>
    </row>
    <row r="65" spans="1:9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SUMIF(주문_리스트!D:D,거래처!$B65,주문_리스트!M:M)+SUMIF(주문_리스트!D:D,거래처!B65,주문_리스트!N:N)</f>
        <v>0</v>
      </c>
    </row>
    <row r="66" spans="1:9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SUMIF(주문_리스트!D:D,거래처!$B66,주문_리스트!M:M)+SUMIF(주문_리스트!D:D,거래처!B66,주문_리스트!N:N)</f>
        <v>0</v>
      </c>
    </row>
    <row r="67" spans="1:9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3496</v>
      </c>
    </row>
    <row r="68" spans="1:9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9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SUMIF(주문_리스트!D:D,거래처!$B70,주문_리스트!M:M)+SUMIF(주문_리스트!D:D,거래처!B70,주문_리스트!N:N)</f>
        <v>0</v>
      </c>
    </row>
    <row r="71" spans="1:9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1600000</v>
      </c>
      <c r="I71" s="52" t="s">
        <v>4745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1600000</v>
      </c>
      <c r="I72" s="52" t="s">
        <v>4745</v>
      </c>
    </row>
    <row r="73" spans="1:9">
      <c r="A73" s="47">
        <v>72</v>
      </c>
      <c r="B73" t="s">
        <v>1463</v>
      </c>
      <c r="C73" t="s">
        <v>1464</v>
      </c>
      <c r="E73" t="s">
        <v>3701</v>
      </c>
      <c r="F73" t="s">
        <v>32</v>
      </c>
      <c r="G73" t="s">
        <v>3702</v>
      </c>
      <c r="H73" s="192">
        <f>SUMIF(주문_리스트!D:D,거래처!$B73,주문_리스트!M:M)+SUMIF(주문_리스트!D:D,거래처!B73,주문_리스트!N:N)-3100000+1500000</f>
        <v>0</v>
      </c>
      <c r="I73" s="52" t="s">
        <v>3800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3759</v>
      </c>
      <c r="H74" s="192">
        <f>SUMIF(주문_리스트!D:D,거래처!$B74,주문_리스트!M:M)+SUMIF(주문_리스트!D:D,거래처!B74,주문_리스트!N:N)-1500000</f>
        <v>1620000</v>
      </c>
      <c r="I74" s="52" t="s">
        <v>4745</v>
      </c>
    </row>
    <row r="75" spans="1:9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5980000</v>
      </c>
      <c r="I76" s="52" t="s">
        <v>4745</v>
      </c>
    </row>
    <row r="77" spans="1:9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4699</v>
      </c>
    </row>
    <row r="78" spans="1:9">
      <c r="A78" s="47">
        <v>77</v>
      </c>
      <c r="B78" t="s">
        <v>1310</v>
      </c>
      <c r="C78" t="s">
        <v>3346</v>
      </c>
      <c r="E78" t="s">
        <v>3347</v>
      </c>
      <c r="F78" t="s">
        <v>962</v>
      </c>
      <c r="G78" t="s">
        <v>3348</v>
      </c>
      <c r="H78" s="192">
        <f>SUMIF(주문_리스트!D:D,거래처!$B78,주문_리스트!M:M)+SUMIF(주문_리스트!D:D,거래처!B78,주문_리스트!N:N)</f>
        <v>0</v>
      </c>
      <c r="I78" s="52" t="s">
        <v>3800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6050000</v>
      </c>
      <c r="I79" s="52" t="s">
        <v>4745</v>
      </c>
    </row>
    <row r="80" spans="1:9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3032</v>
      </c>
      <c r="K81" t="s">
        <v>3341</v>
      </c>
    </row>
    <row r="82" spans="1:11">
      <c r="A82" s="47">
        <v>81</v>
      </c>
      <c r="B82" t="s">
        <v>1314</v>
      </c>
      <c r="C82" t="s">
        <v>3320</v>
      </c>
      <c r="E82" t="s">
        <v>3321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3712</v>
      </c>
      <c r="F84" t="s">
        <v>32</v>
      </c>
      <c r="G84" t="s">
        <v>3713</v>
      </c>
      <c r="H84" s="192">
        <f>SUMIF(주문_리스트!D:D,거래처!$B84,주문_리스트!M:M)+SUMIF(주문_리스트!D:D,거래처!B84,주문_리스트!N:N)-1100000</f>
        <v>1450000</v>
      </c>
      <c r="I84" s="52" t="s">
        <v>4745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1600000</v>
      </c>
      <c r="I85" s="52" t="s">
        <v>4745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3674</v>
      </c>
    </row>
    <row r="88" spans="1:1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2889</v>
      </c>
    </row>
    <row r="91" spans="1:1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SUMIF(주문_리스트!D:D,거래처!$B92,주문_리스트!M:M)+SUMIF(주문_리스트!D:D,거래처!B92,주문_리스트!N:N)-2089000</f>
        <v>2049001.0999999996</v>
      </c>
      <c r="I92" s="52" t="s">
        <v>4745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3800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SUMIF(주문_리스트!D:D,거래처!$B94,주문_리스트!M:M)+SUMIF(주문_리스트!D:D,거래처!B94,주문_리스트!N:N)-1320000</f>
        <v>0</v>
      </c>
      <c r="I94" s="52" t="s">
        <v>4745</v>
      </c>
    </row>
    <row r="95" spans="1:11">
      <c r="A95" s="47">
        <v>94</v>
      </c>
      <c r="B95" t="s">
        <v>1326</v>
      </c>
      <c r="C95" t="s">
        <v>1779</v>
      </c>
      <c r="E95" t="s">
        <v>3707</v>
      </c>
      <c r="F95" t="s">
        <v>32</v>
      </c>
      <c r="G95" t="s">
        <v>3708</v>
      </c>
      <c r="H95" s="192">
        <f>SUMIF(주문_리스트!D:D,거래처!$B95,주문_리스트!M:M)+SUMIF(주문_리스트!D:D,거래처!B95,주문_리스트!N:N)-715000</f>
        <v>0</v>
      </c>
      <c r="I95" s="52" t="s">
        <v>3800</v>
      </c>
    </row>
    <row r="96" spans="1:11">
      <c r="A96" s="47">
        <v>95</v>
      </c>
      <c r="B96" t="s">
        <v>1327</v>
      </c>
      <c r="C96" t="s">
        <v>3521</v>
      </c>
      <c r="E96" t="s">
        <v>3522</v>
      </c>
      <c r="F96" t="s">
        <v>962</v>
      </c>
      <c r="G96" t="s">
        <v>3523</v>
      </c>
      <c r="H96" s="192">
        <f>SUMIF(주문_리스트!D:D,거래처!$B96,주문_리스트!M:M)+SUMIF(주문_리스트!D:D,거래처!B96,주문_리스트!N:N)</f>
        <v>0</v>
      </c>
      <c r="I96" s="52" t="s">
        <v>3800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6720000</v>
      </c>
      <c r="I97" s="52" t="s">
        <v>4745</v>
      </c>
    </row>
    <row r="98" spans="1:10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SUMIF(주문_리스트!D:D,거래처!$B98,주문_리스트!M:M)+SUMIF(주문_리스트!D:D,거래처!B98,주문_리스트!N:N)-650000</f>
        <v>0</v>
      </c>
      <c r="I98" s="52" t="s">
        <v>3565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3426</v>
      </c>
      <c r="H99" s="192">
        <f>SUMIF(주문_리스트!D:D,거래처!$B99,주문_리스트!M:M)+SUMIF(주문_리스트!D:D,거래처!B99,주문_리스트!N:N)</f>
        <v>0</v>
      </c>
      <c r="I99" s="52" t="s">
        <v>3496</v>
      </c>
    </row>
    <row r="100" spans="1:10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804801</v>
      </c>
      <c r="I100" s="52" t="s">
        <v>3450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4745</v>
      </c>
    </row>
    <row r="102" spans="1:10">
      <c r="A102" s="47">
        <v>101</v>
      </c>
      <c r="B102" t="s">
        <v>1330</v>
      </c>
      <c r="C102" t="s">
        <v>4353</v>
      </c>
      <c r="E102" t="s">
        <v>4403</v>
      </c>
      <c r="F102" t="s">
        <v>32</v>
      </c>
      <c r="G102" t="s">
        <v>4404</v>
      </c>
      <c r="H102" s="192">
        <f>SUMIF(주문_리스트!D:D,거래처!$B102,주문_리스트!M:M)+SUMIF(주문_리스트!D:D,거래처!B102,주문_리스트!N:N)</f>
        <v>0</v>
      </c>
      <c r="I102" s="52" t="s">
        <v>4745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1600000</v>
      </c>
    </row>
    <row r="105" spans="1:10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3777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3755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SUMIF(주문_리스트!D:D,거래처!$B107,주문_리스트!M:M)+SUMIF(주문_리스트!D:D,거래처!B107,주문_리스트!N:N)-450000</f>
        <v>1295000</v>
      </c>
      <c r="I107" s="52" t="s">
        <v>4745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4405</v>
      </c>
      <c r="H108" s="192">
        <f>SUMIF(주문_리스트!D:D,거래처!$B108,주문_리스트!M:M)+SUMIF(주문_리스트!D:D,거래처!B108,주문_리스트!N:N)</f>
        <v>650000</v>
      </c>
      <c r="I108" s="52" t="s">
        <v>4745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5550000</v>
      </c>
      <c r="I109" s="52" t="s">
        <v>4745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SUMIF(주문_리스트!D:D,거래처!$B113,주문_리스트!M:M)+SUMIF(주문_리스트!D:D,거래처!B113,주문_리스트!N:N)-5100000</f>
        <v>0</v>
      </c>
      <c r="J113" t="s">
        <v>3540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>
      <c r="A115" s="47">
        <v>114</v>
      </c>
      <c r="B115" t="s">
        <v>3881</v>
      </c>
      <c r="C115" t="s">
        <v>4354</v>
      </c>
      <c r="E115" t="s">
        <v>4406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3806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4745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4355</v>
      </c>
      <c r="C119" t="s">
        <v>4356</v>
      </c>
      <c r="E119" t="s">
        <v>4407</v>
      </c>
      <c r="F119" t="s">
        <v>33</v>
      </c>
      <c r="G119" t="s">
        <v>4408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2438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SUMIF(주문_리스트!D:D,거래처!$B128,주문_리스트!M:M)+SUMIF(주문_리스트!D:D,거래처!B128,주문_리스트!N:N)</f>
        <v>0</v>
      </c>
      <c r="I128" s="52" t="s">
        <v>4699</v>
      </c>
    </row>
    <row r="129" spans="1:10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4409</v>
      </c>
      <c r="H129" s="192">
        <f>SUMIF(주문_리스트!D:D,거래처!$B129,주문_리스트!M:M)+SUMIF(주문_리스트!D:D,거래처!B129,주문_리스트!N:N)</f>
        <v>0</v>
      </c>
    </row>
    <row r="130" spans="1:10">
      <c r="A130" s="47">
        <v>129</v>
      </c>
      <c r="B130" t="s">
        <v>1997</v>
      </c>
      <c r="C130" t="s">
        <v>1998</v>
      </c>
      <c r="E130" t="s">
        <v>1999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2002</v>
      </c>
      <c r="C131" t="s">
        <v>2003</v>
      </c>
      <c r="E131" t="s">
        <v>2004</v>
      </c>
      <c r="H131" s="192">
        <f>SUMIF(주문_리스트!D:D,거래처!$B131,주문_리스트!M:M)+SUMIF(주문_리스트!D:D,거래처!B131,주문_리스트!N:N)</f>
        <v>0</v>
      </c>
      <c r="I131" s="52" t="s">
        <v>3450</v>
      </c>
    </row>
    <row r="132" spans="1:10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SUMIF(주문_리스트!D:D,거래처!$B133,주문_리스트!M:M)+SUMIF(주문_리스트!D:D,거래처!B133,주문_리스트!N:N)</f>
        <v>0</v>
      </c>
      <c r="I133" s="52" t="s">
        <v>3246</v>
      </c>
    </row>
    <row r="134" spans="1:10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2094</v>
      </c>
      <c r="C135" t="s">
        <v>2095</v>
      </c>
      <c r="E135" t="s">
        <v>2096</v>
      </c>
      <c r="H135" s="192">
        <f>SUMIF(주문_리스트!D:D,거래처!$B135,주문_리스트!M:M)+SUMIF(주문_리스트!D:D,거래처!B135,주문_리스트!N:N)</f>
        <v>0</v>
      </c>
      <c r="I135" s="52" t="s">
        <v>3540</v>
      </c>
      <c r="J135">
        <v>45</v>
      </c>
    </row>
    <row r="136" spans="1:10">
      <c r="A136" s="47">
        <v>135</v>
      </c>
      <c r="B136" t="s">
        <v>2108</v>
      </c>
      <c r="C136" t="s">
        <v>2110</v>
      </c>
      <c r="E136" t="s">
        <v>2111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3906</v>
      </c>
      <c r="C137" t="s">
        <v>2235</v>
      </c>
      <c r="E137" t="s">
        <v>2236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2326</v>
      </c>
      <c r="C139" t="s">
        <v>2327</v>
      </c>
      <c r="E139" t="s">
        <v>2328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4357</v>
      </c>
      <c r="C140" t="s">
        <v>4358</v>
      </c>
      <c r="E140" t="s">
        <v>4410</v>
      </c>
      <c r="F140" t="s">
        <v>32</v>
      </c>
      <c r="G140" t="s">
        <v>4411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2316</v>
      </c>
      <c r="C141" t="s">
        <v>2317</v>
      </c>
      <c r="E141" t="s">
        <v>2318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2322</v>
      </c>
      <c r="C142" t="s">
        <v>2323</v>
      </c>
      <c r="E142" t="s">
        <v>2324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2332</v>
      </c>
      <c r="C143" t="s">
        <v>2333</v>
      </c>
      <c r="E143" t="s">
        <v>2334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SUMIF(주문_리스트!D:D,거래처!$B145,주문_리스트!M:M)+SUMIF(주문_리스트!D:D,거래처!B145,주문_리스트!N:N)</f>
        <v>700000</v>
      </c>
      <c r="I145" s="52" t="s">
        <v>4745</v>
      </c>
    </row>
    <row r="146" spans="1:9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2623</v>
      </c>
      <c r="C147" t="s">
        <v>2621</v>
      </c>
      <c r="E147" t="s">
        <v>2622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3703</v>
      </c>
      <c r="F148" t="s">
        <v>32</v>
      </c>
      <c r="G148" t="s">
        <v>3704</v>
      </c>
      <c r="H148" s="192">
        <f>SUMIF(주문_리스트!D:D,거래처!$B148,주문_리스트!M:M)+SUMIF(주문_리스트!D:D,거래처!B148,주문_리스트!N:N)</f>
        <v>1300000</v>
      </c>
      <c r="I148" s="52" t="s">
        <v>4745</v>
      </c>
    </row>
    <row r="149" spans="1:9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3025</v>
      </c>
    </row>
    <row r="155" spans="1:9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SUMIF(주문_리스트!D:D,거래처!$B156,주문_리스트!M:M)+SUMIF(주문_리스트!D:D,거래처!B156,주문_리스트!N:N)</f>
        <v>0</v>
      </c>
      <c r="I156" s="52" t="s">
        <v>3674</v>
      </c>
    </row>
    <row r="157" spans="1:9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SUMIF(주문_리스트!D:D,거래처!$B160,주문_리스트!M:M)+SUMIF(주문_리스트!D:D,거래처!B160,주문_리스트!N:N)</f>
        <v>0</v>
      </c>
    </row>
    <row r="161" spans="1:1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100000</v>
      </c>
    </row>
    <row r="163" spans="1:1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SUMIF(주문_리스트!D:D,거래처!$B163,주문_리스트!M:M)+SUMIF(주문_리스트!D:D,거래처!B163,주문_리스트!N:N)</f>
        <v>0</v>
      </c>
      <c r="I163" s="52" t="s">
        <v>2889</v>
      </c>
    </row>
    <row r="164" spans="1:1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SUMIF(주문_리스트!D:D,거래처!$B168,주문_리스트!M:M)+SUMIF(주문_리스트!D:D,거래처!B168,주문_리스트!N:N)</f>
        <v>0</v>
      </c>
      <c r="I168" s="52" t="s">
        <v>3025</v>
      </c>
    </row>
    <row r="169" spans="1:1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SUMIF(주문_리스트!D:D,거래처!$B173,주문_리스트!M:M)+SUMIF(주문_리스트!D:D,거래처!B173,주문_리스트!N:N)</f>
        <v>0</v>
      </c>
    </row>
    <row r="174" spans="1:1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SUMIF(주문_리스트!D:D,거래처!$B175,주문_리스트!M:M)+SUMIF(주문_리스트!D:D,거래처!B175,주문_리스트!N:N)</f>
        <v>0</v>
      </c>
    </row>
    <row r="176" spans="1:11">
      <c r="A176" s="47">
        <v>175</v>
      </c>
      <c r="B176" t="s">
        <v>3652</v>
      </c>
      <c r="C176" t="s">
        <v>3653</v>
      </c>
      <c r="E176" t="s">
        <v>3654</v>
      </c>
      <c r="F176" t="s">
        <v>33</v>
      </c>
      <c r="G176" t="s">
        <v>3654</v>
      </c>
      <c r="H176" s="192">
        <f>SUMIF(주문_리스트!D:D,거래처!$B176,주문_리스트!M:M)+SUMIF(주문_리스트!D:D,거래처!B176,주문_리스트!N:N)</f>
        <v>0</v>
      </c>
      <c r="K176" t="s">
        <v>3341</v>
      </c>
    </row>
    <row r="177" spans="1:9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SUMIF(주문_리스트!D:D,거래처!$B177,주문_리스트!M:M)+SUMIF(주문_리스트!D:D,거래처!B177,주문_리스트!N:N)</f>
        <v>0</v>
      </c>
    </row>
    <row r="178" spans="1:9">
      <c r="A178" s="47">
        <v>177</v>
      </c>
      <c r="B178" t="s">
        <v>3290</v>
      </c>
      <c r="C178" t="s">
        <v>3291</v>
      </c>
      <c r="E178" t="s">
        <v>3292</v>
      </c>
      <c r="F178" t="s">
        <v>32</v>
      </c>
      <c r="G178" t="s">
        <v>3293</v>
      </c>
      <c r="H178" s="192">
        <f>SUMIF(주문_리스트!D:D,거래처!$B178,주문_리스트!M:M)+SUMIF(주문_리스트!D:D,거래처!B178,주문_리스트!N:N)</f>
        <v>0</v>
      </c>
    </row>
    <row r="179" spans="1:9">
      <c r="A179" s="47">
        <v>178</v>
      </c>
      <c r="B179" t="s">
        <v>3342</v>
      </c>
      <c r="C179" t="s">
        <v>3343</v>
      </c>
      <c r="E179" t="s">
        <v>3344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>
      <c r="A180" s="47">
        <v>179</v>
      </c>
      <c r="B180" t="s">
        <v>3389</v>
      </c>
      <c r="C180" t="s">
        <v>3390</v>
      </c>
      <c r="E180" t="s">
        <v>3391</v>
      </c>
      <c r="F180" t="s">
        <v>32</v>
      </c>
      <c r="G180" t="s">
        <v>3392</v>
      </c>
      <c r="H180" s="192">
        <f>SUMIF(주문_리스트!D:D,거래처!$B180,주문_리스트!M:M)+SUMIF(주문_리스트!D:D,거래처!B180,주문_리스트!N:N)</f>
        <v>0</v>
      </c>
    </row>
    <row r="181" spans="1:9">
      <c r="A181" s="47">
        <v>180</v>
      </c>
      <c r="B181" t="s">
        <v>3395</v>
      </c>
      <c r="C181" t="s">
        <v>3396</v>
      </c>
      <c r="E181" t="s">
        <v>3397</v>
      </c>
      <c r="F181" t="s">
        <v>971</v>
      </c>
      <c r="H181" s="192">
        <f>SUMIF(주문_리스트!D:D,거래처!$B181,주문_리스트!M:M)+SUMIF(주문_리스트!D:D,거래처!B181,주문_리스트!N:N)</f>
        <v>0</v>
      </c>
    </row>
    <row r="182" spans="1:9">
      <c r="A182" s="47">
        <v>181</v>
      </c>
      <c r="B182" t="s">
        <v>3399</v>
      </c>
      <c r="C182" t="s">
        <v>3400</v>
      </c>
      <c r="E182" t="s">
        <v>3401</v>
      </c>
      <c r="F182" t="s">
        <v>1164</v>
      </c>
      <c r="G182" t="s">
        <v>2735</v>
      </c>
      <c r="H182" s="192">
        <f>SUMIF(주문_리스트!D:D,거래처!$B182,주문_리스트!M:M)+SUMIF(주문_리스트!D:D,거래처!B182,주문_리스트!N:N)</f>
        <v>0</v>
      </c>
    </row>
    <row r="183" spans="1:9">
      <c r="A183" s="47">
        <v>182</v>
      </c>
      <c r="B183" t="s">
        <v>3676</v>
      </c>
      <c r="C183" t="s">
        <v>3677</v>
      </c>
      <c r="E183" t="s">
        <v>3678</v>
      </c>
      <c r="F183" t="s">
        <v>32</v>
      </c>
      <c r="G183" t="s">
        <v>3679</v>
      </c>
      <c r="H183" s="192">
        <f>SUMIF(주문_리스트!D:D,거래처!$B183,주문_리스트!M:M)+SUMIF(주문_리스트!D:D,거래처!B183,주문_리스트!N:N)</f>
        <v>0</v>
      </c>
    </row>
    <row r="184" spans="1:9">
      <c r="A184" s="47">
        <v>183</v>
      </c>
      <c r="B184" t="s">
        <v>3435</v>
      </c>
      <c r="C184" t="s">
        <v>3436</v>
      </c>
      <c r="E184" t="s">
        <v>3438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>
      <c r="A185" s="47">
        <v>184</v>
      </c>
      <c r="B185" t="s">
        <v>3499</v>
      </c>
      <c r="C185" t="s">
        <v>3500</v>
      </c>
      <c r="E185" t="s">
        <v>3501</v>
      </c>
      <c r="F185" t="s">
        <v>962</v>
      </c>
      <c r="G185" t="s">
        <v>3502</v>
      </c>
      <c r="H185" s="192">
        <f>SUMIF(주문_리스트!D:D,거래처!$B185,주문_리스트!M:M)+SUMIF(주문_리스트!D:D,거래처!B185,주문_리스트!N:N)</f>
        <v>0</v>
      </c>
    </row>
    <row r="186" spans="1:9">
      <c r="A186" s="47">
        <v>185</v>
      </c>
      <c r="B186" t="s">
        <v>3552</v>
      </c>
      <c r="C186" t="s">
        <v>3553</v>
      </c>
      <c r="E186" t="s">
        <v>3554</v>
      </c>
      <c r="F186" t="s">
        <v>1164</v>
      </c>
      <c r="G186" t="s">
        <v>3551</v>
      </c>
      <c r="H186" s="192">
        <f>SUMIF(주문_리스트!D:D,거래처!$B186,주문_리스트!M:M)+SUMIF(주문_리스트!D:D,거래처!B186,주문_리스트!N:N)-2100000</f>
        <v>0</v>
      </c>
    </row>
    <row r="187" spans="1:9">
      <c r="A187" s="47">
        <v>186</v>
      </c>
      <c r="B187" t="s">
        <v>3639</v>
      </c>
      <c r="C187" t="s">
        <v>3640</v>
      </c>
      <c r="E187" t="s">
        <v>3641</v>
      </c>
      <c r="F187" t="s">
        <v>1164</v>
      </c>
      <c r="G187" t="s">
        <v>3642</v>
      </c>
      <c r="H187" s="192">
        <f>SUMIF(주문_리스트!D:D,거래처!$B187,주문_리스트!M:M)+SUMIF(주문_리스트!D:D,거래처!B187,주문_리스트!N:N)</f>
        <v>0</v>
      </c>
    </row>
    <row r="188" spans="1:9">
      <c r="A188" s="47">
        <v>187</v>
      </c>
      <c r="B188" t="s">
        <v>3727</v>
      </c>
      <c r="C188" t="s">
        <v>3728</v>
      </c>
      <c r="E188" t="s">
        <v>3729</v>
      </c>
      <c r="F188" t="s">
        <v>1164</v>
      </c>
      <c r="G188" t="s">
        <v>3729</v>
      </c>
      <c r="H188" s="192">
        <f>SUMIF(주문_리스트!D:D,거래처!$B188,주문_리스트!M:M)+SUMIF(주문_리스트!D:D,거래처!B188,주문_리스트!N:N)</f>
        <v>0</v>
      </c>
    </row>
    <row r="189" spans="1:9">
      <c r="A189" s="47">
        <v>188</v>
      </c>
      <c r="B189" t="s">
        <v>3791</v>
      </c>
      <c r="C189" t="s">
        <v>3792</v>
      </c>
      <c r="E189" t="s">
        <v>3793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>
      <c r="A190" s="47">
        <v>189</v>
      </c>
      <c r="B190" t="s">
        <v>3874</v>
      </c>
      <c r="C190" t="s">
        <v>4359</v>
      </c>
      <c r="E190" t="s">
        <v>4412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3875</v>
      </c>
      <c r="C191" t="s">
        <v>4360</v>
      </c>
      <c r="E191" t="s">
        <v>4413</v>
      </c>
      <c r="F191" t="s">
        <v>972</v>
      </c>
      <c r="G191" t="s">
        <v>4414</v>
      </c>
      <c r="H191" s="192">
        <f>SUMIF(주문_리스트!D:D,거래처!$B191,주문_리스트!M:M)+SUMIF(주문_리스트!D:D,거래처!B191,주문_리스트!N:N)</f>
        <v>2700000</v>
      </c>
      <c r="I191" s="52" t="s">
        <v>4745</v>
      </c>
    </row>
    <row r="192" spans="1:9">
      <c r="A192" s="47">
        <v>191</v>
      </c>
      <c r="B192" t="s">
        <v>3876</v>
      </c>
      <c r="C192" t="s">
        <v>4361</v>
      </c>
      <c r="E192" t="s">
        <v>4415</v>
      </c>
      <c r="F192" t="s">
        <v>962</v>
      </c>
      <c r="G192" t="s">
        <v>4416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3877</v>
      </c>
      <c r="C193" t="s">
        <v>4362</v>
      </c>
      <c r="E193" t="s">
        <v>4417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4363</v>
      </c>
      <c r="C194" t="s">
        <v>4364</v>
      </c>
      <c r="E194" t="s">
        <v>4418</v>
      </c>
      <c r="F194" t="s">
        <v>34</v>
      </c>
      <c r="G194" t="s">
        <v>4419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3883</v>
      </c>
      <c r="C195" t="s">
        <v>4365</v>
      </c>
      <c r="E195" t="s">
        <v>4420</v>
      </c>
      <c r="F195" t="s">
        <v>962</v>
      </c>
      <c r="G195" t="s">
        <v>4421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3882</v>
      </c>
      <c r="C196" t="s">
        <v>4366</v>
      </c>
      <c r="E196" t="s">
        <v>4422</v>
      </c>
      <c r="F196" t="s">
        <v>1164</v>
      </c>
      <c r="G196" t="s">
        <v>4423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3884</v>
      </c>
      <c r="C197" t="s">
        <v>4367</v>
      </c>
      <c r="E197" t="s">
        <v>4424</v>
      </c>
      <c r="F197" t="s">
        <v>962</v>
      </c>
      <c r="G197" t="s">
        <v>4425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3885</v>
      </c>
      <c r="C198" t="s">
        <v>4368</v>
      </c>
      <c r="E198" t="s">
        <v>4426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3887</v>
      </c>
      <c r="C199" t="s">
        <v>4369</v>
      </c>
      <c r="E199" t="s">
        <v>4427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3891</v>
      </c>
      <c r="C200" t="s">
        <v>4370</v>
      </c>
      <c r="E200" t="s">
        <v>4428</v>
      </c>
      <c r="F200" t="s">
        <v>962</v>
      </c>
      <c r="G200" t="s">
        <v>4429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3894</v>
      </c>
      <c r="C201" t="s">
        <v>4371</v>
      </c>
      <c r="E201" t="s">
        <v>4430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4372</v>
      </c>
      <c r="C202" t="s">
        <v>4373</v>
      </c>
      <c r="E202" t="s">
        <v>4431</v>
      </c>
      <c r="F202" t="s">
        <v>4718</v>
      </c>
      <c r="G202" t="s">
        <v>4717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3902</v>
      </c>
      <c r="C203" t="s">
        <v>4374</v>
      </c>
      <c r="E203" t="s">
        <v>4432</v>
      </c>
      <c r="F203" t="s">
        <v>962</v>
      </c>
      <c r="G203" t="s">
        <v>4433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3472</v>
      </c>
      <c r="C204" t="s">
        <v>4375</v>
      </c>
      <c r="D204" t="s">
        <v>4434</v>
      </c>
      <c r="E204" t="s">
        <v>4435</v>
      </c>
      <c r="F204" t="s">
        <v>962</v>
      </c>
      <c r="G204" t="s">
        <v>4436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3895</v>
      </c>
      <c r="C205" t="s">
        <v>1033</v>
      </c>
      <c r="E205" t="s">
        <v>4437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4376</v>
      </c>
      <c r="C206" t="s">
        <v>4377</v>
      </c>
      <c r="E206" t="s">
        <v>4438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3896</v>
      </c>
      <c r="C207" t="s">
        <v>4378</v>
      </c>
      <c r="E207" t="s">
        <v>4439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4379</v>
      </c>
      <c r="C208" t="s">
        <v>4380</v>
      </c>
      <c r="E208" t="s">
        <v>4440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3898</v>
      </c>
      <c r="C209" t="s">
        <v>4381</v>
      </c>
      <c r="E209" t="s">
        <v>4441</v>
      </c>
      <c r="F209" t="s">
        <v>962</v>
      </c>
      <c r="G209" t="s">
        <v>4442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3899</v>
      </c>
      <c r="C210" t="s">
        <v>4382</v>
      </c>
      <c r="E210" t="s">
        <v>4443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3900</v>
      </c>
      <c r="C211" t="s">
        <v>4383</v>
      </c>
      <c r="E211" t="s">
        <v>4444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3901</v>
      </c>
      <c r="C212" t="s">
        <v>4384</v>
      </c>
      <c r="E212" t="s">
        <v>4445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3903</v>
      </c>
      <c r="C213" t="s">
        <v>4385</v>
      </c>
      <c r="E213" t="s">
        <v>4446</v>
      </c>
      <c r="F213" t="s">
        <v>1164</v>
      </c>
      <c r="G213" t="s">
        <v>2735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3904</v>
      </c>
      <c r="C214" t="s">
        <v>4386</v>
      </c>
      <c r="E214" t="s">
        <v>4447</v>
      </c>
      <c r="F214" t="s">
        <v>1164</v>
      </c>
      <c r="G214" t="s">
        <v>2735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4387</v>
      </c>
      <c r="C215" t="s">
        <v>4388</v>
      </c>
      <c r="E215" t="s">
        <v>4448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2763</v>
      </c>
      <c r="C216" t="s">
        <v>4389</v>
      </c>
      <c r="E216" t="s">
        <v>4449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4390</v>
      </c>
      <c r="C217" t="s">
        <v>4391</v>
      </c>
      <c r="E217" t="s">
        <v>4450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4180</v>
      </c>
      <c r="C218" t="s">
        <v>4392</v>
      </c>
      <c r="E218" t="s">
        <v>4451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4291</v>
      </c>
      <c r="C219" t="s">
        <v>4393</v>
      </c>
      <c r="E219" t="s">
        <v>4452</v>
      </c>
      <c r="F219" t="s">
        <v>1164</v>
      </c>
      <c r="G219" t="s">
        <v>4452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4292</v>
      </c>
      <c r="C220" t="s">
        <v>4394</v>
      </c>
      <c r="E220" t="s">
        <v>4453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4293</v>
      </c>
      <c r="C221" t="s">
        <v>4395</v>
      </c>
      <c r="E221" t="s">
        <v>4454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4523</v>
      </c>
      <c r="C222" t="s">
        <v>4524</v>
      </c>
      <c r="E222" t="s">
        <v>4525</v>
      </c>
      <c r="F222" t="s">
        <v>962</v>
      </c>
      <c r="G222" t="s">
        <v>4526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4527</v>
      </c>
      <c r="C223" t="s">
        <v>4528</v>
      </c>
      <c r="E223" t="s">
        <v>4529</v>
      </c>
      <c r="F223" t="s">
        <v>4553</v>
      </c>
      <c r="G223" t="s">
        <v>4554</v>
      </c>
      <c r="H223" s="192">
        <f>SUMIF(주문_리스트!D:D,거래처!$B223,주문_리스트!M:M)+SUMIF(주문_리스트!D:D,거래처!B223,주문_리스트!N:N)</f>
        <v>0</v>
      </c>
    </row>
    <row r="224" spans="1:8">
      <c r="A224" s="47">
        <v>224</v>
      </c>
      <c r="B224" t="s">
        <v>4670</v>
      </c>
      <c r="C224" t="s">
        <v>4671</v>
      </c>
      <c r="E224" t="s">
        <v>4672</v>
      </c>
      <c r="F224" t="s">
        <v>4673</v>
      </c>
      <c r="H224" s="192">
        <f>SUMIF(주문_리스트!D:D,거래처!$B224,주문_리스트!M:M)+SUMIF(주문_리스트!D:D,거래처!B224,주문_리스트!N:N)</f>
        <v>0</v>
      </c>
    </row>
    <row r="225" spans="1:8">
      <c r="A225" s="47">
        <v>225</v>
      </c>
      <c r="B225" t="s">
        <v>4701</v>
      </c>
      <c r="C225" t="s">
        <v>4702</v>
      </c>
      <c r="E225" t="s">
        <v>4703</v>
      </c>
      <c r="F225" t="s">
        <v>1164</v>
      </c>
      <c r="G225" t="s">
        <v>4703</v>
      </c>
      <c r="H225" s="192">
        <f>SUMIF(주문_리스트!D:D,거래처!$B225,주문_리스트!M:M)+SUMIF(주문_리스트!D:D,거래처!B225,주문_리스트!N:N)+110000</f>
        <v>0</v>
      </c>
    </row>
    <row r="226" spans="1:8">
      <c r="A226" s="47">
        <v>226</v>
      </c>
      <c r="B226" t="s">
        <v>4727</v>
      </c>
      <c r="C226" t="s">
        <v>4728</v>
      </c>
      <c r="E226" t="s">
        <v>4729</v>
      </c>
      <c r="F226" t="s">
        <v>1164</v>
      </c>
      <c r="G226" t="s">
        <v>4729</v>
      </c>
      <c r="H226" s="192">
        <f>SUMIF(주문_리스트!D:D,거래처!$B226,주문_리스트!M:M)+SUMIF(주문_리스트!D:D,거래처!B226,주문_리스트!N:N)</f>
        <v>0</v>
      </c>
    </row>
    <row r="227" spans="1:8">
      <c r="A227" s="47">
        <v>227</v>
      </c>
      <c r="B227" t="s">
        <v>4762</v>
      </c>
      <c r="C227" t="s">
        <v>4763</v>
      </c>
      <c r="E227" t="s">
        <v>4764</v>
      </c>
      <c r="F227" t="s">
        <v>4765</v>
      </c>
      <c r="H227" s="192">
        <f>SUMIF(주문_리스트!D:D,거래처!$B227,주문_리스트!M:M)+SUMIF(주문_리스트!D:D,거래처!B227,주문_리스트!N:N)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03"/>
  <sheetViews>
    <sheetView zoomScale="115" zoomScaleNormal="115" workbookViewId="0">
      <pane xSplit="1" ySplit="1" topLeftCell="B284" activePane="bottomRight" state="frozen"/>
      <selection activeCell="N26" sqref="N26"/>
      <selection pane="topRight" activeCell="N26" sqref="N26"/>
      <selection pane="bottomLeft" activeCell="N26" sqref="N26"/>
      <selection pane="bottomRight" activeCell="F294" sqref="F294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259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2155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1710</v>
      </c>
      <c r="E8" s="52">
        <v>650000</v>
      </c>
      <c r="G8"/>
      <c r="H8"/>
    </row>
    <row r="9" spans="1:10">
      <c r="A9">
        <v>8</v>
      </c>
      <c r="B9" s="281" t="s">
        <v>3753</v>
      </c>
      <c r="C9" s="281" t="s">
        <v>1127</v>
      </c>
      <c r="D9" s="281" t="s">
        <v>3753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4120</v>
      </c>
      <c r="C15" s="281" t="s">
        <v>1622</v>
      </c>
      <c r="D15" s="281" t="s">
        <v>4120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2163</v>
      </c>
      <c r="E19" s="52">
        <v>150000</v>
      </c>
      <c r="G19"/>
    </row>
    <row r="20" spans="1:8">
      <c r="A20">
        <v>19</v>
      </c>
      <c r="C20" s="281" t="s">
        <v>2161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2145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1957</v>
      </c>
      <c r="C27" s="281" t="s">
        <v>4455</v>
      </c>
      <c r="D27" s="281" t="s">
        <v>1957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4238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4456</v>
      </c>
      <c r="C44" s="281" t="s">
        <v>4457</v>
      </c>
      <c r="D44" s="281" t="s">
        <v>4456</v>
      </c>
      <c r="E44" s="52">
        <v>1600000</v>
      </c>
      <c r="G44"/>
    </row>
    <row r="45" spans="1:7">
      <c r="A45">
        <v>44</v>
      </c>
      <c r="C45" s="281" t="s">
        <v>2164</v>
      </c>
      <c r="E45" s="52">
        <v>1600000</v>
      </c>
      <c r="G45"/>
    </row>
    <row r="46" spans="1:7">
      <c r="A46">
        <v>45</v>
      </c>
      <c r="C46" s="281" t="s">
        <v>2149</v>
      </c>
      <c r="E46" s="52">
        <v>100000</v>
      </c>
      <c r="G46"/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/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/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/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/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/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/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/>
      <c r="H79" s="52" t="s">
        <v>1664</v>
      </c>
    </row>
    <row r="80" spans="1:8">
      <c r="A80">
        <v>79</v>
      </c>
      <c r="B80" s="281" t="s">
        <v>1647</v>
      </c>
      <c r="C80" s="281" t="s">
        <v>4538</v>
      </c>
      <c r="D80" s="281" t="s">
        <v>1647</v>
      </c>
      <c r="E80" s="52">
        <v>50000</v>
      </c>
      <c r="G80"/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/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/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/>
      <c r="H84" s="52" t="s">
        <v>1674</v>
      </c>
    </row>
    <row r="85" spans="1:8">
      <c r="A85">
        <v>84</v>
      </c>
      <c r="B85" s="281" t="s">
        <v>4458</v>
      </c>
      <c r="C85" s="281" t="s">
        <v>2682</v>
      </c>
      <c r="D85" s="281" t="s">
        <v>4458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/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4459</v>
      </c>
      <c r="C88" s="281" t="s">
        <v>1690</v>
      </c>
      <c r="D88" s="281" t="s">
        <v>4459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4460</v>
      </c>
      <c r="C89" s="281" t="s">
        <v>1691</v>
      </c>
      <c r="D89" s="281" t="s">
        <v>4460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1685</v>
      </c>
      <c r="C90" s="281" t="s">
        <v>3913</v>
      </c>
      <c r="D90" s="281" t="s">
        <v>1685</v>
      </c>
      <c r="E90" s="52">
        <v>250000</v>
      </c>
      <c r="F90" s="52">
        <v>45000</v>
      </c>
      <c r="G90"/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1699</v>
      </c>
      <c r="C93" s="281" t="s">
        <v>3303</v>
      </c>
      <c r="D93" s="281" t="s">
        <v>1699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/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/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4461</v>
      </c>
      <c r="C97" s="281" t="s">
        <v>4462</v>
      </c>
      <c r="D97" s="281" t="s">
        <v>4461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/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/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/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/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/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/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/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/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/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/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/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/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/>
    </row>
    <row r="120" spans="1:8">
      <c r="A120">
        <v>119</v>
      </c>
      <c r="B120" s="281" t="s">
        <v>4463</v>
      </c>
      <c r="C120" s="281" t="s">
        <v>4464</v>
      </c>
      <c r="D120" s="281" t="s">
        <v>4463</v>
      </c>
      <c r="E120" s="52">
        <v>15000</v>
      </c>
      <c r="F120" s="52">
        <v>8000</v>
      </c>
      <c r="G120"/>
      <c r="H120" s="52" t="s">
        <v>1875</v>
      </c>
    </row>
    <row r="121" spans="1:8">
      <c r="A121">
        <v>120</v>
      </c>
      <c r="B121" s="281" t="s">
        <v>4465</v>
      </c>
      <c r="C121" s="281" t="s">
        <v>4466</v>
      </c>
      <c r="D121" s="281" t="s">
        <v>4465</v>
      </c>
      <c r="E121" s="52">
        <v>15000</v>
      </c>
      <c r="F121" s="52">
        <v>8000</v>
      </c>
      <c r="G121"/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/>
    </row>
    <row r="123" spans="1:8">
      <c r="A123">
        <v>122</v>
      </c>
      <c r="C123" s="281" t="s">
        <v>1882</v>
      </c>
      <c r="E123" s="52">
        <v>2000000</v>
      </c>
      <c r="G123"/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/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/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1916</v>
      </c>
      <c r="E129" s="52">
        <v>50000</v>
      </c>
      <c r="G129"/>
    </row>
    <row r="130" spans="1:7">
      <c r="A130">
        <v>129</v>
      </c>
      <c r="C130" s="281" t="s">
        <v>1922</v>
      </c>
      <c r="E130" s="52">
        <v>1600000</v>
      </c>
      <c r="G130"/>
    </row>
    <row r="131" spans="1:7">
      <c r="A131">
        <v>130</v>
      </c>
      <c r="C131" s="281" t="s">
        <v>2154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1948</v>
      </c>
      <c r="E133" s="52">
        <v>150000</v>
      </c>
      <c r="G133"/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/>
    </row>
    <row r="135" spans="1:7">
      <c r="A135">
        <v>134</v>
      </c>
      <c r="C135" s="281" t="s">
        <v>1973</v>
      </c>
      <c r="E135" s="52">
        <v>2000000</v>
      </c>
      <c r="G135"/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/>
    </row>
    <row r="137" spans="1:7">
      <c r="A137">
        <v>136</v>
      </c>
      <c r="C137" s="281" t="s">
        <v>1992</v>
      </c>
      <c r="E137" s="52">
        <v>84000</v>
      </c>
      <c r="G137"/>
    </row>
    <row r="138" spans="1:7">
      <c r="A138">
        <v>137</v>
      </c>
      <c r="C138" s="281" t="s">
        <v>1995</v>
      </c>
      <c r="E138" s="52">
        <v>1000000</v>
      </c>
      <c r="G138"/>
    </row>
    <row r="139" spans="1:7">
      <c r="A139">
        <v>138</v>
      </c>
      <c r="B139" s="281" t="s">
        <v>3754</v>
      </c>
      <c r="C139" s="281" t="s">
        <v>2631</v>
      </c>
      <c r="D139" s="281" t="s">
        <v>3754</v>
      </c>
      <c r="E139" s="52">
        <v>1200000</v>
      </c>
      <c r="G139"/>
    </row>
    <row r="140" spans="1:7">
      <c r="A140">
        <v>139</v>
      </c>
      <c r="B140" s="281" t="s">
        <v>3503</v>
      </c>
      <c r="C140" s="281" t="s">
        <v>2629</v>
      </c>
      <c r="D140" s="281" t="s">
        <v>3503</v>
      </c>
      <c r="E140" s="52">
        <v>1000000</v>
      </c>
      <c r="G140"/>
    </row>
    <row r="141" spans="1:7">
      <c r="A141">
        <v>140</v>
      </c>
      <c r="B141" s="281" t="s">
        <v>4060</v>
      </c>
      <c r="C141" s="281" t="s">
        <v>4059</v>
      </c>
      <c r="D141" s="281" t="s">
        <v>4060</v>
      </c>
      <c r="E141" s="52">
        <v>900000</v>
      </c>
      <c r="G141"/>
    </row>
    <row r="142" spans="1:7">
      <c r="A142">
        <v>141</v>
      </c>
      <c r="B142" s="281" t="s">
        <v>1875</v>
      </c>
      <c r="C142" s="281" t="s">
        <v>4467</v>
      </c>
      <c r="D142" s="281" t="s">
        <v>1875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4468</v>
      </c>
      <c r="C145" s="281" t="s">
        <v>2171</v>
      </c>
      <c r="D145" s="281" t="s">
        <v>4468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3680</v>
      </c>
      <c r="C148" s="281" t="s">
        <v>2629</v>
      </c>
      <c r="D148" s="281" t="s">
        <v>3680</v>
      </c>
      <c r="G148"/>
    </row>
    <row r="149" spans="1:8">
      <c r="A149">
        <v>148</v>
      </c>
      <c r="C149" s="281" t="s">
        <v>2087</v>
      </c>
      <c r="E149" s="52">
        <v>200000</v>
      </c>
      <c r="G149"/>
    </row>
    <row r="150" spans="1:8">
      <c r="A150">
        <v>149</v>
      </c>
      <c r="C150" s="281" t="s">
        <v>2088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3504</v>
      </c>
      <c r="C152" s="281" t="s">
        <v>2465</v>
      </c>
      <c r="D152" s="281" t="s">
        <v>3504</v>
      </c>
      <c r="E152" s="52">
        <v>1550000</v>
      </c>
      <c r="G152"/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/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/>
    </row>
    <row r="155" spans="1:8">
      <c r="A155">
        <v>154</v>
      </c>
      <c r="C155" s="281" t="s">
        <v>2120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2187</v>
      </c>
      <c r="E158" s="52">
        <v>150000</v>
      </c>
      <c r="G158"/>
    </row>
    <row r="159" spans="1:8">
      <c r="A159">
        <v>158</v>
      </c>
      <c r="C159" s="281" t="s">
        <v>2198</v>
      </c>
      <c r="E159" s="52">
        <v>800000</v>
      </c>
      <c r="G159"/>
    </row>
    <row r="160" spans="1:8">
      <c r="A160">
        <v>159</v>
      </c>
      <c r="C160" s="281" t="s">
        <v>2203</v>
      </c>
      <c r="E160" s="52">
        <v>900000</v>
      </c>
      <c r="G160"/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4469</v>
      </c>
      <c r="C162" s="281" t="s">
        <v>2229</v>
      </c>
      <c r="D162" s="281" t="s">
        <v>4469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/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2246</v>
      </c>
      <c r="E167" s="52">
        <v>1600000</v>
      </c>
      <c r="G167"/>
    </row>
    <row r="168" spans="1:8">
      <c r="A168">
        <v>167</v>
      </c>
      <c r="C168" s="281" t="s">
        <v>2273</v>
      </c>
      <c r="E168" s="52">
        <v>1200000</v>
      </c>
      <c r="G168"/>
    </row>
    <row r="169" spans="1:8">
      <c r="A169">
        <v>168</v>
      </c>
      <c r="C169" s="281" t="s">
        <v>2254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2297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/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/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2354</v>
      </c>
      <c r="E179" s="52">
        <v>200000</v>
      </c>
      <c r="G179"/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/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2403</v>
      </c>
      <c r="E183" s="52">
        <v>850000</v>
      </c>
      <c r="G183"/>
    </row>
    <row r="184" spans="1:7">
      <c r="A184">
        <v>183</v>
      </c>
      <c r="C184" s="281" t="s">
        <v>2446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/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2568</v>
      </c>
      <c r="E190" s="52">
        <v>1100000</v>
      </c>
      <c r="G190"/>
    </row>
    <row r="191" spans="1:7">
      <c r="A191">
        <v>190</v>
      </c>
      <c r="C191" s="281" t="s">
        <v>2597</v>
      </c>
      <c r="E191" s="52">
        <v>1700000</v>
      </c>
      <c r="G191"/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/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/>
    </row>
    <row r="194" spans="1:8">
      <c r="A194">
        <v>193</v>
      </c>
      <c r="C194" s="281" t="s">
        <v>2669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/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/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4470</v>
      </c>
      <c r="C201" s="281" t="s">
        <v>4471</v>
      </c>
      <c r="D201" s="281" t="s">
        <v>4470</v>
      </c>
      <c r="G201"/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/>
    </row>
    <row r="203" spans="1:8">
      <c r="A203">
        <v>202</v>
      </c>
      <c r="C203" s="281" t="s">
        <v>2846</v>
      </c>
      <c r="E203" s="52">
        <v>50000</v>
      </c>
      <c r="G203"/>
    </row>
    <row r="204" spans="1:8">
      <c r="A204">
        <v>203</v>
      </c>
      <c r="C204" s="281" t="s">
        <v>2866</v>
      </c>
      <c r="E204" s="52">
        <v>35000</v>
      </c>
      <c r="G204"/>
    </row>
    <row r="205" spans="1:8">
      <c r="A205">
        <v>204</v>
      </c>
      <c r="B205" s="281" t="s">
        <v>4472</v>
      </c>
      <c r="C205" s="281" t="s">
        <v>4473</v>
      </c>
      <c r="D205" s="281" t="s">
        <v>4472</v>
      </c>
      <c r="E205" s="52">
        <v>900000</v>
      </c>
      <c r="G205"/>
    </row>
    <row r="206" spans="1:8">
      <c r="A206">
        <v>205</v>
      </c>
      <c r="B206" s="281" t="s">
        <v>3059</v>
      </c>
      <c r="C206" s="281" t="s">
        <v>3464</v>
      </c>
      <c r="D206" s="281" t="s">
        <v>3059</v>
      </c>
      <c r="E206" s="52">
        <v>1000000</v>
      </c>
      <c r="G206"/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3016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/>
    </row>
    <row r="214" spans="1:8">
      <c r="A214">
        <v>213</v>
      </c>
      <c r="C214" s="281" t="s">
        <v>3073</v>
      </c>
      <c r="E214" s="52">
        <v>110000</v>
      </c>
      <c r="G214"/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/>
    </row>
    <row r="216" spans="1:8">
      <c r="A216">
        <v>215</v>
      </c>
      <c r="B216" s="281" t="s">
        <v>3497</v>
      </c>
      <c r="C216" s="281" t="s">
        <v>4474</v>
      </c>
      <c r="D216" s="281" t="s">
        <v>3497</v>
      </c>
      <c r="E216" s="52">
        <v>1300000</v>
      </c>
      <c r="G216"/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/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/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/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/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3324</v>
      </c>
      <c r="C222" s="281" t="s">
        <v>3325</v>
      </c>
      <c r="D222" s="281" t="s">
        <v>3324</v>
      </c>
      <c r="G222"/>
      <c r="H222" s="52" t="s">
        <v>3326</v>
      </c>
    </row>
    <row r="223" spans="1:8">
      <c r="A223">
        <v>222</v>
      </c>
      <c r="B223" s="281" t="s">
        <v>3354</v>
      </c>
      <c r="C223" s="281" t="s">
        <v>3355</v>
      </c>
      <c r="D223" s="281" t="s">
        <v>3354</v>
      </c>
      <c r="E223" s="52">
        <v>1500000</v>
      </c>
      <c r="G223"/>
    </row>
    <row r="224" spans="1:8">
      <c r="A224">
        <v>223</v>
      </c>
      <c r="C224" s="281" t="s">
        <v>3379</v>
      </c>
      <c r="E224" s="52">
        <v>750000</v>
      </c>
      <c r="G224"/>
    </row>
    <row r="225" spans="1:7">
      <c r="A225">
        <v>224</v>
      </c>
      <c r="B225" s="281" t="s">
        <v>3414</v>
      </c>
      <c r="C225" s="281" t="s">
        <v>3415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3451</v>
      </c>
      <c r="C226" s="281" t="s">
        <v>3162</v>
      </c>
      <c r="D226" s="281" t="s">
        <v>3451</v>
      </c>
      <c r="E226" s="52">
        <v>1100000</v>
      </c>
      <c r="G226"/>
    </row>
    <row r="227" spans="1:7">
      <c r="A227">
        <v>226</v>
      </c>
      <c r="B227" s="281" t="s">
        <v>3475</v>
      </c>
      <c r="C227" s="281" t="s">
        <v>3476</v>
      </c>
      <c r="D227" s="281" t="s">
        <v>3475</v>
      </c>
      <c r="G227"/>
    </row>
    <row r="228" spans="1:7">
      <c r="A228">
        <v>227</v>
      </c>
      <c r="C228" s="281" t="s">
        <v>3483</v>
      </c>
      <c r="E228" s="52">
        <v>300000</v>
      </c>
      <c r="G228"/>
    </row>
    <row r="229" spans="1:7">
      <c r="A229">
        <v>228</v>
      </c>
      <c r="B229" s="281" t="s">
        <v>4475</v>
      </c>
      <c r="C229" s="281" t="s">
        <v>4476</v>
      </c>
      <c r="D229" s="281" t="s">
        <v>4475</v>
      </c>
      <c r="E229" s="52">
        <v>1300000</v>
      </c>
      <c r="G229"/>
    </row>
    <row r="230" spans="1:7">
      <c r="A230">
        <v>229</v>
      </c>
      <c r="C230" s="281" t="s">
        <v>3508</v>
      </c>
      <c r="E230" s="52">
        <v>2200000</v>
      </c>
      <c r="G230"/>
    </row>
    <row r="231" spans="1:7">
      <c r="A231">
        <v>230</v>
      </c>
      <c r="B231" s="281" t="s">
        <v>3513</v>
      </c>
      <c r="C231" s="281" t="s">
        <v>3514</v>
      </c>
      <c r="D231" s="281" t="s">
        <v>3513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3516</v>
      </c>
      <c r="C232" s="281" t="s">
        <v>3517</v>
      </c>
      <c r="D232" s="281" t="s">
        <v>3516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3518</v>
      </c>
      <c r="C233" s="281" t="s">
        <v>3508</v>
      </c>
      <c r="D233" s="281" t="s">
        <v>3518</v>
      </c>
      <c r="E233" s="52">
        <v>2200000</v>
      </c>
      <c r="G233"/>
    </row>
    <row r="234" spans="1:7">
      <c r="A234">
        <v>233</v>
      </c>
      <c r="B234" s="281" t="s">
        <v>3519</v>
      </c>
      <c r="C234" s="281" t="s">
        <v>3520</v>
      </c>
      <c r="D234" s="281" t="s">
        <v>3519</v>
      </c>
      <c r="E234" s="52">
        <v>300000</v>
      </c>
      <c r="G234"/>
    </row>
    <row r="235" spans="1:7">
      <c r="A235">
        <v>234</v>
      </c>
      <c r="B235" s="281" t="s">
        <v>3548</v>
      </c>
      <c r="C235" s="281" t="s">
        <v>3549</v>
      </c>
      <c r="D235" s="281" t="s">
        <v>3548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3734</v>
      </c>
      <c r="C236" s="281" t="s">
        <v>3735</v>
      </c>
      <c r="D236" s="281" t="s">
        <v>3734</v>
      </c>
      <c r="E236" s="52">
        <v>600000</v>
      </c>
      <c r="G236"/>
    </row>
    <row r="237" spans="1:7">
      <c r="A237">
        <v>236</v>
      </c>
      <c r="B237" s="281" t="s">
        <v>3746</v>
      </c>
      <c r="C237" s="281" t="s">
        <v>3746</v>
      </c>
      <c r="D237" s="281" t="s">
        <v>3747</v>
      </c>
      <c r="E237" s="52">
        <v>2500000</v>
      </c>
      <c r="G237"/>
    </row>
    <row r="238" spans="1:7">
      <c r="A238">
        <v>237</v>
      </c>
      <c r="C238" s="281" t="s">
        <v>3760</v>
      </c>
      <c r="D238" s="281" t="s">
        <v>3761</v>
      </c>
      <c r="E238" s="52">
        <v>10000</v>
      </c>
    </row>
    <row r="239" spans="1:7">
      <c r="A239">
        <v>238</v>
      </c>
      <c r="B239" s="281" t="s">
        <v>3784</v>
      </c>
      <c r="C239" s="281" t="s">
        <v>3785</v>
      </c>
      <c r="D239" s="281" t="s">
        <v>3784</v>
      </c>
    </row>
    <row r="240" spans="1:7">
      <c r="A240">
        <v>239</v>
      </c>
      <c r="B240" s="281" t="s">
        <v>3916</v>
      </c>
      <c r="C240" s="281" t="s">
        <v>3915</v>
      </c>
      <c r="D240" s="281" t="s">
        <v>3916</v>
      </c>
      <c r="E240" s="52">
        <v>1000000</v>
      </c>
    </row>
    <row r="241" spans="1:9">
      <c r="A241">
        <v>240</v>
      </c>
      <c r="C241" s="281" t="s">
        <v>3922</v>
      </c>
      <c r="E241" s="52">
        <v>1000000</v>
      </c>
      <c r="H241" s="52" t="s">
        <v>4259</v>
      </c>
    </row>
    <row r="242" spans="1:9">
      <c r="A242">
        <v>241</v>
      </c>
      <c r="C242" s="281" t="s">
        <v>3926</v>
      </c>
      <c r="E242" s="52">
        <v>200000</v>
      </c>
      <c r="H242" s="52" t="s">
        <v>4259</v>
      </c>
    </row>
    <row r="243" spans="1:9">
      <c r="A243">
        <v>242</v>
      </c>
      <c r="B243" s="281" t="s">
        <v>1189</v>
      </c>
      <c r="C243" s="281" t="s">
        <v>3927</v>
      </c>
      <c r="D243" s="281" t="s">
        <v>1189</v>
      </c>
      <c r="E243" s="52">
        <v>400000</v>
      </c>
      <c r="F243" s="52">
        <v>200000</v>
      </c>
      <c r="I243" t="s">
        <v>4267</v>
      </c>
    </row>
    <row r="244" spans="1:9">
      <c r="A244">
        <v>243</v>
      </c>
      <c r="C244" s="281" t="s">
        <v>3930</v>
      </c>
      <c r="E244" s="52">
        <v>700000</v>
      </c>
    </row>
    <row r="245" spans="1:9">
      <c r="A245">
        <v>244</v>
      </c>
      <c r="B245" s="281" t="s">
        <v>3933</v>
      </c>
      <c r="C245" s="281" t="s">
        <v>3932</v>
      </c>
      <c r="D245" s="281" t="s">
        <v>3933</v>
      </c>
      <c r="E245" s="52">
        <v>1800000</v>
      </c>
    </row>
    <row r="246" spans="1:9">
      <c r="A246">
        <v>245</v>
      </c>
      <c r="B246" s="281" t="s">
        <v>4477</v>
      </c>
      <c r="C246" s="281" t="s">
        <v>2861</v>
      </c>
      <c r="D246" s="281" t="s">
        <v>4477</v>
      </c>
      <c r="E246" s="52">
        <v>350000</v>
      </c>
    </row>
    <row r="247" spans="1:9">
      <c r="A247">
        <v>246</v>
      </c>
      <c r="B247" s="281" t="s">
        <v>3935</v>
      </c>
      <c r="C247" s="281" t="s">
        <v>3934</v>
      </c>
      <c r="D247" s="281" t="s">
        <v>3935</v>
      </c>
      <c r="E247" s="52">
        <v>1300000</v>
      </c>
    </row>
    <row r="248" spans="1:9">
      <c r="A248">
        <v>247</v>
      </c>
      <c r="B248" s="281" t="s">
        <v>4478</v>
      </c>
      <c r="C248" s="281" t="s">
        <v>3936</v>
      </c>
      <c r="D248" s="281" t="s">
        <v>4478</v>
      </c>
      <c r="E248" s="52">
        <v>1550000</v>
      </c>
    </row>
    <row r="249" spans="1:9">
      <c r="A249">
        <v>248</v>
      </c>
      <c r="B249" s="281" t="s">
        <v>1915</v>
      </c>
      <c r="C249" s="281" t="s">
        <v>4479</v>
      </c>
      <c r="D249" s="281" t="s">
        <v>1915</v>
      </c>
      <c r="E249" s="52">
        <v>350000</v>
      </c>
      <c r="F249" s="52">
        <v>85000</v>
      </c>
    </row>
    <row r="250" spans="1:9">
      <c r="A250">
        <v>249</v>
      </c>
      <c r="B250" s="281" t="s">
        <v>4480</v>
      </c>
      <c r="C250" s="281" t="s">
        <v>2861</v>
      </c>
      <c r="D250" s="281" t="s">
        <v>4480</v>
      </c>
      <c r="E250" s="52">
        <v>396000</v>
      </c>
    </row>
    <row r="251" spans="1:9">
      <c r="A251">
        <v>250</v>
      </c>
      <c r="B251" s="281" t="s">
        <v>4481</v>
      </c>
      <c r="C251" s="281" t="s">
        <v>3949</v>
      </c>
      <c r="D251" s="281" t="s">
        <v>4481</v>
      </c>
      <c r="E251" s="52">
        <v>800000</v>
      </c>
    </row>
    <row r="252" spans="1:9">
      <c r="A252">
        <v>251</v>
      </c>
      <c r="B252" s="281" t="s">
        <v>4482</v>
      </c>
      <c r="C252" s="281" t="s">
        <v>2335</v>
      </c>
      <c r="D252" s="281" t="s">
        <v>4482</v>
      </c>
    </row>
    <row r="253" spans="1:9">
      <c r="A253">
        <v>252</v>
      </c>
      <c r="B253" s="281" t="s">
        <v>4483</v>
      </c>
      <c r="C253" s="281" t="s">
        <v>3066</v>
      </c>
      <c r="D253" s="281" t="s">
        <v>4483</v>
      </c>
      <c r="E253" s="52">
        <v>1600000</v>
      </c>
    </row>
    <row r="254" spans="1:9">
      <c r="A254">
        <v>253</v>
      </c>
      <c r="B254" s="281" t="s">
        <v>4484</v>
      </c>
      <c r="C254" s="281" t="s">
        <v>3982</v>
      </c>
      <c r="D254" s="281" t="s">
        <v>4484</v>
      </c>
      <c r="E254" s="52">
        <v>374000</v>
      </c>
    </row>
    <row r="255" spans="1:9">
      <c r="A255">
        <v>254</v>
      </c>
      <c r="B255" s="281" t="s">
        <v>4093</v>
      </c>
      <c r="C255" s="281" t="s">
        <v>1187</v>
      </c>
      <c r="D255" s="281" t="s">
        <v>4093</v>
      </c>
      <c r="E255" s="52">
        <v>1200000</v>
      </c>
    </row>
    <row r="256" spans="1:9">
      <c r="A256">
        <v>255</v>
      </c>
      <c r="C256" s="281" t="s">
        <v>3996</v>
      </c>
      <c r="E256" s="52">
        <v>1090910</v>
      </c>
    </row>
    <row r="257" spans="1:6">
      <c r="A257">
        <v>256</v>
      </c>
      <c r="B257" s="281" t="s">
        <v>4485</v>
      </c>
      <c r="C257" s="281" t="s">
        <v>4486</v>
      </c>
      <c r="D257" s="281" t="s">
        <v>4485</v>
      </c>
    </row>
    <row r="258" spans="1:6">
      <c r="A258">
        <v>257</v>
      </c>
      <c r="B258" s="281" t="s">
        <v>4487</v>
      </c>
      <c r="C258" s="281" t="s">
        <v>4249</v>
      </c>
      <c r="D258" s="281" t="s">
        <v>4487</v>
      </c>
    </row>
    <row r="259" spans="1:6">
      <c r="A259">
        <v>258</v>
      </c>
      <c r="B259" s="281" t="s">
        <v>4488</v>
      </c>
      <c r="C259" s="281" t="s">
        <v>1185</v>
      </c>
      <c r="D259" s="281" t="s">
        <v>4488</v>
      </c>
      <c r="E259" s="52">
        <v>1600000</v>
      </c>
    </row>
    <row r="260" spans="1:6">
      <c r="A260">
        <v>259</v>
      </c>
      <c r="B260" s="281" t="s">
        <v>4489</v>
      </c>
      <c r="C260" s="281" t="s">
        <v>4036</v>
      </c>
      <c r="D260" s="281" t="s">
        <v>4489</v>
      </c>
    </row>
    <row r="261" spans="1:6">
      <c r="A261">
        <v>260</v>
      </c>
      <c r="C261" s="281" t="s">
        <v>4490</v>
      </c>
      <c r="E261" s="52">
        <v>450000</v>
      </c>
      <c r="F261" s="52">
        <v>180000</v>
      </c>
    </row>
    <row r="262" spans="1:6">
      <c r="A262">
        <v>261</v>
      </c>
      <c r="B262" s="281" t="s">
        <v>4045</v>
      </c>
      <c r="C262" s="281" t="s">
        <v>4044</v>
      </c>
      <c r="D262" s="281" t="s">
        <v>4045</v>
      </c>
      <c r="E262" s="52">
        <v>850000</v>
      </c>
    </row>
    <row r="263" spans="1:6">
      <c r="A263">
        <v>262</v>
      </c>
      <c r="B263" s="281" t="s">
        <v>4049</v>
      </c>
      <c r="C263" s="281" t="s">
        <v>4048</v>
      </c>
      <c r="D263" s="281" t="s">
        <v>4049</v>
      </c>
      <c r="E263" s="52">
        <v>300000</v>
      </c>
    </row>
    <row r="264" spans="1:6">
      <c r="A264">
        <v>263</v>
      </c>
      <c r="B264" s="281" t="s">
        <v>4491</v>
      </c>
      <c r="C264" s="281" t="s">
        <v>4050</v>
      </c>
      <c r="D264" s="281" t="s">
        <v>4491</v>
      </c>
      <c r="E264" s="52">
        <v>650000</v>
      </c>
    </row>
    <row r="265" spans="1:6">
      <c r="A265">
        <v>264</v>
      </c>
      <c r="C265" s="281" t="s">
        <v>4053</v>
      </c>
      <c r="E265" s="52">
        <v>850000</v>
      </c>
    </row>
    <row r="266" spans="1:6">
      <c r="A266">
        <v>265</v>
      </c>
      <c r="B266" s="281" t="s">
        <v>4492</v>
      </c>
      <c r="C266" s="281" t="s">
        <v>4057</v>
      </c>
      <c r="D266" s="281" t="s">
        <v>4492</v>
      </c>
      <c r="E266" s="52">
        <v>357000</v>
      </c>
    </row>
    <row r="267" spans="1:6">
      <c r="A267">
        <v>266</v>
      </c>
      <c r="B267" s="281" t="s">
        <v>3761</v>
      </c>
      <c r="C267" s="281" t="s">
        <v>4058</v>
      </c>
      <c r="D267" s="281" t="s">
        <v>3761</v>
      </c>
      <c r="E267" s="52">
        <v>8500</v>
      </c>
    </row>
    <row r="268" spans="1:6">
      <c r="A268">
        <v>267</v>
      </c>
      <c r="C268" s="281" t="s">
        <v>3079</v>
      </c>
      <c r="E268" s="52">
        <v>250000</v>
      </c>
    </row>
    <row r="269" spans="1:6">
      <c r="A269">
        <v>268</v>
      </c>
      <c r="B269" s="281" t="s">
        <v>4493</v>
      </c>
      <c r="C269" s="281" t="s">
        <v>3914</v>
      </c>
      <c r="D269" s="281" t="s">
        <v>4493</v>
      </c>
      <c r="E269" s="52">
        <v>70000</v>
      </c>
      <c r="F269" s="52">
        <v>40000</v>
      </c>
    </row>
    <row r="270" spans="1:6">
      <c r="A270">
        <v>269</v>
      </c>
      <c r="B270" s="281" t="s">
        <v>4068</v>
      </c>
      <c r="C270" s="281" t="s">
        <v>4067</v>
      </c>
      <c r="D270" s="281" t="s">
        <v>4068</v>
      </c>
      <c r="E270" s="52">
        <v>22000</v>
      </c>
    </row>
    <row r="271" spans="1:6">
      <c r="A271">
        <v>270</v>
      </c>
      <c r="B271" s="281" t="s">
        <v>4494</v>
      </c>
      <c r="C271" s="281" t="s">
        <v>4495</v>
      </c>
      <c r="D271" s="281" t="s">
        <v>4494</v>
      </c>
    </row>
    <row r="272" spans="1:6">
      <c r="A272">
        <v>271</v>
      </c>
      <c r="B272" s="281" t="s">
        <v>4072</v>
      </c>
      <c r="C272" s="281" t="s">
        <v>4071</v>
      </c>
      <c r="D272" s="281" t="s">
        <v>4072</v>
      </c>
    </row>
    <row r="273" spans="1:6">
      <c r="A273">
        <v>272</v>
      </c>
      <c r="B273" s="281" t="s">
        <v>1538</v>
      </c>
      <c r="C273" s="281" t="s">
        <v>4496</v>
      </c>
      <c r="D273" s="281" t="s">
        <v>1538</v>
      </c>
      <c r="E273" s="52">
        <v>1200000</v>
      </c>
    </row>
    <row r="274" spans="1:6">
      <c r="A274">
        <v>273</v>
      </c>
      <c r="B274" s="281" t="s">
        <v>4103</v>
      </c>
      <c r="C274" s="281" t="s">
        <v>4102</v>
      </c>
      <c r="D274" s="281" t="s">
        <v>4103</v>
      </c>
      <c r="E274" s="52">
        <v>1400000</v>
      </c>
    </row>
    <row r="275" spans="1:6">
      <c r="A275">
        <v>274</v>
      </c>
      <c r="B275" s="281" t="s">
        <v>4105</v>
      </c>
      <c r="C275" s="281" t="s">
        <v>3969</v>
      </c>
      <c r="D275" s="281" t="s">
        <v>4105</v>
      </c>
      <c r="E275" s="52">
        <v>1600000</v>
      </c>
    </row>
    <row r="276" spans="1:6">
      <c r="A276">
        <v>275</v>
      </c>
      <c r="B276" s="281" t="s">
        <v>4497</v>
      </c>
      <c r="C276" s="281" t="s">
        <v>4498</v>
      </c>
      <c r="D276" s="281" t="s">
        <v>4497</v>
      </c>
      <c r="E276" s="52">
        <v>150000</v>
      </c>
      <c r="F276" s="52">
        <v>110000</v>
      </c>
    </row>
    <row r="277" spans="1:6">
      <c r="A277">
        <v>276</v>
      </c>
      <c r="C277" s="281" t="s">
        <v>4110</v>
      </c>
      <c r="E277" s="52">
        <v>10000</v>
      </c>
    </row>
    <row r="278" spans="1:6">
      <c r="A278">
        <v>277</v>
      </c>
      <c r="B278" s="281" t="s">
        <v>4499</v>
      </c>
      <c r="C278" s="281" t="s">
        <v>4500</v>
      </c>
      <c r="D278" s="281" t="s">
        <v>4499</v>
      </c>
      <c r="E278" s="52">
        <v>1800000</v>
      </c>
    </row>
    <row r="279" spans="1:6">
      <c r="A279">
        <v>278</v>
      </c>
      <c r="B279" s="281" t="s">
        <v>4115</v>
      </c>
      <c r="C279" s="281" t="s">
        <v>4114</v>
      </c>
      <c r="D279" s="281" t="s">
        <v>4115</v>
      </c>
      <c r="E279" s="52">
        <v>1000000</v>
      </c>
    </row>
    <row r="280" spans="1:6">
      <c r="A280">
        <v>279</v>
      </c>
      <c r="B280" s="281" t="s">
        <v>4501</v>
      </c>
      <c r="C280" s="281" t="s">
        <v>4124</v>
      </c>
      <c r="D280" s="281" t="s">
        <v>4501</v>
      </c>
      <c r="E280" s="52">
        <v>1600000</v>
      </c>
    </row>
    <row r="281" spans="1:6">
      <c r="A281">
        <v>280</v>
      </c>
      <c r="B281" s="281" t="s">
        <v>4502</v>
      </c>
      <c r="C281" s="281" t="s">
        <v>4303</v>
      </c>
      <c r="D281" s="281" t="s">
        <v>4502</v>
      </c>
      <c r="E281" s="52">
        <v>2100000</v>
      </c>
    </row>
    <row r="282" spans="1:6">
      <c r="A282">
        <v>281</v>
      </c>
      <c r="B282" s="281" t="s">
        <v>2349</v>
      </c>
      <c r="C282" s="281" t="s">
        <v>4187</v>
      </c>
      <c r="D282" s="281" t="s">
        <v>2349</v>
      </c>
      <c r="E282" s="52">
        <v>850000</v>
      </c>
    </row>
    <row r="283" spans="1:6">
      <c r="A283">
        <v>282</v>
      </c>
      <c r="B283" s="281" t="s">
        <v>2384</v>
      </c>
      <c r="C283" s="281" t="s">
        <v>4188</v>
      </c>
      <c r="D283" s="281" t="s">
        <v>2384</v>
      </c>
      <c r="E283" s="52">
        <v>1200000</v>
      </c>
    </row>
    <row r="284" spans="1:6">
      <c r="A284">
        <v>283</v>
      </c>
      <c r="B284" s="281" t="s">
        <v>4503</v>
      </c>
      <c r="C284" s="281" t="s">
        <v>4194</v>
      </c>
      <c r="D284" s="281" t="s">
        <v>4503</v>
      </c>
      <c r="E284" s="52">
        <v>1700000</v>
      </c>
    </row>
    <row r="285" spans="1:6">
      <c r="A285">
        <v>284</v>
      </c>
      <c r="B285" s="281" t="s">
        <v>4286</v>
      </c>
      <c r="C285" s="281" t="s">
        <v>4287</v>
      </c>
      <c r="D285" s="281" t="s">
        <v>4286</v>
      </c>
      <c r="E285" s="52">
        <v>400000</v>
      </c>
    </row>
    <row r="286" spans="1:6">
      <c r="A286">
        <v>285</v>
      </c>
      <c r="B286" s="281" t="s">
        <v>4288</v>
      </c>
      <c r="C286" s="281" t="s">
        <v>4289</v>
      </c>
      <c r="D286" s="281" t="s">
        <v>4288</v>
      </c>
      <c r="E286" s="52">
        <v>400000</v>
      </c>
    </row>
    <row r="287" spans="1:6">
      <c r="A287">
        <v>286</v>
      </c>
      <c r="B287" s="281" t="s">
        <v>4304</v>
      </c>
      <c r="C287" s="281" t="s">
        <v>4303</v>
      </c>
      <c r="D287" s="281" t="s">
        <v>4304</v>
      </c>
      <c r="E287" s="52">
        <v>2100000</v>
      </c>
    </row>
    <row r="288" spans="1:6">
      <c r="A288">
        <v>287</v>
      </c>
      <c r="B288" s="281" t="s">
        <v>4504</v>
      </c>
      <c r="C288" s="281" t="s">
        <v>1815</v>
      </c>
      <c r="D288" s="281" t="s">
        <v>4504</v>
      </c>
      <c r="E288" s="52">
        <v>210000</v>
      </c>
    </row>
    <row r="289" spans="1:8">
      <c r="A289">
        <v>288</v>
      </c>
      <c r="C289" s="281" t="s">
        <v>4329</v>
      </c>
      <c r="E289" s="52">
        <v>350000</v>
      </c>
    </row>
    <row r="290" spans="1:8">
      <c r="A290">
        <v>289</v>
      </c>
      <c r="C290" s="281" t="s">
        <v>4530</v>
      </c>
      <c r="E290" s="52">
        <v>1500000</v>
      </c>
      <c r="H290" t="s">
        <v>4514</v>
      </c>
    </row>
    <row r="291" spans="1:8">
      <c r="A291">
        <v>290</v>
      </c>
      <c r="B291" s="281" t="s">
        <v>4539</v>
      </c>
      <c r="C291" s="281" t="s">
        <v>4540</v>
      </c>
      <c r="D291" s="281" t="s">
        <v>4539</v>
      </c>
      <c r="E291" s="52">
        <v>10000</v>
      </c>
      <c r="H291" t="s">
        <v>4517</v>
      </c>
    </row>
    <row r="292" spans="1:8">
      <c r="A292">
        <v>291</v>
      </c>
      <c r="B292" s="281" t="s">
        <v>4541</v>
      </c>
      <c r="C292" s="281" t="s">
        <v>4542</v>
      </c>
      <c r="D292" s="281" t="s">
        <v>4541</v>
      </c>
      <c r="E292" s="52">
        <v>100000</v>
      </c>
      <c r="F292" s="52">
        <v>25000</v>
      </c>
    </row>
    <row r="293" spans="1:8">
      <c r="A293">
        <v>292</v>
      </c>
      <c r="B293" s="281" t="s">
        <v>4543</v>
      </c>
      <c r="C293" s="281" t="s">
        <v>4303</v>
      </c>
      <c r="D293" s="281" t="s">
        <v>4543</v>
      </c>
      <c r="E293" s="52">
        <v>2100000</v>
      </c>
    </row>
    <row r="294" spans="1:8">
      <c r="A294">
        <v>293</v>
      </c>
      <c r="B294" s="281" t="s">
        <v>4544</v>
      </c>
      <c r="C294" s="281" t="s">
        <v>4545</v>
      </c>
      <c r="D294" s="281" t="s">
        <v>4544</v>
      </c>
      <c r="E294" s="52">
        <v>1000000</v>
      </c>
    </row>
    <row r="295" spans="1:8">
      <c r="A295">
        <v>294</v>
      </c>
      <c r="B295" s="281" t="s">
        <v>4546</v>
      </c>
      <c r="C295" s="281" t="s">
        <v>4545</v>
      </c>
      <c r="D295" s="281" t="s">
        <v>4546</v>
      </c>
      <c r="E295" s="52">
        <v>1000000</v>
      </c>
      <c r="H295" s="52" t="s">
        <v>4546</v>
      </c>
    </row>
    <row r="296" spans="1:8">
      <c r="A296">
        <v>295</v>
      </c>
      <c r="B296" s="281" t="s">
        <v>4587</v>
      </c>
      <c r="C296" s="281" t="s">
        <v>4586</v>
      </c>
      <c r="D296" s="281" t="s">
        <v>4587</v>
      </c>
      <c r="E296" s="52">
        <v>100000</v>
      </c>
      <c r="H296" s="52" t="s">
        <v>4588</v>
      </c>
    </row>
    <row r="297" spans="1:8">
      <c r="A297">
        <v>252</v>
      </c>
      <c r="C297" s="281" t="s">
        <v>4667</v>
      </c>
      <c r="E297" s="52">
        <v>300000</v>
      </c>
    </row>
    <row r="298" spans="1:8">
      <c r="A298">
        <v>253</v>
      </c>
      <c r="C298" s="281" t="s">
        <v>4690</v>
      </c>
      <c r="E298" s="52">
        <v>1000000</v>
      </c>
    </row>
    <row r="299" spans="1:8">
      <c r="A299">
        <v>254</v>
      </c>
      <c r="C299" s="281" t="s">
        <v>4694</v>
      </c>
      <c r="E299" s="52">
        <v>20000</v>
      </c>
    </row>
    <row r="300" spans="1:8">
      <c r="A300">
        <v>255</v>
      </c>
      <c r="C300" s="281" t="s">
        <v>4695</v>
      </c>
      <c r="E300" s="52">
        <v>30000</v>
      </c>
    </row>
    <row r="301" spans="1:8">
      <c r="A301">
        <v>256</v>
      </c>
      <c r="C301" s="281" t="s">
        <v>4715</v>
      </c>
      <c r="E301" s="52">
        <v>350000</v>
      </c>
    </row>
    <row r="302" spans="1:8">
      <c r="A302">
        <v>257</v>
      </c>
      <c r="C302" s="281" t="s">
        <v>4725</v>
      </c>
      <c r="D302" s="281" t="s">
        <v>4726</v>
      </c>
      <c r="E302" s="52">
        <v>1200000</v>
      </c>
    </row>
    <row r="303" spans="1:8">
      <c r="A303">
        <v>258</v>
      </c>
      <c r="C303" s="281" t="s">
        <v>4735</v>
      </c>
      <c r="E303" s="52">
        <v>100000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78" activePane="bottomLeft" state="frozen"/>
      <selection activeCell="N26" sqref="N26"/>
      <selection pane="bottomLeft" activeCell="E94" sqref="E94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3822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3821</v>
      </c>
      <c r="I1" s="7" t="s">
        <v>47</v>
      </c>
      <c r="J1" s="7" t="s">
        <v>48</v>
      </c>
      <c r="K1">
        <v>138</v>
      </c>
    </row>
    <row r="2" spans="1:11">
      <c r="A2">
        <v>1</v>
      </c>
      <c r="B2" s="13">
        <v>46051</v>
      </c>
      <c r="C2" s="13"/>
      <c r="D2" s="281" t="s">
        <v>4205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4206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4207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3826</v>
      </c>
      <c r="D5" s="281" t="s">
        <v>4208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3823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3826</v>
      </c>
      <c r="D7" s="281" t="s">
        <v>4209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4210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 t="s">
        <v>3826</v>
      </c>
      <c r="D9" s="281" t="s">
        <v>4211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4212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3826</v>
      </c>
      <c r="D11" s="281" t="s">
        <v>4213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4214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4215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3826</v>
      </c>
      <c r="D14" s="281" t="s">
        <v>4216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4217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4218</v>
      </c>
    </row>
    <row r="16" spans="1:11">
      <c r="A16">
        <v>15</v>
      </c>
      <c r="B16" s="13">
        <v>46051</v>
      </c>
      <c r="C16" s="13"/>
      <c r="D16" s="281" t="s">
        <v>4219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4218</v>
      </c>
    </row>
    <row r="17" spans="1:10">
      <c r="A17">
        <v>16</v>
      </c>
      <c r="B17" s="13">
        <v>46051</v>
      </c>
      <c r="C17" s="13"/>
      <c r="D17" s="281" t="s">
        <v>4220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4218</v>
      </c>
    </row>
    <row r="18" spans="1:10">
      <c r="A18">
        <v>17</v>
      </c>
      <c r="B18" s="13">
        <v>46051</v>
      </c>
      <c r="C18" s="13"/>
      <c r="D18" s="281" t="s">
        <v>4222</v>
      </c>
      <c r="E18" s="189" t="s">
        <v>4223</v>
      </c>
      <c r="F18" s="189" t="s">
        <v>4224</v>
      </c>
      <c r="G18" s="52">
        <v>1</v>
      </c>
      <c r="H18" s="52">
        <v>1500000</v>
      </c>
      <c r="I18" t="s">
        <v>4225</v>
      </c>
    </row>
    <row r="19" spans="1:10">
      <c r="A19">
        <v>18</v>
      </c>
      <c r="B19" s="13">
        <v>46051</v>
      </c>
      <c r="C19" s="13"/>
      <c r="D19" s="281" t="s">
        <v>4226</v>
      </c>
      <c r="E19" s="189" t="s">
        <v>4223</v>
      </c>
      <c r="F19" s="189" t="s">
        <v>4224</v>
      </c>
      <c r="G19" s="52">
        <v>1</v>
      </c>
      <c r="H19" s="52">
        <v>1500000</v>
      </c>
      <c r="I19" t="s">
        <v>4227</v>
      </c>
    </row>
    <row r="20" spans="1:10">
      <c r="A20">
        <v>19</v>
      </c>
      <c r="B20" s="13">
        <v>46051</v>
      </c>
      <c r="C20" s="13"/>
      <c r="D20" s="281" t="s">
        <v>4228</v>
      </c>
      <c r="E20" s="189" t="s">
        <v>4223</v>
      </c>
      <c r="F20" s="189" t="s">
        <v>4224</v>
      </c>
      <c r="G20" s="52">
        <v>1</v>
      </c>
      <c r="H20" s="52">
        <v>1500000</v>
      </c>
      <c r="I20" t="s">
        <v>4229</v>
      </c>
    </row>
    <row r="21" spans="1:10">
      <c r="A21">
        <v>20</v>
      </c>
      <c r="B21" s="13">
        <v>46051</v>
      </c>
      <c r="C21" s="13"/>
      <c r="D21" s="281" t="s">
        <v>4231</v>
      </c>
      <c r="E21" s="189" t="s">
        <v>4223</v>
      </c>
      <c r="F21" s="189" t="s">
        <v>4224</v>
      </c>
      <c r="G21" s="52">
        <v>1</v>
      </c>
      <c r="H21" s="52">
        <v>1500000</v>
      </c>
      <c r="I21" t="s">
        <v>4229</v>
      </c>
    </row>
    <row r="22" spans="1:10">
      <c r="A22">
        <v>21</v>
      </c>
      <c r="B22" s="13">
        <v>46051</v>
      </c>
      <c r="C22" s="13"/>
      <c r="D22" s="281" t="s">
        <v>4230</v>
      </c>
      <c r="E22" s="189" t="s">
        <v>4223</v>
      </c>
      <c r="F22" s="189" t="s">
        <v>4224</v>
      </c>
      <c r="G22" s="52">
        <v>1</v>
      </c>
      <c r="H22" s="52">
        <v>1500000</v>
      </c>
      <c r="I22" t="s">
        <v>4229</v>
      </c>
    </row>
    <row r="23" spans="1:10">
      <c r="A23">
        <v>22</v>
      </c>
      <c r="B23" s="13">
        <v>46051</v>
      </c>
      <c r="C23" s="13"/>
      <c r="D23" s="281" t="s">
        <v>4232</v>
      </c>
      <c r="E23" s="189" t="s">
        <v>4223</v>
      </c>
      <c r="F23" s="189" t="s">
        <v>4224</v>
      </c>
      <c r="G23" s="52">
        <v>1</v>
      </c>
      <c r="H23" s="52">
        <v>1500000</v>
      </c>
      <c r="I23" t="s">
        <v>4229</v>
      </c>
    </row>
    <row r="24" spans="1:10">
      <c r="A24">
        <v>23</v>
      </c>
      <c r="B24" s="13">
        <v>46051</v>
      </c>
      <c r="C24" s="13"/>
      <c r="D24" s="281" t="s">
        <v>4233</v>
      </c>
      <c r="E24" s="189" t="s">
        <v>4223</v>
      </c>
      <c r="F24" s="189" t="s">
        <v>4224</v>
      </c>
      <c r="G24" s="52">
        <v>1</v>
      </c>
      <c r="H24" s="52">
        <v>1500000</v>
      </c>
      <c r="I24" t="s">
        <v>4227</v>
      </c>
    </row>
    <row r="25" spans="1:10">
      <c r="A25">
        <v>24</v>
      </c>
      <c r="B25" s="13">
        <v>46051</v>
      </c>
      <c r="C25" s="13"/>
      <c r="D25" s="281" t="s">
        <v>4234</v>
      </c>
      <c r="E25" s="189" t="s">
        <v>4221</v>
      </c>
      <c r="F25" s="189" t="s">
        <v>1957</v>
      </c>
      <c r="G25" s="52">
        <v>1</v>
      </c>
      <c r="H25" s="52">
        <v>1500000</v>
      </c>
      <c r="I25" t="s">
        <v>4235</v>
      </c>
    </row>
    <row r="26" spans="1:10">
      <c r="A26">
        <v>25</v>
      </c>
      <c r="B26" s="13">
        <v>46051</v>
      </c>
      <c r="C26" s="13"/>
      <c r="D26" s="281" t="s">
        <v>4236</v>
      </c>
      <c r="E26" s="189" t="s">
        <v>4221</v>
      </c>
      <c r="F26" s="189" t="s">
        <v>1957</v>
      </c>
      <c r="G26" s="52">
        <v>1</v>
      </c>
      <c r="H26" s="52">
        <v>1500000</v>
      </c>
      <c r="I26" t="s">
        <v>4229</v>
      </c>
    </row>
    <row r="27" spans="1:10">
      <c r="A27">
        <v>26</v>
      </c>
      <c r="B27" s="13">
        <v>46051</v>
      </c>
      <c r="C27" s="13"/>
      <c r="D27" s="281" t="s">
        <v>4237</v>
      </c>
      <c r="E27" s="189" t="s">
        <v>4221</v>
      </c>
      <c r="F27" s="189" t="s">
        <v>1957</v>
      </c>
      <c r="H27" s="52">
        <v>1500000</v>
      </c>
      <c r="I27" t="s">
        <v>3062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4239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4238</v>
      </c>
    </row>
    <row r="29" spans="1:10">
      <c r="A29">
        <v>28</v>
      </c>
      <c r="B29" s="13">
        <v>46051</v>
      </c>
      <c r="C29" s="13"/>
      <c r="D29" s="281" t="s">
        <v>4240</v>
      </c>
      <c r="E29" s="189" t="s">
        <v>1185</v>
      </c>
      <c r="F29" s="189" t="s">
        <v>1336</v>
      </c>
      <c r="H29" s="52">
        <v>1400000</v>
      </c>
      <c r="I29" t="s">
        <v>4238</v>
      </c>
      <c r="J29" t="s">
        <v>2322</v>
      </c>
    </row>
    <row r="30" spans="1:10">
      <c r="A30">
        <v>29</v>
      </c>
      <c r="B30" s="13">
        <v>46051</v>
      </c>
      <c r="C30" s="13" t="s">
        <v>3826</v>
      </c>
      <c r="D30" s="281" t="s">
        <v>4241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4238</v>
      </c>
    </row>
    <row r="31" spans="1:10">
      <c r="A31">
        <v>30</v>
      </c>
      <c r="B31" s="13">
        <v>46051</v>
      </c>
      <c r="C31" s="13"/>
      <c r="D31" s="281" t="s">
        <v>4242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4238</v>
      </c>
    </row>
    <row r="32" spans="1:10">
      <c r="A32">
        <v>31</v>
      </c>
      <c r="B32" s="13">
        <v>46051</v>
      </c>
      <c r="C32" s="13"/>
      <c r="D32" s="281" t="s">
        <v>4243</v>
      </c>
      <c r="E32" s="189" t="s">
        <v>1185</v>
      </c>
      <c r="F32" s="189" t="s">
        <v>1336</v>
      </c>
      <c r="H32" s="52">
        <v>1400000</v>
      </c>
      <c r="I32" t="s">
        <v>4238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4244</v>
      </c>
      <c r="E33" s="189" t="s">
        <v>1185</v>
      </c>
      <c r="F33" s="189" t="s">
        <v>1336</v>
      </c>
      <c r="H33" s="52">
        <v>1400000</v>
      </c>
      <c r="I33" t="s">
        <v>4238</v>
      </c>
      <c r="J33" t="s">
        <v>2337</v>
      </c>
    </row>
    <row r="34" spans="1:10">
      <c r="A34">
        <v>33</v>
      </c>
      <c r="B34" s="13">
        <v>46051</v>
      </c>
      <c r="C34" s="13"/>
      <c r="D34" s="281" t="s">
        <v>4245</v>
      </c>
      <c r="E34" s="189" t="s">
        <v>1185</v>
      </c>
      <c r="F34" s="189" t="s">
        <v>1336</v>
      </c>
      <c r="H34" s="52">
        <v>1400000</v>
      </c>
      <c r="I34" t="s">
        <v>4238</v>
      </c>
      <c r="J34" t="s">
        <v>4583</v>
      </c>
    </row>
    <row r="35" spans="1:10">
      <c r="A35">
        <v>34</v>
      </c>
      <c r="B35" s="13">
        <v>46051</v>
      </c>
      <c r="C35" s="13"/>
      <c r="D35" s="281" t="s">
        <v>4246</v>
      </c>
      <c r="E35" s="189" t="s">
        <v>1185</v>
      </c>
      <c r="F35" s="189" t="s">
        <v>1336</v>
      </c>
      <c r="H35" s="52">
        <v>1400000</v>
      </c>
      <c r="I35" t="s">
        <v>4238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4247</v>
      </c>
      <c r="E36" s="189" t="s">
        <v>1185</v>
      </c>
      <c r="F36" s="189" t="s">
        <v>1336</v>
      </c>
      <c r="H36" s="52">
        <v>1400000</v>
      </c>
      <c r="I36" t="s">
        <v>4238</v>
      </c>
      <c r="J36" t="s">
        <v>4564</v>
      </c>
    </row>
    <row r="37" spans="1:10">
      <c r="A37">
        <v>36</v>
      </c>
      <c r="B37" s="13">
        <v>46051</v>
      </c>
      <c r="C37" s="13"/>
      <c r="D37" s="281" t="s">
        <v>4248</v>
      </c>
      <c r="E37" s="189" t="s">
        <v>1185</v>
      </c>
      <c r="F37" s="189" t="s">
        <v>1336</v>
      </c>
      <c r="H37" s="52">
        <v>1400000</v>
      </c>
      <c r="I37" t="s">
        <v>4238</v>
      </c>
      <c r="J37" t="s">
        <v>4564</v>
      </c>
    </row>
    <row r="38" spans="1:10">
      <c r="A38">
        <v>37</v>
      </c>
      <c r="B38" s="13">
        <v>46051</v>
      </c>
      <c r="C38" s="13"/>
      <c r="D38" s="281" t="s">
        <v>3820</v>
      </c>
      <c r="E38" s="189" t="s">
        <v>4252</v>
      </c>
      <c r="F38" s="189" t="s">
        <v>4253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/>
      <c r="D39" s="281" t="s">
        <v>4250</v>
      </c>
      <c r="E39" s="189" t="s">
        <v>2162</v>
      </c>
      <c r="F39" s="189" t="s">
        <v>1919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4251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4254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4255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4256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4257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4260</v>
      </c>
      <c r="E45" s="189" t="s">
        <v>1536</v>
      </c>
      <c r="F45" s="189" t="s">
        <v>4261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4262</v>
      </c>
      <c r="E46" s="189" t="s">
        <v>1536</v>
      </c>
      <c r="F46" s="189" t="s">
        <v>4258</v>
      </c>
      <c r="G46" s="52">
        <v>1</v>
      </c>
      <c r="H46" s="52">
        <v>1400000</v>
      </c>
      <c r="I46" t="s">
        <v>4263</v>
      </c>
    </row>
    <row r="47" spans="1:10">
      <c r="A47">
        <v>46</v>
      </c>
      <c r="B47" s="13">
        <v>46051</v>
      </c>
      <c r="C47" s="13"/>
      <c r="D47" s="281" t="s">
        <v>4264</v>
      </c>
      <c r="E47" s="189" t="s">
        <v>1536</v>
      </c>
      <c r="F47" s="189" t="s">
        <v>4258</v>
      </c>
      <c r="G47" s="52">
        <v>1</v>
      </c>
      <c r="H47" s="52">
        <v>1400000</v>
      </c>
      <c r="I47" t="s">
        <v>4265</v>
      </c>
    </row>
    <row r="48" spans="1:10">
      <c r="A48">
        <v>47</v>
      </c>
      <c r="B48" s="13">
        <v>46052</v>
      </c>
      <c r="C48" s="13"/>
      <c r="D48" s="281" t="s">
        <v>4268</v>
      </c>
      <c r="E48" s="189" t="s">
        <v>2146</v>
      </c>
      <c r="F48" s="189" t="s">
        <v>4266</v>
      </c>
      <c r="G48" s="52">
        <v>0</v>
      </c>
      <c r="H48" s="52">
        <v>1400000</v>
      </c>
      <c r="I48" t="s">
        <v>4269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4272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3826</v>
      </c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/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4273</v>
      </c>
      <c r="F54" s="189" t="s">
        <v>4274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3516</v>
      </c>
      <c r="E55" s="189" t="s">
        <v>4275</v>
      </c>
      <c r="F55" s="189" t="s">
        <v>3516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4276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4277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3457</v>
      </c>
    </row>
    <row r="59" spans="1:9">
      <c r="A59">
        <v>58</v>
      </c>
      <c r="B59" s="13">
        <v>46052</v>
      </c>
      <c r="C59" s="13"/>
      <c r="D59" s="281" t="s">
        <v>4278</v>
      </c>
      <c r="E59" s="189" t="s">
        <v>4279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3826</v>
      </c>
      <c r="D60" s="281" t="s">
        <v>4280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4281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4282</v>
      </c>
      <c r="E62" s="189" t="s">
        <v>2987</v>
      </c>
      <c r="F62" s="189">
        <v>24137519344</v>
      </c>
      <c r="G62" s="52">
        <v>10</v>
      </c>
      <c r="I62" t="s">
        <v>4283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4284</v>
      </c>
      <c r="E65" s="189" t="s">
        <v>3918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3826</v>
      </c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4285</v>
      </c>
    </row>
    <row r="67" spans="1:10">
      <c r="A67">
        <v>66</v>
      </c>
      <c r="B67" s="13">
        <v>46055</v>
      </c>
      <c r="C67" s="13" t="s">
        <v>4780</v>
      </c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4505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4507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3649</v>
      </c>
      <c r="D70" s="281" t="s">
        <v>4509</v>
      </c>
      <c r="E70" s="189" t="s">
        <v>2138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4512</v>
      </c>
      <c r="F71" s="189" t="s">
        <v>4513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4518</v>
      </c>
      <c r="E72" s="189" t="s">
        <v>4515</v>
      </c>
      <c r="F72" s="189" t="s">
        <v>4516</v>
      </c>
      <c r="G72" s="52">
        <v>1</v>
      </c>
      <c r="H72" s="52">
        <v>100000</v>
      </c>
      <c r="I72" t="s">
        <v>4517</v>
      </c>
    </row>
    <row r="73" spans="1:10">
      <c r="A73">
        <v>72</v>
      </c>
      <c r="B73" s="13">
        <v>46085</v>
      </c>
      <c r="C73" s="13"/>
      <c r="D73" s="281" t="s">
        <v>4519</v>
      </c>
      <c r="E73" s="189" t="s">
        <v>4515</v>
      </c>
      <c r="F73" s="189" t="s">
        <v>4516</v>
      </c>
      <c r="G73" s="52">
        <v>1</v>
      </c>
      <c r="H73" s="52">
        <v>100000</v>
      </c>
      <c r="I73" t="s">
        <v>4517</v>
      </c>
    </row>
    <row r="74" spans="1:10">
      <c r="A74">
        <v>73</v>
      </c>
      <c r="B74" s="13">
        <v>46090</v>
      </c>
      <c r="C74" s="13"/>
      <c r="D74" s="281" t="s">
        <v>4547</v>
      </c>
      <c r="E74" s="189" t="s">
        <v>4545</v>
      </c>
      <c r="F74" s="189" t="s">
        <v>4546</v>
      </c>
      <c r="G74" s="52">
        <v>1</v>
      </c>
      <c r="H74" s="52">
        <v>1000000</v>
      </c>
      <c r="I74" t="s">
        <v>4546</v>
      </c>
    </row>
    <row r="75" spans="1:10">
      <c r="A75">
        <v>74</v>
      </c>
      <c r="B75" s="13">
        <v>46090</v>
      </c>
      <c r="C75" s="13"/>
      <c r="D75" s="281" t="s">
        <v>4548</v>
      </c>
      <c r="E75" s="189" t="s">
        <v>4545</v>
      </c>
      <c r="F75" s="189" t="s">
        <v>4546</v>
      </c>
      <c r="G75" s="52">
        <v>1</v>
      </c>
      <c r="H75" s="52">
        <v>1000000</v>
      </c>
      <c r="I75" t="s">
        <v>4546</v>
      </c>
    </row>
    <row r="76" spans="1:10">
      <c r="A76">
        <v>75</v>
      </c>
      <c r="B76" s="13">
        <v>46090</v>
      </c>
      <c r="C76" s="13" t="s">
        <v>3826</v>
      </c>
      <c r="D76" s="281" t="s">
        <v>4549</v>
      </c>
      <c r="E76" s="189" t="s">
        <v>1824</v>
      </c>
      <c r="F76" s="189" t="s">
        <v>4083</v>
      </c>
      <c r="G76" s="52">
        <v>0</v>
      </c>
      <c r="H76" s="52">
        <v>1100000</v>
      </c>
      <c r="J76" t="s">
        <v>2062</v>
      </c>
    </row>
    <row r="77" spans="1:10">
      <c r="A77">
        <v>76</v>
      </c>
      <c r="B77" s="13">
        <v>46090</v>
      </c>
      <c r="C77" s="13" t="s">
        <v>3826</v>
      </c>
      <c r="D77" s="281" t="s">
        <v>4551</v>
      </c>
      <c r="E77" s="189" t="s">
        <v>2861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 t="s">
        <v>4780</v>
      </c>
      <c r="D78" s="281" t="s">
        <v>4555</v>
      </c>
      <c r="E78" s="189" t="s">
        <v>4556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2368</v>
      </c>
      <c r="F79" s="189" t="s">
        <v>2693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2157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4589</v>
      </c>
      <c r="E81" s="189" t="s">
        <v>4586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/>
      <c r="E82" s="189" t="s">
        <v>2719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4724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3649</v>
      </c>
      <c r="D84" s="281" t="s">
        <v>4591</v>
      </c>
      <c r="E84" s="189" t="s">
        <v>2146</v>
      </c>
      <c r="F84" s="189" t="s">
        <v>1182</v>
      </c>
      <c r="G84" s="52">
        <v>0</v>
      </c>
      <c r="H84" s="52">
        <v>0</v>
      </c>
      <c r="J84" t="s">
        <v>1775</v>
      </c>
    </row>
    <row r="85" spans="1:10">
      <c r="A85">
        <v>84</v>
      </c>
      <c r="B85" s="13">
        <v>46099</v>
      </c>
      <c r="C85" s="13"/>
      <c r="D85" s="281" t="s">
        <v>4593</v>
      </c>
      <c r="E85" s="189" t="s">
        <v>1768</v>
      </c>
      <c r="F85" s="189" t="s">
        <v>1957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4594</v>
      </c>
      <c r="E86" s="189" t="s">
        <v>1768</v>
      </c>
      <c r="F86" s="189" t="s">
        <v>1957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4595</v>
      </c>
      <c r="E87" s="189" t="s">
        <v>1768</v>
      </c>
      <c r="F87" s="189" t="s">
        <v>1957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/>
      <c r="D88" s="281" t="s">
        <v>4596</v>
      </c>
      <c r="E88" s="189" t="s">
        <v>1768</v>
      </c>
      <c r="F88" s="189" t="s">
        <v>1957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3649</v>
      </c>
      <c r="D89" s="281" t="s">
        <v>4601</v>
      </c>
      <c r="E89" s="189" t="s">
        <v>2146</v>
      </c>
      <c r="F89" s="189" t="s">
        <v>1182</v>
      </c>
      <c r="G89" s="52">
        <v>0</v>
      </c>
      <c r="H89" s="52">
        <v>0</v>
      </c>
      <c r="J89" t="s">
        <v>1775</v>
      </c>
    </row>
    <row r="90" spans="1:10">
      <c r="A90">
        <v>89</v>
      </c>
      <c r="B90" s="13">
        <v>46100</v>
      </c>
      <c r="C90" s="13" t="s">
        <v>3826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/>
      <c r="E91" s="189" t="s">
        <v>1684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4615</v>
      </c>
      <c r="D92" s="281" t="s">
        <v>4610</v>
      </c>
      <c r="E92" s="189" t="s">
        <v>2146</v>
      </c>
      <c r="F92" s="189" t="s">
        <v>1182</v>
      </c>
      <c r="G92" s="52">
        <v>1</v>
      </c>
      <c r="H92" s="52">
        <v>1000000</v>
      </c>
      <c r="J92" t="s">
        <v>4613</v>
      </c>
    </row>
    <row r="93" spans="1:10">
      <c r="A93">
        <v>92</v>
      </c>
      <c r="B93" s="13">
        <v>46101</v>
      </c>
      <c r="C93" s="13" t="s">
        <v>4757</v>
      </c>
      <c r="E93" s="189" t="s">
        <v>2156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4692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3816</v>
      </c>
      <c r="E95" s="189" t="s">
        <v>2147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/>
      <c r="E96" s="189" t="s">
        <v>2140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4724</v>
      </c>
      <c r="E97" s="189" t="s">
        <v>2150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3826</v>
      </c>
      <c r="E98" s="189" t="s">
        <v>2138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3826</v>
      </c>
      <c r="E99" s="189" t="s">
        <v>4044</v>
      </c>
      <c r="F99" s="189" t="s">
        <v>4045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3826</v>
      </c>
      <c r="E100" s="189" t="s">
        <v>2757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3826</v>
      </c>
      <c r="E101" s="189" t="s">
        <v>2861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2006</v>
      </c>
      <c r="F102" s="189" t="s">
        <v>3528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3816</v>
      </c>
      <c r="E103" s="189" t="s">
        <v>1672</v>
      </c>
      <c r="F103" s="189" t="s">
        <v>1671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2861</v>
      </c>
      <c r="F104" s="189">
        <v>415090409</v>
      </c>
      <c r="G104" s="52">
        <v>1</v>
      </c>
      <c r="H104" s="52">
        <v>600000</v>
      </c>
      <c r="I104" t="s">
        <v>4650</v>
      </c>
    </row>
    <row r="105" spans="1:9">
      <c r="A105">
        <v>104</v>
      </c>
      <c r="B105" s="13">
        <v>46105</v>
      </c>
      <c r="C105" s="13" t="s">
        <v>4712</v>
      </c>
      <c r="E105" s="189" t="s">
        <v>1471</v>
      </c>
      <c r="F105" s="189" t="s">
        <v>2625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3826</v>
      </c>
      <c r="E106" s="189" t="s">
        <v>2246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4712</v>
      </c>
      <c r="E107" s="189" t="s">
        <v>2562</v>
      </c>
      <c r="F107" s="189" t="s">
        <v>2561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3826</v>
      </c>
      <c r="E108" s="189" t="s">
        <v>2861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4102</v>
      </c>
      <c r="F109" s="189" t="s">
        <v>4103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3826</v>
      </c>
      <c r="E110" s="189" t="s">
        <v>4667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4677</v>
      </c>
      <c r="E111" s="189" t="s">
        <v>2162</v>
      </c>
      <c r="F111" s="189" t="s">
        <v>1919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3826</v>
      </c>
      <c r="E112" s="189" t="s">
        <v>3574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4769</v>
      </c>
      <c r="D113" s="281" t="s">
        <v>4681</v>
      </c>
      <c r="E113" s="189" t="s">
        <v>2146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3826</v>
      </c>
      <c r="E114" s="189" t="s">
        <v>2138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3826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4690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3826</v>
      </c>
      <c r="E117" s="189" t="s">
        <v>2757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/>
      <c r="E118" s="189" t="s">
        <v>4479</v>
      </c>
      <c r="F118" s="189" t="s">
        <v>1915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4694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3826</v>
      </c>
      <c r="E120" s="189" t="s">
        <v>4695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3649</v>
      </c>
      <c r="D121" s="281" t="s">
        <v>4704</v>
      </c>
      <c r="E121" s="189" t="s">
        <v>2138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3649</v>
      </c>
      <c r="D122" s="281" t="s">
        <v>4707</v>
      </c>
      <c r="E122" s="189" t="s">
        <v>2146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3826</v>
      </c>
      <c r="E123" s="189" t="s">
        <v>2052</v>
      </c>
      <c r="F123" s="189">
        <v>1068298046</v>
      </c>
      <c r="G123" s="52">
        <v>4</v>
      </c>
      <c r="H123" s="52">
        <v>450000</v>
      </c>
      <c r="I123" t="s">
        <v>4713</v>
      </c>
    </row>
    <row r="124" spans="1:9">
      <c r="A124">
        <v>123</v>
      </c>
      <c r="B124" s="13">
        <v>46106</v>
      </c>
      <c r="C124" s="13"/>
      <c r="E124" s="189" t="s">
        <v>1827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1731</v>
      </c>
      <c r="F125" s="189" t="s">
        <v>1733</v>
      </c>
      <c r="G125" s="52">
        <v>10</v>
      </c>
      <c r="H125" s="52">
        <v>65000</v>
      </c>
      <c r="I125" t="s">
        <v>1734</v>
      </c>
    </row>
    <row r="126" spans="1:9">
      <c r="A126">
        <v>125</v>
      </c>
      <c r="B126" s="13">
        <v>46106</v>
      </c>
      <c r="C126" s="13" t="s">
        <v>3826</v>
      </c>
      <c r="E126" s="189" t="s">
        <v>4715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4551</v>
      </c>
      <c r="E127" s="189" t="s">
        <v>1703</v>
      </c>
      <c r="F127" s="189" t="s">
        <v>4461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3826</v>
      </c>
      <c r="E128" s="189" t="s">
        <v>4735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4303</v>
      </c>
      <c r="F129" s="189" t="s">
        <v>4304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/>
      <c r="E130" s="189" t="s">
        <v>1621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3826</v>
      </c>
      <c r="E131" s="189" t="s">
        <v>1992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4780</v>
      </c>
      <c r="E132" s="189" t="s">
        <v>1241</v>
      </c>
      <c r="F132" s="189" t="s">
        <v>1240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3826</v>
      </c>
      <c r="E133" s="189" t="s">
        <v>2254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3826</v>
      </c>
      <c r="E134" s="189" t="s">
        <v>1711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3826</v>
      </c>
      <c r="E135" s="189" t="s">
        <v>2983</v>
      </c>
      <c r="G135" s="52">
        <v>1</v>
      </c>
      <c r="H135" s="52">
        <v>200000</v>
      </c>
      <c r="I135" t="s">
        <v>1737</v>
      </c>
    </row>
    <row r="136" spans="1:9">
      <c r="A136">
        <v>135</v>
      </c>
      <c r="B136" s="13">
        <v>46111</v>
      </c>
      <c r="C136" s="13"/>
      <c r="E136" s="189" t="s">
        <v>2861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2861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3826</v>
      </c>
      <c r="E138" s="189" t="s">
        <v>3982</v>
      </c>
      <c r="F138" s="189">
        <v>60200700</v>
      </c>
      <c r="G138" s="52">
        <v>1</v>
      </c>
      <c r="H138" s="52">
        <v>374000</v>
      </c>
    </row>
    <row r="139" spans="1:9">
      <c r="B139" s="13"/>
      <c r="C139" s="13"/>
    </row>
    <row r="140" spans="1:9">
      <c r="B140" s="13"/>
      <c r="C140" s="13"/>
    </row>
    <row r="141" spans="1:9">
      <c r="B141" s="13"/>
      <c r="C141" s="13"/>
    </row>
    <row r="142" spans="1:9">
      <c r="B142" s="13"/>
      <c r="C142" s="13"/>
    </row>
    <row r="143" spans="1:9">
      <c r="B143" s="13"/>
      <c r="C143" s="13"/>
    </row>
    <row r="144" spans="1:9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3818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3817</v>
      </c>
      <c r="G8" s="295" t="s">
        <v>3813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3811</v>
      </c>
      <c r="G9" s="295" t="s">
        <v>3814</v>
      </c>
    </row>
    <row r="10" spans="1:9" ht="28.35" customHeight="1">
      <c r="F10" s="295" t="s">
        <v>3812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3819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3816</v>
      </c>
    </row>
    <row r="3" spans="1:1">
      <c r="A3" s="297" t="s">
        <v>3811</v>
      </c>
    </row>
    <row r="4" spans="1:1">
      <c r="A4" s="297" t="s">
        <v>3812</v>
      </c>
    </row>
    <row r="5" spans="1:1">
      <c r="A5" s="297" t="s">
        <v>3369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3824</v>
      </c>
    </row>
    <row r="2" spans="1:1">
      <c r="A2" t="s">
        <v>3813</v>
      </c>
    </row>
    <row r="3" spans="1:1">
      <c r="A3" t="s">
        <v>3814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2026-03-30T09:51:34Z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