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D47777EF-6B2D-426B-84A0-B19FF0EF3775}" xr6:coauthVersionLast="47" xr6:coauthVersionMax="47" xr10:uidLastSave="{00000000-0000-0000-0000-000000000000}"/>
  <bookViews>
    <workbookView xWindow="-120" yWindow="-120" windowWidth="29040" windowHeight="15840" xr2:uid="{9E67B12B-DCE7-4A97-B431-2ED2A2FD115E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<sst xmlns="http://schemas.openxmlformats.org/spreadsheetml/2006/main" count="80" uniqueCount="44">
  <si>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</si>
  <si>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</si>
  <si>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</si>
  <si>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</si>
  <si>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</si>
  <si>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</si>
  <si>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</si>
  <si>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</si>
  <si>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</si>
  <si>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</si>
  <si>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</si>
  <si>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</si>
  <si>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</si>
  <si>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</si>
  <si>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</si>
  <si>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</si>
  <si>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가르뱅이로10길 3-5</t>
    <phoneticPr fontId="2" type="noConversion"/>
  </si>
  <si>
    <t>대구 달서구 용산로 28(본리동)</t>
    <phoneticPr fontId="2" type="noConversion"/>
  </si>
  <si>
    <t>전화</t>
    <phoneticPr fontId="2" type="noConversion"/>
  </si>
  <si>
    <t>010-6859-2065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</si>
  <si>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</si>
  <si>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</si>
  <si>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</si>
  <si>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</si>
  <si>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</si>
  <si>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</si>
  <si>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</si>
  <si>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</si>
  <si>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</si>
  <si>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0B5_Repair_Kit</t>
    <phoneticPr fontId="2" type="noConversion"/>
  </si>
  <si>
    <t>0B5398048D</t>
    <phoneticPr fontId="2" type="noConversion"/>
  </si>
  <si>
    <t>0B5_DISC</t>
    <phoneticPr fontId="2" type="noConversion"/>
  </si>
  <si>
    <t>34265KIT</t>
    <phoneticPr fontId="2" type="noConversion"/>
  </si>
  <si>
    <t>0B5_Filter</t>
  </si>
  <si>
    <t>0B5325330A</t>
  </si>
  <si>
    <t>0B5_Shaft_Seal</t>
  </si>
  <si>
    <t>19037052B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</si>
  <si>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</si>
  <si>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</si>
  <si>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</si>
  <si>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</si>
  <si>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</si>
  <si>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미르오토(대구)_250825_180032.xlsx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</si>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</sst>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F830A23-42CB-458A-9539-3B0FEBAFD141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83F6D-A430-44F4-8E02-14ACF4951612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45894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510000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510000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130000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130000</v>
      </c>
      <c r="U9" s="63"/>
    </row>
    <row r="10" spans="1:21" ht="15.6" customHeight="1" x14ac:dyDescent="0.3">
      <c r="A10" s="53" t="s">
        <v>33</v>
      </c>
      <c r="B10" s="54"/>
      <c r="C10" s="54"/>
      <c r="D10" s="54"/>
      <c r="E10" s="55"/>
      <c r="F10" s="56" t="s">
        <v>34</v>
      </c>
      <c r="G10" s="54"/>
      <c r="H10" s="54"/>
      <c r="I10" s="55"/>
      <c r="J10" s="57">
        <v>30000</v>
      </c>
      <c r="K10" s="57"/>
      <c r="L10" s="57"/>
      <c r="M10" s="57"/>
      <c r="N10" s="57"/>
      <c r="O10" s="58">
        <v>1</v>
      </c>
      <c r="P10" s="58"/>
      <c r="Q10" s="59"/>
      <c r="R10" s="60"/>
      <c r="S10" s="61"/>
      <c r="T10" s="62">
        <v>30000</v>
      </c>
      <c r="U10" s="63"/>
    </row>
    <row r="11" spans="1:21" ht="15.6" customHeight="1" x14ac:dyDescent="0.3">
      <c r="A11" s="53" t="s">
        <v>35</v>
      </c>
      <c r="B11" s="54"/>
      <c r="C11" s="54"/>
      <c r="D11" s="54"/>
      <c r="E11" s="55"/>
      <c r="F11" s="56" t="s">
        <v>36</v>
      </c>
      <c r="G11" s="54"/>
      <c r="H11" s="54"/>
      <c r="I11" s="55"/>
      <c r="J11" s="57">
        <v>10000</v>
      </c>
      <c r="K11" s="57"/>
      <c r="L11" s="57"/>
      <c r="M11" s="57"/>
      <c r="N11" s="57"/>
      <c r="O11" s="58">
        <v>1</v>
      </c>
      <c r="P11" s="58"/>
      <c r="Q11" s="59"/>
      <c r="R11" s="60"/>
      <c r="S11" s="61"/>
      <c r="T11" s="62">
        <v>10000</v>
      </c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37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38</v>
      </c>
      <c r="B20" s="38"/>
      <c r="C20" s="38"/>
      <c r="D20" s="38"/>
      <c r="E20" s="38"/>
      <c r="F20" s="93">
        <v>11319000</v>
      </c>
      <c r="G20" s="93"/>
      <c r="H20" s="93"/>
      <c r="I20" s="94"/>
      <c r="J20" s="95">
        <f>SUM(J8:N19)</f>
        <v>680000</v>
      </c>
      <c r="K20" s="96"/>
      <c r="L20" s="96"/>
      <c r="M20" s="96"/>
      <c r="N20" s="97"/>
      <c r="O20" s="98">
        <f>SUM(O8:P19)</f>
        <v>4</v>
      </c>
      <c r="P20" s="98"/>
      <c r="Q20" s="99">
        <f>SUM(Q8:S19)</f>
        <v>0</v>
      </c>
      <c r="R20" s="93"/>
      <c r="S20" s="94"/>
      <c r="T20" s="93">
        <f>SUM(T8:U15)</f>
        <v>680000</v>
      </c>
      <c r="U20" s="100"/>
    </row>
    <row r="21" spans="1:21" ht="20.100000000000001" customHeight="1" thickBot="1" x14ac:dyDescent="0.35">
      <c r="A21" s="101" t="s">
        <v>39</v>
      </c>
      <c r="B21" s="102"/>
      <c r="C21" s="102"/>
      <c r="D21" s="102"/>
      <c r="E21" s="102"/>
      <c r="F21" s="103">
        <f>F20+T20+Q20</f>
        <v>11999000</v>
      </c>
      <c r="G21" s="103"/>
      <c r="H21" s="103"/>
      <c r="I21" s="104"/>
      <c r="J21" s="105" t="s">
        <v>40</v>
      </c>
      <c r="K21" s="102"/>
      <c r="L21" s="106" t="str">
        <f>T4</f>
        <v>장효주</v>
      </c>
      <c r="M21" s="106"/>
      <c r="N21" s="106"/>
      <c r="O21" s="105" t="s">
        <v>41</v>
      </c>
      <c r="P21" s="102"/>
      <c r="Q21" s="106" t="str">
        <f>C3</f>
        <v>미르오토(대구)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42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43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45894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미르오토(대구)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 서구 가르뱅이로10길 3-5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0B5_Repair_Kit</v>
      </c>
      <c r="B31" s="116"/>
      <c r="C31" s="116"/>
      <c r="D31" s="116"/>
      <c r="E31" s="116"/>
      <c r="F31" s="116" t="str">
        <f>F8</f>
        <v>0B5398048D</v>
      </c>
      <c r="G31" s="116"/>
      <c r="H31" s="116"/>
      <c r="I31" s="116"/>
      <c r="J31" s="117">
        <f>J8</f>
        <v>510000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510000</v>
      </c>
      <c r="U31" s="120"/>
    </row>
    <row r="32" spans="1:21" ht="15.6" customHeight="1" x14ac:dyDescent="0.3">
      <c r="A32" s="121" t="str">
        <f t="shared" ref="A32:A38" si="0">A9</f>
        <v>0B5_DISC</v>
      </c>
      <c r="B32" s="122"/>
      <c r="C32" s="122"/>
      <c r="D32" s="122"/>
      <c r="E32" s="122"/>
      <c r="F32" s="122" t="str">
        <f t="shared" ref="F32:F38" si="1">F9</f>
        <v>34265KIT</v>
      </c>
      <c r="G32" s="122"/>
      <c r="H32" s="122"/>
      <c r="I32" s="122"/>
      <c r="J32" s="123">
        <f t="shared" ref="J32:J38" si="2">J9</f>
        <v>130000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130000</v>
      </c>
      <c r="U32" s="126"/>
    </row>
    <row r="33" spans="1:21" ht="15.6" customHeight="1" x14ac:dyDescent="0.3">
      <c r="A33" s="121" t="str">
        <f t="shared" si="0"/>
        <v>0B5_Filter</v>
      </c>
      <c r="B33" s="122"/>
      <c r="C33" s="122"/>
      <c r="D33" s="122"/>
      <c r="E33" s="122"/>
      <c r="F33" s="122" t="str">
        <f t="shared" si="1"/>
        <v>0B5325330A</v>
      </c>
      <c r="G33" s="122"/>
      <c r="H33" s="122"/>
      <c r="I33" s="122"/>
      <c r="J33" s="123">
        <f t="shared" si="2"/>
        <v>30000</v>
      </c>
      <c r="K33" s="123"/>
      <c r="L33" s="123"/>
      <c r="M33" s="123"/>
      <c r="N33" s="123"/>
      <c r="O33" s="123">
        <f t="shared" si="3"/>
        <v>1</v>
      </c>
      <c r="P33" s="123"/>
      <c r="Q33" s="124">
        <f t="shared" si="4"/>
        <v>0</v>
      </c>
      <c r="R33" s="124"/>
      <c r="S33" s="124"/>
      <c r="T33" s="125">
        <f t="shared" si="5"/>
        <v>30000</v>
      </c>
      <c r="U33" s="126"/>
    </row>
    <row r="34" spans="1:21" ht="15.6" customHeight="1" x14ac:dyDescent="0.3">
      <c r="A34" s="121" t="str">
        <f t="shared" si="0"/>
        <v>0B5_Shaft_Seal</v>
      </c>
      <c r="B34" s="122"/>
      <c r="C34" s="122"/>
      <c r="D34" s="122"/>
      <c r="E34" s="122"/>
      <c r="F34" s="122" t="str">
        <f t="shared" si="1"/>
        <v>19037052B</v>
      </c>
      <c r="G34" s="122"/>
      <c r="H34" s="122"/>
      <c r="I34" s="122"/>
      <c r="J34" s="123">
        <f t="shared" si="2"/>
        <v>10000</v>
      </c>
      <c r="K34" s="123"/>
      <c r="L34" s="123"/>
      <c r="M34" s="123"/>
      <c r="N34" s="123"/>
      <c r="O34" s="123">
        <f t="shared" si="3"/>
        <v>1</v>
      </c>
      <c r="P34" s="123"/>
      <c r="Q34" s="124">
        <f t="shared" si="4"/>
        <v>0</v>
      </c>
      <c r="R34" s="124"/>
      <c r="S34" s="124"/>
      <c r="T34" s="125">
        <f t="shared" si="5"/>
        <v>10000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37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38</v>
      </c>
      <c r="B43" s="38"/>
      <c r="C43" s="38"/>
      <c r="D43" s="38"/>
      <c r="E43" s="38"/>
      <c r="F43" s="93">
        <f>F20</f>
        <v>11319000</v>
      </c>
      <c r="G43" s="93"/>
      <c r="H43" s="93"/>
      <c r="I43" s="94"/>
      <c r="J43" s="95">
        <f>J20</f>
        <v>680000</v>
      </c>
      <c r="K43" s="96"/>
      <c r="L43" s="96"/>
      <c r="M43" s="96"/>
      <c r="N43" s="97"/>
      <c r="O43" s="98">
        <f>O20</f>
        <v>4</v>
      </c>
      <c r="P43" s="98"/>
      <c r="Q43" s="99">
        <f>Q20</f>
        <v>0</v>
      </c>
      <c r="R43" s="93"/>
      <c r="S43" s="93"/>
      <c r="T43" s="93">
        <f>T20</f>
        <v>680000</v>
      </c>
      <c r="U43" s="100"/>
    </row>
    <row r="44" spans="1:21" ht="20.100000000000001" customHeight="1" thickBot="1" x14ac:dyDescent="0.35">
      <c r="A44" s="101" t="s">
        <v>39</v>
      </c>
      <c r="B44" s="102"/>
      <c r="C44" s="102"/>
      <c r="D44" s="102"/>
      <c r="E44" s="102"/>
      <c r="F44" s="103">
        <f>F21</f>
        <v>11999000</v>
      </c>
      <c r="G44" s="103"/>
      <c r="H44" s="103"/>
      <c r="I44" s="104"/>
      <c r="J44" s="105" t="s">
        <v>40</v>
      </c>
      <c r="K44" s="102"/>
      <c r="L44" s="133" t="str">
        <f>T27</f>
        <v>장효주</v>
      </c>
      <c r="M44" s="133"/>
      <c r="N44" s="133"/>
      <c r="O44" s="105" t="s">
        <v>41</v>
      </c>
      <c r="P44" s="134"/>
      <c r="Q44" s="135" t="str">
        <f>Q21</f>
        <v>미르오토(대구)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2025-08-25T09:01:28Z</dcterms:created>
  <dcterms:modified xsi:type="dcterms:W3CDTF">2025-08-25T09:01:28Z</dcterms:modified>
</cp:coreProperties>
</file>