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70E6D3A-DE0E-438A-BBDF-4F2D447D9910}" xr6:coauthVersionLast="47" xr6:coauthVersionMax="47" xr10:uidLastSave="{00000000-0000-0000-0000-000000000000}"/>
  <bookViews>
    <workbookView xWindow="-120" yWindow="-120" windowWidth="29040" windowHeight="15840" xr2:uid="{4E0D51D2-36A0-4836-A192-486A4F628F7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O20" i="1"/>
  <c r="J20" i="1"/>
  <c r="F21" i="1" l="1"/>
  <c r="F44" i="1" s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<sst xmlns="http://schemas.openxmlformats.org/spreadsheetml/2006/main" count="75" uniqueCount="39">
  <si>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</si>
  <si>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</si>
  <si>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</si>
  <si>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</si>
  <si>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</si>
  <si>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</si>
  <si>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</si>
  <si>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</si>
  <si>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오토젠(남양주)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</si>
  <si>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</si>
  <si>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</si>
  <si>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</si>
  <si>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</si>
  <si>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</si>
  <si>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</si>
  <si>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</si>
  <si>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남양주시 별내면 송산로 519-8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</si>
  <si>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</si>
  <si>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</si>
  <si>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010-7728-7330</t>
    <phoneticPr fontId="2" type="noConversion"/>
  </si>
  <si>
    <t>010-5168-3542</t>
    <phoneticPr fontId="2" type="noConversion"/>
  </si>
  <si>
    <t>배송</t>
    <phoneticPr fontId="2" type="noConversion"/>
  </si>
  <si>
    <t>경동(택배)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</si>
  <si>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</si>
  <si>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</si>
  <si>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</si>
  <si>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</si>
  <si>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</si>
  <si>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</si>
  <si>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</si>
  <si>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</si>
  <si>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빼기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</si>
  <si>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</si>
  <si>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</si>
  <si>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</si>
  <si>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</si>
  <si>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</si>
  <si>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대구오토(대구)_251013_175105.xlsx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</si>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</sst>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D371E9-551E-48D8-8B21-D691CAA9DCA9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2963B-EC06-4F65-B6A7-82048D21A787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45943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526364</v>
      </c>
      <c r="K8" s="48"/>
      <c r="L8" s="48"/>
      <c r="M8" s="48"/>
      <c r="N8" s="48"/>
      <c r="O8" s="49">
        <v>5</v>
      </c>
      <c r="P8" s="49"/>
      <c r="Q8" s="50">
        <v>263182</v>
      </c>
      <c r="R8" s="51"/>
      <c r="S8" s="52"/>
      <c r="T8" s="53">
        <v>2895002</v>
      </c>
      <c r="U8" s="54"/>
    </row>
    <row r="9" spans="1:21" ht="15.6" customHeight="1" x14ac:dyDescent="0.3">
      <c r="A9" s="55" t="s">
        <v>31</v>
      </c>
      <c r="B9" s="56"/>
      <c r="C9" s="56"/>
      <c r="D9" s="56"/>
      <c r="E9" s="57"/>
      <c r="F9" s="58"/>
      <c r="G9" s="56"/>
      <c r="H9" s="56"/>
      <c r="I9" s="57"/>
      <c r="J9" s="59">
        <v>-2</v>
      </c>
      <c r="K9" s="59"/>
      <c r="L9" s="59"/>
      <c r="M9" s="59"/>
      <c r="N9" s="59"/>
      <c r="O9" s="60">
        <v>1</v>
      </c>
      <c r="P9" s="60"/>
      <c r="Q9" s="61"/>
      <c r="R9" s="62"/>
      <c r="S9" s="63"/>
      <c r="T9" s="64">
        <v>-2</v>
      </c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32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526362</v>
      </c>
      <c r="K20" s="98"/>
      <c r="L20" s="98"/>
      <c r="M20" s="98"/>
      <c r="N20" s="99"/>
      <c r="O20" s="100">
        <f>SUM(O8:P19)</f>
        <v>6</v>
      </c>
      <c r="P20" s="100"/>
      <c r="Q20" s="101">
        <f>SUM(Q8:S19)</f>
        <v>263182</v>
      </c>
      <c r="R20" s="95"/>
      <c r="S20" s="96"/>
      <c r="T20" s="95">
        <f>SUM(T8:U15)</f>
        <v>2895000</v>
      </c>
      <c r="U20" s="102"/>
    </row>
    <row r="21" spans="1:21" ht="20.100000000000001" customHeight="1" thickBot="1" x14ac:dyDescent="0.35">
      <c r="A21" s="103" t="s">
        <v>34</v>
      </c>
      <c r="B21" s="104"/>
      <c r="C21" s="104"/>
      <c r="D21" s="104"/>
      <c r="E21" s="104"/>
      <c r="F21" s="105">
        <f>F20+T20</f>
        <v>2895000</v>
      </c>
      <c r="G21" s="105"/>
      <c r="H21" s="105"/>
      <c r="I21" s="106"/>
      <c r="J21" s="107" t="s">
        <v>35</v>
      </c>
      <c r="K21" s="104"/>
      <c r="L21" s="108" t="str">
        <f>T4</f>
        <v>장효주</v>
      </c>
      <c r="M21" s="108"/>
      <c r="N21" s="108"/>
      <c r="O21" s="107" t="s">
        <v>36</v>
      </c>
      <c r="P21" s="104"/>
      <c r="Q21" s="108" t="str">
        <f>C3</f>
        <v>오토젠(남양주)</v>
      </c>
      <c r="R21" s="108"/>
      <c r="S21" s="108"/>
      <c r="T21" s="108"/>
      <c r="U21" s="109"/>
    </row>
    <row r="22" spans="1:21" ht="20.100000000000001" customHeight="1" x14ac:dyDescent="0.3">
      <c r="A22" s="110" t="s">
        <v>37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45943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오토젠(남양주)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남양주시 별내면 송산로 519-8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010-7728-7330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경동(택배)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0B5_Repair_Kit(Schaeffler)</v>
      </c>
      <c r="B31" s="118"/>
      <c r="C31" s="118"/>
      <c r="D31" s="118"/>
      <c r="E31" s="118"/>
      <c r="F31" s="118" t="str">
        <f>F8</f>
        <v>0B5398048D</v>
      </c>
      <c r="G31" s="118"/>
      <c r="H31" s="118"/>
      <c r="I31" s="118"/>
      <c r="J31" s="119">
        <f>J8</f>
        <v>526364</v>
      </c>
      <c r="K31" s="119"/>
      <c r="L31" s="119"/>
      <c r="M31" s="119"/>
      <c r="N31" s="119"/>
      <c r="O31" s="119">
        <f>O8</f>
        <v>5</v>
      </c>
      <c r="P31" s="119"/>
      <c r="Q31" s="120">
        <f>Q8</f>
        <v>263182</v>
      </c>
      <c r="R31" s="120"/>
      <c r="S31" s="120"/>
      <c r="T31" s="121">
        <f>T8</f>
        <v>2895002</v>
      </c>
      <c r="U31" s="122"/>
    </row>
    <row r="32" spans="1:21" ht="15.6" customHeight="1" x14ac:dyDescent="0.3">
      <c r="A32" s="123" t="str">
        <f t="shared" ref="A32:A38" si="0">A9</f>
        <v>빼기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-2</v>
      </c>
      <c r="K32" s="125"/>
      <c r="L32" s="125"/>
      <c r="M32" s="125"/>
      <c r="N32" s="125"/>
      <c r="O32" s="125">
        <f t="shared" ref="O32:O38" si="3">O9</f>
        <v>1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-2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32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526362</v>
      </c>
      <c r="K43" s="98"/>
      <c r="L43" s="98"/>
      <c r="M43" s="98"/>
      <c r="N43" s="99"/>
      <c r="O43" s="100">
        <f>O20</f>
        <v>6</v>
      </c>
      <c r="P43" s="100"/>
      <c r="Q43" s="101">
        <f>Q20</f>
        <v>263182</v>
      </c>
      <c r="R43" s="95"/>
      <c r="S43" s="95"/>
      <c r="T43" s="95">
        <f>T20</f>
        <v>2895000</v>
      </c>
      <c r="U43" s="102"/>
    </row>
    <row r="44" spans="1:21" ht="20.100000000000001" customHeight="1" thickBot="1" x14ac:dyDescent="0.35">
      <c r="A44" s="103" t="s">
        <v>34</v>
      </c>
      <c r="B44" s="104"/>
      <c r="C44" s="104"/>
      <c r="D44" s="104"/>
      <c r="E44" s="104"/>
      <c r="F44" s="105">
        <f>F21</f>
        <v>2895000</v>
      </c>
      <c r="G44" s="105"/>
      <c r="H44" s="105"/>
      <c r="I44" s="106"/>
      <c r="J44" s="107" t="s">
        <v>35</v>
      </c>
      <c r="K44" s="104"/>
      <c r="L44" s="135" t="str">
        <f>T27</f>
        <v>장효주</v>
      </c>
      <c r="M44" s="135"/>
      <c r="N44" s="135"/>
      <c r="O44" s="107" t="s">
        <v>36</v>
      </c>
      <c r="P44" s="136"/>
      <c r="Q44" s="137" t="str">
        <f>Q21</f>
        <v>오토젠(남양주)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2025-10-13T08:52:00Z</dcterms:created>
  <dcterms:modified xsi:type="dcterms:W3CDTF">2025-10-13T08:52:00Z</dcterms:modified>
</cp:coreProperties>
</file>