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050206F-21FA-4745-B947-BE028D12C454}" xr6:coauthVersionLast="47" xr6:coauthVersionMax="47" xr10:uidLastSave="{00000000-0000-0000-0000-000000000000}"/>
  <bookViews>
    <workbookView xWindow="-120" yWindow="-120" windowWidth="29040" windowHeight="15840" xr2:uid="{AD80310D-1362-43C0-AFA7-30341FF8267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<sst xmlns="http://schemas.openxmlformats.org/spreadsheetml/2006/main" count="78" uniqueCount="42">
  <si>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</si>
  <si>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</si>
  <si>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</si>
  <si>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</si>
  <si>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</si>
  <si>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</si>
  <si>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</si>
  <si>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</si>
  <si>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</si>
  <si>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</si>
  <si>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</si>
  <si>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</si>
  <si>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</si>
  <si>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</si>
  <si>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</si>
  <si>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</si>
  <si>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</si>
  <si>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</si>
  <si>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</si>
  <si>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</si>
  <si>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</si>
  <si>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</si>
  <si>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</si>
  <si>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</si>
  <si>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</si>
  <si>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</si>
  <si>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</si>
  <si>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</si>
  <si>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</si>
  <si>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0AM_Clutch(Schaeffler)</t>
    <phoneticPr fontId="2" type="noConversion"/>
  </si>
  <si>
    <t>602000700</t>
    <phoneticPr fontId="2" type="noConversion"/>
  </si>
  <si>
    <t>플라이휠(Schaeffler)</t>
  </si>
  <si>
    <t>415054509</t>
  </si>
  <si>
    <t>니들베어링(Schaeffler)</t>
  </si>
  <si>
    <t>410013910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</si>
  <si>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</si>
  <si>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</si>
  <si>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</si>
  <si>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</si>
  <si>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</si>
  <si>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성민오토(대전)_251010_112135.xlsx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</si>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</sst>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31A043A-EFD5-4E28-9111-2B40AB1CC95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657B-A255-4C4D-B2DD-30427F9B0C0B}">
  <sheetPr codeName="shtOrder_print1"/>
  <dimension ref="A1:U44"/>
  <sheetViews>
    <sheetView tabSelected="1" zoomScaleNormal="100" workbookViewId="0">
      <selection activeCell="J11" sqref="J11:N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358182</v>
      </c>
      <c r="K8" s="48"/>
      <c r="L8" s="48"/>
      <c r="M8" s="48"/>
      <c r="N8" s="48"/>
      <c r="O8" s="49">
        <v>1</v>
      </c>
      <c r="P8" s="49"/>
      <c r="Q8" s="50">
        <v>35818</v>
      </c>
      <c r="R8" s="51"/>
      <c r="S8" s="52"/>
      <c r="T8" s="53">
        <v>394000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350000</v>
      </c>
      <c r="K9" s="59"/>
      <c r="L9" s="59"/>
      <c r="M9" s="59"/>
      <c r="N9" s="59"/>
      <c r="O9" s="60">
        <v>1</v>
      </c>
      <c r="P9" s="60"/>
      <c r="Q9" s="61">
        <v>35000</v>
      </c>
      <c r="R9" s="62"/>
      <c r="S9" s="63"/>
      <c r="T9" s="64">
        <v>385000</v>
      </c>
      <c r="U9" s="65"/>
    </row>
    <row r="10" spans="1:21" ht="15.6" customHeight="1" x14ac:dyDescent="0.3">
      <c r="A10" s="55" t="s">
        <v>33</v>
      </c>
      <c r="B10" s="56"/>
      <c r="C10" s="56"/>
      <c r="D10" s="56"/>
      <c r="E10" s="57"/>
      <c r="F10" s="58" t="s">
        <v>34</v>
      </c>
      <c r="G10" s="56"/>
      <c r="H10" s="56"/>
      <c r="I10" s="57"/>
      <c r="J10" s="59">
        <v>9091</v>
      </c>
      <c r="K10" s="59"/>
      <c r="L10" s="59"/>
      <c r="M10" s="59"/>
      <c r="N10" s="59"/>
      <c r="O10" s="60">
        <v>1</v>
      </c>
      <c r="P10" s="60"/>
      <c r="Q10" s="61">
        <v>909</v>
      </c>
      <c r="R10" s="62"/>
      <c r="S10" s="63"/>
      <c r="T10" s="64">
        <v>10000</v>
      </c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35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5">
        <v>198000</v>
      </c>
      <c r="G20" s="95"/>
      <c r="H20" s="95"/>
      <c r="I20" s="96"/>
      <c r="J20" s="97">
        <f>SUM(J8:N19)</f>
        <v>717273</v>
      </c>
      <c r="K20" s="98"/>
      <c r="L20" s="98"/>
      <c r="M20" s="98"/>
      <c r="N20" s="99"/>
      <c r="O20" s="100">
        <f>SUM(O8:P19)</f>
        <v>3</v>
      </c>
      <c r="P20" s="100"/>
      <c r="Q20" s="101">
        <f>SUM(Q8:S19)</f>
        <v>71727</v>
      </c>
      <c r="R20" s="95"/>
      <c r="S20" s="96"/>
      <c r="T20" s="95">
        <f>SUM(T8:U15)</f>
        <v>789000</v>
      </c>
      <c r="U20" s="102"/>
    </row>
    <row r="21" spans="1:21" ht="20.100000000000001" customHeight="1" thickBot="1" x14ac:dyDescent="0.35">
      <c r="A21" s="103" t="s">
        <v>37</v>
      </c>
      <c r="B21" s="104"/>
      <c r="C21" s="104"/>
      <c r="D21" s="104"/>
      <c r="E21" s="104"/>
      <c r="F21" s="105">
        <f>F20+T20</f>
        <v>987000</v>
      </c>
      <c r="G21" s="105"/>
      <c r="H21" s="105"/>
      <c r="I21" s="106"/>
      <c r="J21" s="107" t="s">
        <v>38</v>
      </c>
      <c r="K21" s="104"/>
      <c r="L21" s="108" t="str">
        <f>T4</f>
        <v>장효주</v>
      </c>
      <c r="M21" s="108"/>
      <c r="N21" s="108"/>
      <c r="O21" s="107" t="s">
        <v>39</v>
      </c>
      <c r="P21" s="104"/>
      <c r="Q21" s="108" t="str">
        <f>C3</f>
        <v>하정오토(광주)</v>
      </c>
      <c r="R21" s="108"/>
      <c r="S21" s="108"/>
      <c r="T21" s="108"/>
      <c r="U21" s="109"/>
    </row>
    <row r="22" spans="1:21" ht="20.100000000000001" customHeight="1" x14ac:dyDescent="0.3">
      <c r="A22" s="110" t="s">
        <v>40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0AM_Clutch(Schaeffler)</v>
      </c>
      <c r="B31" s="118"/>
      <c r="C31" s="118"/>
      <c r="D31" s="118"/>
      <c r="E31" s="118"/>
      <c r="F31" s="118" t="str">
        <f>F8</f>
        <v>602000700</v>
      </c>
      <c r="G31" s="118"/>
      <c r="H31" s="118"/>
      <c r="I31" s="118"/>
      <c r="J31" s="119">
        <f>J8</f>
        <v>358182</v>
      </c>
      <c r="K31" s="119"/>
      <c r="L31" s="119"/>
      <c r="M31" s="119"/>
      <c r="N31" s="119"/>
      <c r="O31" s="119">
        <f>O8</f>
        <v>1</v>
      </c>
      <c r="P31" s="119"/>
      <c r="Q31" s="120">
        <f>Q8</f>
        <v>35818</v>
      </c>
      <c r="R31" s="120"/>
      <c r="S31" s="120"/>
      <c r="T31" s="121">
        <f>T8</f>
        <v>394000</v>
      </c>
      <c r="U31" s="122"/>
    </row>
    <row r="32" spans="1:21" ht="15.6" customHeight="1" x14ac:dyDescent="0.3">
      <c r="A32" s="123" t="str">
        <f t="shared" ref="A32:A38" si="0">A9</f>
        <v>플라이휠(Schaeffler)</v>
      </c>
      <c r="B32" s="124"/>
      <c r="C32" s="124"/>
      <c r="D32" s="124"/>
      <c r="E32" s="124"/>
      <c r="F32" s="124" t="str">
        <f t="shared" ref="F32:F38" si="1">F9</f>
        <v>415054509</v>
      </c>
      <c r="G32" s="124"/>
      <c r="H32" s="124"/>
      <c r="I32" s="124"/>
      <c r="J32" s="125">
        <f t="shared" ref="J32:J38" si="2">J9</f>
        <v>350000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35000</v>
      </c>
      <c r="R32" s="126"/>
      <c r="S32" s="126"/>
      <c r="T32" s="127">
        <f t="shared" ref="T32:T38" si="5">T9</f>
        <v>385000</v>
      </c>
      <c r="U32" s="128"/>
    </row>
    <row r="33" spans="1:21" ht="15.6" customHeight="1" x14ac:dyDescent="0.3">
      <c r="A33" s="123" t="str">
        <f t="shared" si="0"/>
        <v>니들베어링(Schaeffler)</v>
      </c>
      <c r="B33" s="124"/>
      <c r="C33" s="124"/>
      <c r="D33" s="124"/>
      <c r="E33" s="124"/>
      <c r="F33" s="124" t="str">
        <f t="shared" si="1"/>
        <v>410013910</v>
      </c>
      <c r="G33" s="124"/>
      <c r="H33" s="124"/>
      <c r="I33" s="124"/>
      <c r="J33" s="125">
        <f t="shared" si="2"/>
        <v>9091</v>
      </c>
      <c r="K33" s="125"/>
      <c r="L33" s="125"/>
      <c r="M33" s="125"/>
      <c r="N33" s="125"/>
      <c r="O33" s="125">
        <f t="shared" si="3"/>
        <v>1</v>
      </c>
      <c r="P33" s="125"/>
      <c r="Q33" s="126">
        <f t="shared" si="4"/>
        <v>909</v>
      </c>
      <c r="R33" s="126"/>
      <c r="S33" s="126"/>
      <c r="T33" s="127">
        <f t="shared" si="5"/>
        <v>10000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35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5">
        <f>F20</f>
        <v>198000</v>
      </c>
      <c r="G43" s="95"/>
      <c r="H43" s="95"/>
      <c r="I43" s="96"/>
      <c r="J43" s="97">
        <f>J20</f>
        <v>717273</v>
      </c>
      <c r="K43" s="98"/>
      <c r="L43" s="98"/>
      <c r="M43" s="98"/>
      <c r="N43" s="99"/>
      <c r="O43" s="100">
        <f>O20</f>
        <v>3</v>
      </c>
      <c r="P43" s="100"/>
      <c r="Q43" s="101">
        <f>Q20</f>
        <v>71727</v>
      </c>
      <c r="R43" s="95"/>
      <c r="S43" s="95"/>
      <c r="T43" s="95">
        <f>T20</f>
        <v>789000</v>
      </c>
      <c r="U43" s="102"/>
    </row>
    <row r="44" spans="1:21" ht="20.100000000000001" customHeight="1" thickBot="1" x14ac:dyDescent="0.35">
      <c r="A44" s="103" t="s">
        <v>37</v>
      </c>
      <c r="B44" s="104"/>
      <c r="C44" s="104"/>
      <c r="D44" s="104"/>
      <c r="E44" s="104"/>
      <c r="F44" s="105">
        <f>F21</f>
        <v>987000</v>
      </c>
      <c r="G44" s="105"/>
      <c r="H44" s="105"/>
      <c r="I44" s="106"/>
      <c r="J44" s="107" t="s">
        <v>38</v>
      </c>
      <c r="K44" s="104"/>
      <c r="L44" s="135" t="str">
        <f>T27</f>
        <v>장효주</v>
      </c>
      <c r="M44" s="135"/>
      <c r="N44" s="135"/>
      <c r="O44" s="107" t="s">
        <v>39</v>
      </c>
      <c r="P44" s="136"/>
      <c r="Q44" s="137" t="str">
        <f>Q21</f>
        <v>하정오토(광주)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2025-10-10T08:49:56Z</dcterms:created>
  <dcterms:modified xsi:type="dcterms:W3CDTF">2025-10-10T08:49:56Z</dcterms:modified>
</cp:coreProperties>
</file>