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13_ncr:1_{5E09A99B-D146-4ABD-A6DD-6606013E17C1}" xr6:coauthVersionLast="47" xr6:coauthVersionMax="47" xr10:uidLastSave="{00000000-0000-0000-0000-000000000000}"/>
  <bookViews>
    <workbookView xWindow="255" yWindow="780" windowWidth="15105" windowHeight="129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3" i="1"/>
  <c r="Y44" i="1"/>
  <c r="Y14" i="1"/>
  <c r="Y39" i="1" s="1"/>
  <c r="Y15" i="1"/>
  <c r="Y40" i="1" s="1"/>
  <c r="Y16" i="1"/>
  <c r="Y41" i="1" s="1"/>
  <c r="Y17" i="1"/>
  <c r="Y42" i="1" s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<sst xmlns="http://schemas.openxmlformats.org/spreadsheetml/2006/main" count="70" uniqueCount="59">
  <si>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</si>
  <si>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</si>
  <si>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</si>
  <si>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</si>
  <si>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</si>
  <si>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</si>
  <si>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</si>
  <si>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</si>
  <si>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</si>
  <si>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</si>
  <si>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</si>
  <si>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</si>
  <si>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</si>
  <si>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</si>
  <si>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</si>
  <si>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</si>
  <si>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</si>
  <si>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</si>
  <si>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</si>
  <si>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</si>
  <si>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</si>
  <si>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</si>
  <si>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</si>
  <si>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</si>
  <si>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</si>
  <si>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</si>
  <si>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</si>
  <si>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</si>
  <si>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</si>
  <si>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</si>
  <si>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</si>
  <si>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</si>
  <si>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</si>
  <si>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</si>
  <si>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</si>
  <si>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</si>
  <si>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</si>
  <si>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</si>
  <si>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</si>
  <si>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</si>
  <si>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</si>
  <si>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</si>
  <si>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</si>
  <si>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</si>
  <si>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</si>
  <si>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</si>
  <si>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</si>
  <si>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</si>
  <si>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</si>
  <si>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</si>
  <si>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</si>
  <si>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</si>
  <si>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</si>
  <si>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3333 18 1865047 카카오뱅크 장효주</t>
    <phoneticPr fontId="5" type="noConversion"/>
  </si>
  <si>
    <t>ZF</t>
    <phoneticPr fontId="5" type="noConversion"/>
  </si>
  <si>
    <t>8HP70 Valvebody</t>
    <phoneticPr fontId="5" type="noConversion"/>
  </si>
  <si>
    <t xml:space="preserve">FUCHS ATF 6008 </t>
    <phoneticPr fontId="5" type="noConversion"/>
  </si>
  <si>
    <t>ZF 전용오일</t>
    <phoneticPr fontId="5" type="noConversion"/>
  </si>
  <si>
    <t>ZF OilPan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</si>
</sst>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0" zoomScale="130" zoomScaleNormal="100" zoomScaleSheetLayoutView="130" workbookViewId="0">
      <selection activeCell="E17" sqref="E17:K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51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46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39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47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40</v>
      </c>
      <c r="V6" s="138"/>
      <c r="W6" s="138"/>
      <c r="X6" s="138"/>
      <c r="Y6" s="138"/>
      <c r="Z6" s="128" t="s">
        <v>5</v>
      </c>
      <c r="AA6" s="128"/>
      <c r="AB6" s="138" t="s">
        <v>41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48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42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52</v>
      </c>
      <c r="D10" s="137"/>
      <c r="E10" s="137"/>
      <c r="F10" s="143">
        <f>SUM(Y13:AB19)</f>
        <v>1250000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7</v>
      </c>
      <c r="R10" s="128"/>
      <c r="S10" s="128"/>
      <c r="T10" s="128"/>
      <c r="U10" s="138" t="s">
        <v>38</v>
      </c>
      <c r="V10" s="138"/>
      <c r="W10" s="138"/>
      <c r="X10" s="138"/>
      <c r="Y10" s="138"/>
      <c r="Z10" s="128" t="s">
        <v>8</v>
      </c>
      <c r="AA10" s="128"/>
      <c r="AB10" s="138" t="s">
        <v>43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110" t="s">
        <v>11</v>
      </c>
      <c r="F12" s="109"/>
      <c r="G12" s="109"/>
      <c r="H12" s="109"/>
      <c r="I12" s="109"/>
      <c r="J12" s="109"/>
      <c r="K12" s="109"/>
      <c r="L12" s="110" t="s">
        <v>12</v>
      </c>
      <c r="M12" s="109"/>
      <c r="N12" s="109"/>
      <c r="O12" s="109"/>
      <c r="P12" s="109"/>
      <c r="Q12" s="109" t="s">
        <v>13</v>
      </c>
      <c r="R12" s="109"/>
      <c r="S12" s="109"/>
      <c r="T12" s="109"/>
      <c r="U12" s="110" t="s">
        <v>14</v>
      </c>
      <c r="V12" s="109"/>
      <c r="W12" s="109"/>
      <c r="X12" s="109"/>
      <c r="Y12" s="109" t="s">
        <v>15</v>
      </c>
      <c r="Z12" s="109"/>
      <c r="AA12" s="109"/>
      <c r="AB12" s="109"/>
      <c r="AC12" s="109" t="s">
        <v>16</v>
      </c>
      <c r="AD12" s="109"/>
      <c r="AE12" s="109"/>
      <c r="AF12" s="111"/>
    </row>
    <row r="13" spans="2:32" ht="18" customHeight="1" x14ac:dyDescent="0.15">
      <c r="B13" s="8">
        <v>24</v>
      </c>
      <c r="C13" s="9">
        <v>12</v>
      </c>
      <c r="D13" s="10">
        <v>26</v>
      </c>
      <c r="E13" s="105" t="s">
        <v>55</v>
      </c>
      <c r="F13" s="106"/>
      <c r="G13" s="106"/>
      <c r="H13" s="106"/>
      <c r="I13" s="106"/>
      <c r="J13" s="106"/>
      <c r="K13" s="106"/>
      <c r="L13" s="107" t="s">
        <v>54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1000000</v>
      </c>
      <c r="V13" s="69"/>
      <c r="W13" s="69"/>
      <c r="X13" s="69"/>
      <c r="Y13" s="69">
        <f>U13*Q13</f>
        <v>1000000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56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1</v>
      </c>
      <c r="R14" s="69"/>
      <c r="S14" s="69"/>
      <c r="T14" s="69"/>
      <c r="U14" s="68">
        <v>200000</v>
      </c>
      <c r="V14" s="69"/>
      <c r="W14" s="69"/>
      <c r="X14" s="69"/>
      <c r="Y14" s="69">
        <f t="shared" ref="Y14:Y20" si="0">U14*Q14</f>
        <v>200000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57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 t="s">
        <v>58</v>
      </c>
      <c r="F16" s="106"/>
      <c r="G16" s="106"/>
      <c r="H16" s="106"/>
      <c r="I16" s="106"/>
      <c r="J16" s="106"/>
      <c r="K16" s="106"/>
      <c r="L16" s="107" t="s">
        <v>54</v>
      </c>
      <c r="M16" s="108"/>
      <c r="N16" s="108"/>
      <c r="O16" s="108"/>
      <c r="P16" s="108"/>
      <c r="Q16" s="69">
        <v>1</v>
      </c>
      <c r="R16" s="69"/>
      <c r="S16" s="69"/>
      <c r="T16" s="69"/>
      <c r="U16" s="68">
        <v>50000</v>
      </c>
      <c r="V16" s="69"/>
      <c r="W16" s="69"/>
      <c r="X16" s="69"/>
      <c r="Y16" s="69">
        <f t="shared" si="0"/>
        <v>50000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50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4905000</v>
      </c>
      <c r="V20" s="69"/>
      <c r="W20" s="69"/>
      <c r="X20" s="69"/>
      <c r="Y20" s="69">
        <f t="shared" si="0"/>
        <v>4905000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53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17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18</v>
      </c>
      <c r="K23" s="176" t="s">
        <v>19</v>
      </c>
      <c r="L23" s="57"/>
      <c r="M23" s="57"/>
      <c r="N23" s="57"/>
      <c r="O23" s="177"/>
      <c r="P23" s="172" t="s">
        <v>44</v>
      </c>
      <c r="Q23" s="173"/>
      <c r="R23" s="173"/>
      <c r="S23" s="173"/>
      <c r="T23" s="173"/>
      <c r="U23" s="57" t="s">
        <v>18</v>
      </c>
      <c r="V23" s="59" t="s">
        <v>45</v>
      </c>
      <c r="W23" s="60"/>
      <c r="X23" s="60"/>
      <c r="Y23" s="60"/>
      <c r="Z23" s="85">
        <f>Y20+F10</f>
        <v>6155000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20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21</v>
      </c>
      <c r="C29" s="67" t="s">
        <v>22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23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26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24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25</v>
      </c>
      <c r="D35" s="67"/>
      <c r="E35" s="67"/>
      <c r="F35" s="103">
        <f>F10</f>
        <v>1250000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7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27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34" t="s">
        <v>29</v>
      </c>
      <c r="F37" s="65"/>
      <c r="G37" s="65"/>
      <c r="H37" s="65"/>
      <c r="I37" s="65"/>
      <c r="J37" s="65"/>
      <c r="K37" s="65"/>
      <c r="L37" s="34" t="s">
        <v>30</v>
      </c>
      <c r="M37" s="65"/>
      <c r="N37" s="65"/>
      <c r="O37" s="65"/>
      <c r="P37" s="65"/>
      <c r="Q37" s="65" t="s">
        <v>31</v>
      </c>
      <c r="R37" s="65"/>
      <c r="S37" s="65"/>
      <c r="T37" s="65"/>
      <c r="U37" s="34" t="s">
        <v>32</v>
      </c>
      <c r="V37" s="65"/>
      <c r="W37" s="65"/>
      <c r="X37" s="65"/>
      <c r="Y37" s="65" t="s">
        <v>33</v>
      </c>
      <c r="Z37" s="65"/>
      <c r="AA37" s="65"/>
      <c r="AB37" s="65"/>
      <c r="AC37" s="65" t="s">
        <v>34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26</v>
      </c>
      <c r="E38" s="38" t="str">
        <f t="shared" si="2"/>
        <v>8HP70 Valvebody</v>
      </c>
      <c r="F38" s="39"/>
      <c r="G38" s="39"/>
      <c r="H38" s="39"/>
      <c r="I38" s="39"/>
      <c r="J38" s="39"/>
      <c r="K38" s="39"/>
      <c r="L38" s="40" t="str">
        <f>L13</f>
        <v>ZF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1000000</v>
      </c>
      <c r="V38" s="36"/>
      <c r="W38" s="36"/>
      <c r="X38" s="36"/>
      <c r="Y38" s="36">
        <f>Y13</f>
        <v>1000000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 xml:space="preserve">FUCHS ATF 6008 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200000</v>
      </c>
      <c r="V39" s="36"/>
      <c r="W39" s="36"/>
      <c r="X39" s="36"/>
      <c r="Y39" s="36">
        <f t="shared" ref="Y39:Y45" si="4">Y14</f>
        <v>200000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ZF 전용오일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 t="str">
        <f t="shared" si="2"/>
        <v>ZF OilPan</v>
      </c>
      <c r="F41" s="39"/>
      <c r="G41" s="39"/>
      <c r="H41" s="39"/>
      <c r="I41" s="39"/>
      <c r="J41" s="39"/>
      <c r="K41" s="39"/>
      <c r="L41" s="40" t="str">
        <f>L16</f>
        <v>ZF</v>
      </c>
      <c r="M41" s="41"/>
      <c r="N41" s="41"/>
      <c r="O41" s="41"/>
      <c r="P41" s="41"/>
      <c r="Q41" s="36">
        <f t="shared" si="3"/>
        <v>1</v>
      </c>
      <c r="R41" s="36"/>
      <c r="S41" s="36"/>
      <c r="T41" s="36"/>
      <c r="U41" s="42">
        <f>U16</f>
        <v>50000</v>
      </c>
      <c r="V41" s="36"/>
      <c r="W41" s="36"/>
      <c r="X41" s="36"/>
      <c r="Y41" s="36">
        <f t="shared" si="4"/>
        <v>50000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>미수금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4905000</v>
      </c>
      <c r="V45" s="36"/>
      <c r="W45" s="36"/>
      <c r="X45" s="36"/>
      <c r="Y45" s="36">
        <f t="shared" si="4"/>
        <v>4905000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3333 18 1865047 카카오뱅크 장효주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35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36</v>
      </c>
      <c r="V48" s="17" t="str">
        <f>V23</f>
        <v>합 계</v>
      </c>
      <c r="W48" s="17"/>
      <c r="X48" s="17"/>
      <c r="Y48" s="17"/>
      <c r="Z48" s="19">
        <f>Z23</f>
        <v>6155000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2024-12-26T08:07:05Z</cp:lastPrinted>
  <dcterms:created xsi:type="dcterms:W3CDTF">2010-01-19T05:17:14Z</dcterms:created>
  <dcterms:modified xsi:type="dcterms:W3CDTF">2024-12-26T08:09:05Z</dcterms:modified>
</cp:coreProperties>
</file>