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052238C6-75BC-4B75-92FA-B68DEF6125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X39" i="1" s="1"/>
  <c r="AB17" i="1"/>
  <c r="AB18" i="1"/>
  <c r="AB45" i="1"/>
  <c r="U47" i="1"/>
  <c r="X15" i="1"/>
  <c r="X40" i="1" s="1"/>
  <c r="X17" i="1"/>
  <c r="X42" i="1" s="1"/>
  <c r="X18" i="1"/>
  <c r="X43" i="1" s="1"/>
  <c r="X19" i="1"/>
  <c r="X44" i="1" s="1"/>
  <c r="X12" i="1"/>
  <c r="AB12" i="1" s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AB44" i="1" l="1"/>
  <c r="AB40" i="1"/>
  <c r="X38" i="1"/>
  <c r="AB14" i="1"/>
  <c r="AB39" i="1" s="1"/>
  <c r="X37" i="1"/>
  <c r="AB37" i="1"/>
  <c r="T41" i="1"/>
  <c r="X16" i="1"/>
  <c r="Y22" i="1" l="1"/>
  <c r="Y47" i="1" s="1"/>
  <c r="X41" i="1"/>
  <c r="AB16" i="1"/>
  <c r="AB41" i="1" l="1"/>
  <c r="E9" i="1"/>
  <c r="E34" i="1" s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<sst xmlns="http://schemas.openxmlformats.org/spreadsheetml/2006/main" count="66" uniqueCount="56">
  <si>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</si>
  <si>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</si>
  <si>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</si>
  <si>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</si>
  <si>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</si>
  <si>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</si>
  <si>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</si>
  <si>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</si>
  <si>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</si>
  <si>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</si>
  <si>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</si>
  <si>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</si>
  <si>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</si>
  <si>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</si>
  <si>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</si>
  <si>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</si>
  <si>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</si>
  <si>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</si>
  <si>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</si>
  <si>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</si>
  <si>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</si>
  <si>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</si>
  <si>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</si>
  <si>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</si>
  <si>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</si>
  <si>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</si>
  <si>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</si>
  <si>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</si>
  <si>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</si>
  <si>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</si>
  <si>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</si>
  <si>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</si>
  <si>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</si>
  <si>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</si>
  <si>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</si>
  <si>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</si>
  <si>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</si>
  <si>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</si>
  <si>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</si>
  <si>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</si>
  <si>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</si>
  <si>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</si>
  <si>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</si>
  <si>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</si>
  <si>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</si>
  <si>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</si>
  <si>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</si>
  <si>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</si>
  <si>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</si>
  <si>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부산 B&amp;B 모터스</t>
    <phoneticPr fontId="5" type="noConversion"/>
  </si>
  <si>
    <t>부산 사상구 학장동 학감대로 145</t>
    <phoneticPr fontId="5" type="noConversion"/>
  </si>
  <si>
    <t>010-3838-0429</t>
    <phoneticPr fontId="5" type="noConversion"/>
  </si>
  <si>
    <t xml:space="preserve">합계금액
</t>
    <phoneticPr fontId="5" type="noConversion"/>
  </si>
  <si>
    <t>윤종석</t>
    <phoneticPr fontId="5" type="noConversion"/>
  </si>
  <si>
    <t>BMW</t>
    <phoneticPr fontId="5" type="noConversion"/>
  </si>
  <si>
    <t>8HP75 Rebuild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</si>
</sst>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3" sqref="D13:J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49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40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50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41</v>
      </c>
      <c r="U5" s="96"/>
      <c r="V5" s="96"/>
      <c r="W5" s="96"/>
      <c r="X5" s="96"/>
      <c r="Y5" s="86" t="s">
        <v>6</v>
      </c>
      <c r="Z5" s="86"/>
      <c r="AA5" s="96" t="s">
        <v>42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51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43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52</v>
      </c>
      <c r="C9" s="95"/>
      <c r="D9" s="95"/>
      <c r="E9" s="101">
        <f>SUM(X12:AE18)</f>
        <v>2200000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8</v>
      </c>
      <c r="Q9" s="86"/>
      <c r="R9" s="86"/>
      <c r="S9" s="86"/>
      <c r="T9" s="96" t="s">
        <v>39</v>
      </c>
      <c r="U9" s="96"/>
      <c r="V9" s="96"/>
      <c r="W9" s="96"/>
      <c r="X9" s="96"/>
      <c r="Y9" s="86" t="s">
        <v>9</v>
      </c>
      <c r="Z9" s="86"/>
      <c r="AA9" s="96" t="s">
        <v>44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38</v>
      </c>
      <c r="B11" s="7" t="s">
        <v>10</v>
      </c>
      <c r="C11" s="1" t="s">
        <v>11</v>
      </c>
      <c r="D11" s="85" t="s">
        <v>12</v>
      </c>
      <c r="E11" s="111"/>
      <c r="F11" s="111"/>
      <c r="G11" s="111"/>
      <c r="H11" s="111"/>
      <c r="I11" s="111"/>
      <c r="J11" s="111"/>
      <c r="K11" s="85" t="s">
        <v>13</v>
      </c>
      <c r="L11" s="111"/>
      <c r="M11" s="111"/>
      <c r="N11" s="111"/>
      <c r="O11" s="111"/>
      <c r="P11" s="111" t="s">
        <v>14</v>
      </c>
      <c r="Q11" s="111"/>
      <c r="R11" s="111"/>
      <c r="S11" s="111"/>
      <c r="T11" s="85" t="s">
        <v>15</v>
      </c>
      <c r="U11" s="111"/>
      <c r="V11" s="111"/>
      <c r="W11" s="111"/>
      <c r="X11" s="111" t="s">
        <v>16</v>
      </c>
      <c r="Y11" s="111"/>
      <c r="Z11" s="111"/>
      <c r="AA11" s="111"/>
      <c r="AB11" s="111" t="s">
        <v>17</v>
      </c>
      <c r="AC11" s="111"/>
      <c r="AD11" s="111"/>
      <c r="AE11" s="112"/>
    </row>
    <row r="12" spans="1:31" ht="18" customHeight="1" x14ac:dyDescent="0.15">
      <c r="A12" s="8">
        <v>24</v>
      </c>
      <c r="B12" s="9">
        <v>12</v>
      </c>
      <c r="C12" s="10">
        <v>20</v>
      </c>
      <c r="D12" s="31" t="s">
        <v>55</v>
      </c>
      <c r="E12" s="32"/>
      <c r="F12" s="32"/>
      <c r="G12" s="32"/>
      <c r="H12" s="32"/>
      <c r="I12" s="32"/>
      <c r="J12" s="32"/>
      <c r="K12" s="49" t="s">
        <v>54</v>
      </c>
      <c r="L12" s="50"/>
      <c r="M12" s="50"/>
      <c r="N12" s="50"/>
      <c r="O12" s="50"/>
      <c r="P12" s="51">
        <v>1</v>
      </c>
      <c r="Q12" s="51"/>
      <c r="R12" s="51"/>
      <c r="S12" s="51"/>
      <c r="T12" s="68">
        <v>2000000</v>
      </c>
      <c r="U12" s="51"/>
      <c r="V12" s="51"/>
      <c r="W12" s="51"/>
      <c r="X12" s="51">
        <f>T12*P12</f>
        <v>2000000</v>
      </c>
      <c r="Y12" s="51"/>
      <c r="Z12" s="51"/>
      <c r="AA12" s="51"/>
      <c r="AB12" s="51">
        <f t="shared" ref="AB12" si="0">X12*0.1</f>
        <v>200000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/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1">T13*P13</f>
        <v>0</v>
      </c>
      <c r="Y13" s="51"/>
      <c r="Z13" s="51"/>
      <c r="AA13" s="51"/>
      <c r="AB13" s="51">
        <f t="shared" ref="AB13:AB18" si="2">X13*0.1</f>
        <v>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1"/>
        <v>0</v>
      </c>
      <c r="Y14" s="51"/>
      <c r="Z14" s="51"/>
      <c r="AA14" s="51"/>
      <c r="AB14" s="51">
        <f t="shared" si="2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1"/>
        <v>0</v>
      </c>
      <c r="Y15" s="51"/>
      <c r="Z15" s="51"/>
      <c r="AA15" s="51"/>
      <c r="AB15" s="51"/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1"/>
        <v>0</v>
      </c>
      <c r="Y16" s="51"/>
      <c r="Z16" s="51"/>
      <c r="AA16" s="51"/>
      <c r="AB16" s="51">
        <f t="shared" si="2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1"/>
        <v>0</v>
      </c>
      <c r="Y17" s="51"/>
      <c r="Z17" s="51"/>
      <c r="AA17" s="51"/>
      <c r="AB17" s="51">
        <f t="shared" si="2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1"/>
        <v>0</v>
      </c>
      <c r="Y18" s="51"/>
      <c r="Z18" s="51"/>
      <c r="AA18" s="51"/>
      <c r="AB18" s="51">
        <f t="shared" si="2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48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5985000</v>
      </c>
      <c r="U19" s="51"/>
      <c r="V19" s="51"/>
      <c r="W19" s="51"/>
      <c r="X19" s="51">
        <f t="shared" si="1"/>
        <v>5985000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46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18</v>
      </c>
      <c r="B22" s="36"/>
      <c r="C22" s="37"/>
      <c r="D22" s="37"/>
      <c r="E22" s="37"/>
      <c r="F22" s="40" t="s">
        <v>53</v>
      </c>
      <c r="G22" s="41"/>
      <c r="H22" s="41"/>
      <c r="I22" s="36" t="s">
        <v>19</v>
      </c>
      <c r="J22" s="44" t="s">
        <v>20</v>
      </c>
      <c r="K22" s="36"/>
      <c r="L22" s="36"/>
      <c r="M22" s="36"/>
      <c r="N22" s="45"/>
      <c r="O22" s="40" t="s">
        <v>45</v>
      </c>
      <c r="P22" s="41"/>
      <c r="Q22" s="41"/>
      <c r="R22" s="41"/>
      <c r="S22" s="41"/>
      <c r="T22" s="36" t="s">
        <v>19</v>
      </c>
      <c r="U22" s="154" t="s">
        <v>47</v>
      </c>
      <c r="V22" s="155"/>
      <c r="W22" s="155"/>
      <c r="X22" s="155"/>
      <c r="Y22" s="122">
        <f>SUM(X12:AE19)</f>
        <v>8185000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21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22</v>
      </c>
      <c r="B28" s="137" t="s">
        <v>23</v>
      </c>
      <c r="C28" s="137"/>
      <c r="D28" s="137"/>
      <c r="E28" s="136" t="str">
        <f>E3</f>
        <v>부산 B&amp;B 모터스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24</v>
      </c>
      <c r="C30" s="137"/>
      <c r="D30" s="137"/>
      <c r="E30" s="141" t="str">
        <f>E5</f>
        <v>부산 사상구 학장동 학감대로 145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27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25</v>
      </c>
      <c r="C32" s="138"/>
      <c r="D32" s="138"/>
      <c r="E32" s="136" t="str">
        <f>E7</f>
        <v>010-3838-0429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26</v>
      </c>
      <c r="C34" s="137"/>
      <c r="D34" s="137"/>
      <c r="E34" s="144">
        <f>E9</f>
        <v>2200000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8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28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38</v>
      </c>
      <c r="B36" s="6" t="s">
        <v>10</v>
      </c>
      <c r="C36" s="4" t="s">
        <v>29</v>
      </c>
      <c r="D36" s="138" t="s">
        <v>30</v>
      </c>
      <c r="E36" s="151"/>
      <c r="F36" s="151"/>
      <c r="G36" s="151"/>
      <c r="H36" s="151"/>
      <c r="I36" s="151"/>
      <c r="J36" s="151"/>
      <c r="K36" s="138" t="s">
        <v>31</v>
      </c>
      <c r="L36" s="151"/>
      <c r="M36" s="151"/>
      <c r="N36" s="151"/>
      <c r="O36" s="151"/>
      <c r="P36" s="151" t="s">
        <v>32</v>
      </c>
      <c r="Q36" s="151"/>
      <c r="R36" s="151"/>
      <c r="S36" s="151"/>
      <c r="T36" s="138" t="s">
        <v>33</v>
      </c>
      <c r="U36" s="151"/>
      <c r="V36" s="151"/>
      <c r="W36" s="151"/>
      <c r="X36" s="151" t="s">
        <v>34</v>
      </c>
      <c r="Y36" s="151"/>
      <c r="Z36" s="151"/>
      <c r="AA36" s="151"/>
      <c r="AB36" s="151" t="s">
        <v>35</v>
      </c>
      <c r="AC36" s="151"/>
      <c r="AD36" s="151"/>
      <c r="AE36" s="158"/>
    </row>
    <row r="37" spans="1:31" ht="18" customHeight="1" x14ac:dyDescent="0.15">
      <c r="A37" s="11">
        <f t="shared" ref="A37:D41" si="3">A12</f>
        <v>24</v>
      </c>
      <c r="B37" s="12">
        <f t="shared" si="3"/>
        <v>12</v>
      </c>
      <c r="C37" s="13">
        <f t="shared" si="3"/>
        <v>20</v>
      </c>
      <c r="D37" s="146" t="str">
        <f t="shared" si="3"/>
        <v>8HP75 Rebuild</v>
      </c>
      <c r="E37" s="147"/>
      <c r="F37" s="147"/>
      <c r="G37" s="147"/>
      <c r="H37" s="147"/>
      <c r="I37" s="147"/>
      <c r="J37" s="147"/>
      <c r="K37" s="148" t="str">
        <f>K12</f>
        <v>BMW</v>
      </c>
      <c r="L37" s="149"/>
      <c r="M37" s="149"/>
      <c r="N37" s="149"/>
      <c r="O37" s="149"/>
      <c r="P37" s="150">
        <f t="shared" ref="P37:P45" si="4">P12</f>
        <v>1</v>
      </c>
      <c r="Q37" s="150"/>
      <c r="R37" s="150"/>
      <c r="S37" s="150"/>
      <c r="T37" s="153">
        <f>T12</f>
        <v>2000000</v>
      </c>
      <c r="U37" s="150"/>
      <c r="V37" s="150"/>
      <c r="W37" s="150"/>
      <c r="X37" s="150">
        <f>X12</f>
        <v>2000000</v>
      </c>
      <c r="Y37" s="150"/>
      <c r="Z37" s="150"/>
      <c r="AA37" s="150"/>
      <c r="AB37" s="150">
        <f>AB12</f>
        <v>200000</v>
      </c>
      <c r="AC37" s="150"/>
      <c r="AD37" s="150"/>
      <c r="AE37" s="152"/>
    </row>
    <row r="38" spans="1:31" ht="18" customHeight="1" x14ac:dyDescent="0.15">
      <c r="A38" s="11">
        <f t="shared" si="3"/>
        <v>0</v>
      </c>
      <c r="B38" s="12">
        <f t="shared" si="3"/>
        <v>0</v>
      </c>
      <c r="C38" s="13">
        <f t="shared" si="3"/>
        <v>0</v>
      </c>
      <c r="D38" s="146">
        <f t="shared" si="3"/>
        <v>0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4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5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3"/>
        <v>0</v>
      </c>
      <c r="B39" s="12">
        <f t="shared" si="3"/>
        <v>0</v>
      </c>
      <c r="C39" s="13">
        <f t="shared" si="3"/>
        <v>0</v>
      </c>
      <c r="D39" s="146">
        <f t="shared" si="3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4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5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3"/>
        <v>0</v>
      </c>
      <c r="B40" s="12">
        <f t="shared" si="3"/>
        <v>0</v>
      </c>
      <c r="C40" s="13">
        <f t="shared" si="3"/>
        <v>0</v>
      </c>
      <c r="D40" s="146">
        <f t="shared" si="3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4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5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3"/>
        <v>0</v>
      </c>
      <c r="B41" s="12">
        <f t="shared" si="3"/>
        <v>0</v>
      </c>
      <c r="C41" s="13">
        <f t="shared" si="3"/>
        <v>0</v>
      </c>
      <c r="D41" s="146">
        <f t="shared" si="3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4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5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4"/>
        <v>0</v>
      </c>
      <c r="Q42" s="150"/>
      <c r="R42" s="150"/>
      <c r="S42" s="150"/>
      <c r="T42" s="153"/>
      <c r="U42" s="150"/>
      <c r="V42" s="150"/>
      <c r="W42" s="150"/>
      <c r="X42" s="150">
        <f t="shared" si="5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6">A18</f>
        <v>0</v>
      </c>
      <c r="B43" s="12">
        <f t="shared" si="6"/>
        <v>0</v>
      </c>
      <c r="C43" s="13">
        <f t="shared" si="6"/>
        <v>0</v>
      </c>
      <c r="D43" s="146">
        <f t="shared" si="6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4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5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6"/>
        <v>0</v>
      </c>
      <c r="B44" s="12">
        <f t="shared" si="6"/>
        <v>0</v>
      </c>
      <c r="C44" s="13">
        <f t="shared" si="6"/>
        <v>0</v>
      </c>
      <c r="D44" s="177" t="str">
        <f t="shared" si="6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4"/>
        <v>1</v>
      </c>
      <c r="Q44" s="150"/>
      <c r="R44" s="150"/>
      <c r="S44" s="150"/>
      <c r="T44" s="153">
        <f>T19</f>
        <v>5985000</v>
      </c>
      <c r="U44" s="150"/>
      <c r="V44" s="150"/>
      <c r="W44" s="150"/>
      <c r="X44" s="150">
        <f t="shared" si="5"/>
        <v>5985000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6"/>
        <v>0</v>
      </c>
      <c r="B45" s="181">
        <f t="shared" si="6"/>
        <v>0</v>
      </c>
      <c r="C45" s="183">
        <f t="shared" si="6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4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윤종석</v>
      </c>
      <c r="G47" s="172"/>
      <c r="H47" s="173"/>
      <c r="I47" s="167" t="s">
        <v>36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37</v>
      </c>
      <c r="U47" s="159" t="str">
        <f>U22</f>
        <v>합 계</v>
      </c>
      <c r="V47" s="159"/>
      <c r="W47" s="159"/>
      <c r="X47" s="159"/>
      <c r="Y47" s="161">
        <f>Y22</f>
        <v>8185000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C12:AE19 AB12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2024-12-20T03:33:26Z</cp:lastPrinted>
  <dcterms:created xsi:type="dcterms:W3CDTF">2010-01-19T05:17:14Z</dcterms:created>
  <dcterms:modified xsi:type="dcterms:W3CDTF">2024-12-20T03:35:58Z</dcterms:modified>
</cp:coreProperties>
</file>