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DD07D75E-86EE-49BC-9153-22BA370280C2}" xr6:coauthVersionLast="47" xr6:coauthVersionMax="47" xr10:uidLastSave="{00000000-0000-0000-0000-000000000000}"/>
  <bookViews>
    <workbookView xWindow="10380" yWindow="2940" windowWidth="15105" windowHeight="1290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38" i="1" s="1"/>
  <c r="X14" i="1"/>
  <c r="X39" i="1" s="1"/>
  <c r="AB18" i="1"/>
  <c r="AB45" i="1"/>
  <c r="U47" i="1"/>
  <c r="X15" i="1"/>
  <c r="X16" i="1"/>
  <c r="X41" i="1" s="1"/>
  <c r="X17" i="1"/>
  <c r="X42" i="1" s="1"/>
  <c r="X18" i="1"/>
  <c r="X43" i="1" s="1"/>
  <c r="X19" i="1"/>
  <c r="X44" i="1" s="1"/>
  <c r="X12" i="1"/>
  <c r="P42" i="1"/>
  <c r="D42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X40" i="1" l="1"/>
  <c r="E9" i="1"/>
  <c r="AB44" i="1"/>
  <c r="AB41" i="1"/>
  <c r="AB40" i="1"/>
  <c r="X38" i="1"/>
  <c r="AB39" i="1"/>
  <c r="X37" i="1"/>
  <c r="AB37" i="1"/>
  <c r="Y22" i="1" l="1"/>
  <c r="E34" i="1" s="1"/>
  <c r="Y47" i="1" l="1"/>
</calcChain>
</file>

<file path=xl/sharedStrings.xml><?xml version="1.0" encoding="utf-8"?>
<sst xmlns="http://schemas.openxmlformats.org/spreadsheetml/2006/main" count="80" uniqueCount="64">
  <si>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</si>
  <si>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</si>
  <si>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</si>
  <si>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</si>
  <si>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</si>
  <si>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</si>
  <si>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</si>
  <si>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</si>
  <si>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</si>
  <si>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</si>
  <si>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</si>
  <si>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</si>
  <si>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</si>
  <si>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</si>
  <si>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</si>
  <si>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</si>
  <si>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</si>
  <si>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</si>
  <si>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</si>
  <si>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</si>
  <si>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</si>
  <si>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</si>
  <si>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</si>
  <si>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</si>
  <si>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</si>
  <si>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</si>
  <si>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</si>
  <si>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</si>
  <si>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</si>
  <si>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</si>
  <si>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</si>
  <si>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</si>
  <si>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</si>
  <si>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</si>
  <si>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</si>
  <si>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</si>
  <si>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</si>
  <si>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</si>
  <si>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</si>
  <si>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</si>
  <si>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</si>
  <si>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</si>
  <si>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</si>
  <si>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</si>
  <si>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</si>
  <si>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</si>
  <si>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</si>
  <si>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</si>
  <si>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</si>
  <si>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</si>
  <si>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AZ제일오토밋션</t>
  </si>
  <si>
    <t>전남 순천시 우석로81</t>
    <phoneticPr fontId="5" type="noConversion"/>
  </si>
  <si>
    <t>010-6235-6470</t>
    <phoneticPr fontId="5" type="noConversion"/>
  </si>
  <si>
    <t>제일오토</t>
    <phoneticPr fontId="5" type="noConversion"/>
  </si>
  <si>
    <t>0B5 Repair Kit</t>
    <phoneticPr fontId="5" type="noConversion"/>
  </si>
  <si>
    <t>BorgWarner</t>
    <phoneticPr fontId="5" type="noConversion"/>
  </si>
  <si>
    <t xml:space="preserve">0B5 Solenoid </t>
    <phoneticPr fontId="5" type="noConversion"/>
  </si>
  <si>
    <t>BTS</t>
    <phoneticPr fontId="5" type="noConversion"/>
  </si>
  <si>
    <t>0B5 Clutch (Rebuild)</t>
    <phoneticPr fontId="5" type="noConversion"/>
  </si>
  <si>
    <t xml:space="preserve">0B5 filter </t>
    <phoneticPr fontId="5" type="noConversion"/>
  </si>
  <si>
    <t>Oring , gasket</t>
    <phoneticPr fontId="5" type="noConversion"/>
  </si>
  <si>
    <t>Corteco</t>
    <phoneticPr fontId="5" type="noConversion"/>
  </si>
  <si>
    <t>밸브바디 가스켓 제거 필수</t>
    <phoneticPr fontId="5" type="noConversion"/>
  </si>
  <si>
    <t>포함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</si>
</sst>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topLeftCell="A7" zoomScale="130" zoomScaleNormal="100" zoomScaleSheetLayoutView="130" workbookViewId="0">
      <selection activeCell="C13" sqref="C13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5" t="s">
        <v>2</v>
      </c>
      <c r="C3" s="105"/>
      <c r="D3" s="105"/>
      <c r="E3" s="107" t="s">
        <v>50</v>
      </c>
      <c r="F3" s="108"/>
      <c r="G3" s="108"/>
      <c r="H3" s="108"/>
      <c r="I3" s="108"/>
      <c r="J3" s="108"/>
      <c r="K3" s="108"/>
      <c r="L3" s="108"/>
      <c r="M3" s="108"/>
      <c r="N3" s="109"/>
      <c r="O3" s="76" t="s">
        <v>3</v>
      </c>
      <c r="P3" s="79" t="s">
        <v>4</v>
      </c>
      <c r="Q3" s="79"/>
      <c r="R3" s="79"/>
      <c r="S3" s="79"/>
      <c r="T3" s="81" t="s">
        <v>41</v>
      </c>
      <c r="U3" s="82"/>
      <c r="V3" s="82"/>
      <c r="W3" s="82"/>
      <c r="X3" s="82"/>
      <c r="Y3" s="82"/>
      <c r="Z3" s="82"/>
      <c r="AA3" s="82"/>
      <c r="AB3" s="82"/>
      <c r="AC3" s="82"/>
      <c r="AD3" s="82"/>
      <c r="AE3" s="83"/>
    </row>
    <row r="4" spans="1:31" ht="14.1" customHeight="1" x14ac:dyDescent="0.15">
      <c r="A4" s="77"/>
      <c r="B4" s="89"/>
      <c r="C4" s="89"/>
      <c r="D4" s="89"/>
      <c r="E4" s="94"/>
      <c r="F4" s="95"/>
      <c r="G4" s="95"/>
      <c r="H4" s="95"/>
      <c r="I4" s="95"/>
      <c r="J4" s="95"/>
      <c r="K4" s="95"/>
      <c r="L4" s="95"/>
      <c r="M4" s="95"/>
      <c r="N4" s="110"/>
      <c r="O4" s="77"/>
      <c r="P4" s="80"/>
      <c r="Q4" s="80"/>
      <c r="R4" s="80"/>
      <c r="S4" s="80"/>
      <c r="T4" s="84"/>
      <c r="U4" s="85"/>
      <c r="V4" s="85"/>
      <c r="W4" s="85"/>
      <c r="X4" s="85"/>
      <c r="Y4" s="85"/>
      <c r="Z4" s="85"/>
      <c r="AA4" s="85"/>
      <c r="AB4" s="85"/>
      <c r="AC4" s="85"/>
      <c r="AD4" s="85"/>
      <c r="AE4" s="86"/>
    </row>
    <row r="5" spans="1:31" ht="14.1" customHeight="1" x14ac:dyDescent="0.15">
      <c r="A5" s="77"/>
      <c r="B5" s="89" t="s">
        <v>5</v>
      </c>
      <c r="C5" s="89"/>
      <c r="D5" s="89"/>
      <c r="E5" s="87" t="s">
        <v>51</v>
      </c>
      <c r="F5" s="87"/>
      <c r="G5" s="87"/>
      <c r="H5" s="87"/>
      <c r="I5" s="87"/>
      <c r="J5" s="87"/>
      <c r="K5" s="87"/>
      <c r="L5" s="87"/>
      <c r="M5" s="87"/>
      <c r="N5" s="88"/>
      <c r="O5" s="77"/>
      <c r="P5" s="89" t="s">
        <v>2</v>
      </c>
      <c r="Q5" s="89"/>
      <c r="R5" s="89"/>
      <c r="S5" s="89"/>
      <c r="T5" s="90" t="s">
        <v>42</v>
      </c>
      <c r="U5" s="90"/>
      <c r="V5" s="90"/>
      <c r="W5" s="90"/>
      <c r="X5" s="90"/>
      <c r="Y5" s="80" t="s">
        <v>6</v>
      </c>
      <c r="Z5" s="80"/>
      <c r="AA5" s="90" t="s">
        <v>43</v>
      </c>
      <c r="AB5" s="90"/>
      <c r="AC5" s="90"/>
      <c r="AD5" s="90"/>
      <c r="AE5" s="91"/>
    </row>
    <row r="6" spans="1:31" ht="14.1" customHeight="1" x14ac:dyDescent="0.15">
      <c r="A6" s="77"/>
      <c r="B6" s="89"/>
      <c r="C6" s="89"/>
      <c r="D6" s="89"/>
      <c r="E6" s="87"/>
      <c r="F6" s="87"/>
      <c r="G6" s="87"/>
      <c r="H6" s="87"/>
      <c r="I6" s="87"/>
      <c r="J6" s="87"/>
      <c r="K6" s="87"/>
      <c r="L6" s="87"/>
      <c r="M6" s="87"/>
      <c r="N6" s="88"/>
      <c r="O6" s="77"/>
      <c r="P6" s="89"/>
      <c r="Q6" s="89"/>
      <c r="R6" s="89"/>
      <c r="S6" s="89"/>
      <c r="T6" s="90"/>
      <c r="U6" s="90"/>
      <c r="V6" s="90"/>
      <c r="W6" s="90"/>
      <c r="X6" s="90"/>
      <c r="Y6" s="80"/>
      <c r="Z6" s="80"/>
      <c r="AA6" s="90"/>
      <c r="AB6" s="90"/>
      <c r="AC6" s="90"/>
      <c r="AD6" s="90"/>
      <c r="AE6" s="91"/>
    </row>
    <row r="7" spans="1:31" ht="14.1" customHeight="1" x14ac:dyDescent="0.15">
      <c r="A7" s="77"/>
      <c r="B7" s="80" t="s">
        <v>7</v>
      </c>
      <c r="C7" s="80"/>
      <c r="D7" s="80"/>
      <c r="E7" s="92" t="s">
        <v>52</v>
      </c>
      <c r="F7" s="93"/>
      <c r="G7" s="93"/>
      <c r="H7" s="93"/>
      <c r="I7" s="93"/>
      <c r="J7" s="93"/>
      <c r="K7" s="93"/>
      <c r="L7" s="93"/>
      <c r="M7" s="93"/>
      <c r="N7" s="93"/>
      <c r="O7" s="77"/>
      <c r="P7" s="89" t="s">
        <v>5</v>
      </c>
      <c r="Q7" s="89"/>
      <c r="R7" s="89"/>
      <c r="S7" s="89"/>
      <c r="T7" s="87" t="s">
        <v>44</v>
      </c>
      <c r="U7" s="87"/>
      <c r="V7" s="87"/>
      <c r="W7" s="87"/>
      <c r="X7" s="87"/>
      <c r="Y7" s="87"/>
      <c r="Z7" s="87"/>
      <c r="AA7" s="87"/>
      <c r="AB7" s="87"/>
      <c r="AC7" s="87"/>
      <c r="AD7" s="87"/>
      <c r="AE7" s="96"/>
    </row>
    <row r="8" spans="1:31" ht="14.1" customHeight="1" x14ac:dyDescent="0.15">
      <c r="A8" s="77"/>
      <c r="B8" s="80"/>
      <c r="C8" s="80"/>
      <c r="D8" s="80"/>
      <c r="E8" s="94"/>
      <c r="F8" s="95"/>
      <c r="G8" s="95"/>
      <c r="H8" s="95"/>
      <c r="I8" s="95"/>
      <c r="J8" s="95"/>
      <c r="K8" s="95"/>
      <c r="L8" s="95"/>
      <c r="M8" s="95"/>
      <c r="N8" s="95"/>
      <c r="O8" s="77"/>
      <c r="P8" s="89"/>
      <c r="Q8" s="89"/>
      <c r="R8" s="89"/>
      <c r="S8" s="89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96"/>
    </row>
    <row r="9" spans="1:31" ht="14.1" customHeight="1" x14ac:dyDescent="0.15">
      <c r="A9" s="77"/>
      <c r="B9" s="89" t="s">
        <v>8</v>
      </c>
      <c r="C9" s="89"/>
      <c r="D9" s="89"/>
      <c r="E9" s="97">
        <f>SUM(X12:AA17)</f>
        <v>1255000</v>
      </c>
      <c r="F9" s="98"/>
      <c r="G9" s="98"/>
      <c r="H9" s="98"/>
      <c r="I9" s="98"/>
      <c r="J9" s="98"/>
      <c r="K9" s="98"/>
      <c r="L9" s="98"/>
      <c r="M9" s="98"/>
      <c r="N9" s="99"/>
      <c r="O9" s="77"/>
      <c r="P9" s="80" t="s">
        <v>9</v>
      </c>
      <c r="Q9" s="80"/>
      <c r="R9" s="80"/>
      <c r="S9" s="80"/>
      <c r="T9" s="90" t="s">
        <v>40</v>
      </c>
      <c r="U9" s="90"/>
      <c r="V9" s="90"/>
      <c r="W9" s="90"/>
      <c r="X9" s="90"/>
      <c r="Y9" s="80" t="s">
        <v>10</v>
      </c>
      <c r="Z9" s="80"/>
      <c r="AA9" s="90" t="s">
        <v>45</v>
      </c>
      <c r="AB9" s="90"/>
      <c r="AC9" s="90"/>
      <c r="AD9" s="90"/>
      <c r="AE9" s="91"/>
    </row>
    <row r="10" spans="1:31" ht="14.1" customHeight="1" thickBot="1" x14ac:dyDescent="0.2">
      <c r="A10" s="78"/>
      <c r="B10" s="106"/>
      <c r="C10" s="106"/>
      <c r="D10" s="106"/>
      <c r="E10" s="100"/>
      <c r="F10" s="100"/>
      <c r="G10" s="100"/>
      <c r="H10" s="100"/>
      <c r="I10" s="100"/>
      <c r="J10" s="100"/>
      <c r="K10" s="100"/>
      <c r="L10" s="100"/>
      <c r="M10" s="100"/>
      <c r="N10" s="101"/>
      <c r="O10" s="78"/>
      <c r="P10" s="102"/>
      <c r="Q10" s="102"/>
      <c r="R10" s="102"/>
      <c r="S10" s="102"/>
      <c r="T10" s="103"/>
      <c r="U10" s="103"/>
      <c r="V10" s="103"/>
      <c r="W10" s="103"/>
      <c r="X10" s="103"/>
      <c r="Y10" s="102"/>
      <c r="Z10" s="102"/>
      <c r="AA10" s="103"/>
      <c r="AB10" s="103"/>
      <c r="AC10" s="103"/>
      <c r="AD10" s="103"/>
      <c r="AE10" s="104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79" t="s">
        <v>13</v>
      </c>
      <c r="E11" s="111"/>
      <c r="F11" s="111"/>
      <c r="G11" s="111"/>
      <c r="H11" s="111"/>
      <c r="I11" s="111"/>
      <c r="J11" s="111"/>
      <c r="K11" s="79" t="s">
        <v>14</v>
      </c>
      <c r="L11" s="111"/>
      <c r="M11" s="111"/>
      <c r="N11" s="111"/>
      <c r="O11" s="111"/>
      <c r="P11" s="111" t="s">
        <v>15</v>
      </c>
      <c r="Q11" s="111"/>
      <c r="R11" s="111"/>
      <c r="S11" s="111"/>
      <c r="T11" s="79" t="s">
        <v>16</v>
      </c>
      <c r="U11" s="111"/>
      <c r="V11" s="111"/>
      <c r="W11" s="111"/>
      <c r="X11" s="111" t="s">
        <v>17</v>
      </c>
      <c r="Y11" s="111"/>
      <c r="Z11" s="111"/>
      <c r="AA11" s="111"/>
      <c r="AB11" s="111" t="s">
        <v>18</v>
      </c>
      <c r="AC11" s="111"/>
      <c r="AD11" s="111"/>
      <c r="AE11" s="112"/>
    </row>
    <row r="12" spans="1:31" ht="18" customHeight="1" x14ac:dyDescent="0.15">
      <c r="A12" s="8">
        <v>24</v>
      </c>
      <c r="B12" s="9">
        <v>12</v>
      </c>
      <c r="C12" s="10">
        <v>20</v>
      </c>
      <c r="D12" s="31" t="s">
        <v>54</v>
      </c>
      <c r="E12" s="32"/>
      <c r="F12" s="32"/>
      <c r="G12" s="32"/>
      <c r="H12" s="32"/>
      <c r="I12" s="32"/>
      <c r="J12" s="32"/>
      <c r="K12" s="49" t="s">
        <v>55</v>
      </c>
      <c r="L12" s="50"/>
      <c r="M12" s="50"/>
      <c r="N12" s="50"/>
      <c r="O12" s="50"/>
      <c r="P12" s="51">
        <v>1</v>
      </c>
      <c r="Q12" s="51"/>
      <c r="R12" s="51"/>
      <c r="S12" s="51"/>
      <c r="T12" s="68">
        <v>520000</v>
      </c>
      <c r="U12" s="51"/>
      <c r="V12" s="51"/>
      <c r="W12" s="51"/>
      <c r="X12" s="51">
        <f>T12*P12</f>
        <v>520000</v>
      </c>
      <c r="Y12" s="51"/>
      <c r="Z12" s="51"/>
      <c r="AA12" s="51"/>
      <c r="AB12" s="51" t="s">
        <v>63</v>
      </c>
      <c r="AC12" s="51"/>
      <c r="AD12" s="51"/>
      <c r="AE12" s="113"/>
    </row>
    <row r="13" spans="1:31" ht="18" customHeight="1" x14ac:dyDescent="0.15">
      <c r="A13" s="8"/>
      <c r="B13" s="9"/>
      <c r="C13" s="10"/>
      <c r="D13" s="31" t="s">
        <v>56</v>
      </c>
      <c r="E13" s="32"/>
      <c r="F13" s="32"/>
      <c r="G13" s="32"/>
      <c r="H13" s="32"/>
      <c r="I13" s="32"/>
      <c r="J13" s="32"/>
      <c r="K13" s="49" t="s">
        <v>55</v>
      </c>
      <c r="L13" s="50"/>
      <c r="M13" s="50"/>
      <c r="N13" s="50"/>
      <c r="O13" s="50"/>
      <c r="P13" s="51">
        <v>1</v>
      </c>
      <c r="Q13" s="51"/>
      <c r="R13" s="51"/>
      <c r="S13" s="51"/>
      <c r="T13" s="68">
        <v>80000</v>
      </c>
      <c r="U13" s="51"/>
      <c r="V13" s="51"/>
      <c r="W13" s="51"/>
      <c r="X13" s="51">
        <f t="shared" ref="X13:X19" si="0">T13*P13</f>
        <v>80000</v>
      </c>
      <c r="Y13" s="51"/>
      <c r="Z13" s="51"/>
      <c r="AA13" s="51"/>
      <c r="AB13" s="51" t="s">
        <v>63</v>
      </c>
      <c r="AC13" s="51"/>
      <c r="AD13" s="51"/>
      <c r="AE13" s="113"/>
    </row>
    <row r="14" spans="1:31" ht="18" customHeight="1" x14ac:dyDescent="0.15">
      <c r="A14" s="8"/>
      <c r="B14" s="9"/>
      <c r="C14" s="10"/>
      <c r="D14" s="31" t="s">
        <v>58</v>
      </c>
      <c r="E14" s="32"/>
      <c r="F14" s="32"/>
      <c r="G14" s="32"/>
      <c r="H14" s="32"/>
      <c r="I14" s="32"/>
      <c r="J14" s="32"/>
      <c r="K14" s="49" t="s">
        <v>57</v>
      </c>
      <c r="L14" s="50"/>
      <c r="M14" s="50"/>
      <c r="N14" s="50"/>
      <c r="O14" s="50"/>
      <c r="P14" s="51">
        <v>1</v>
      </c>
      <c r="Q14" s="51"/>
      <c r="R14" s="51"/>
      <c r="S14" s="51"/>
      <c r="T14" s="68">
        <v>600000</v>
      </c>
      <c r="U14" s="51"/>
      <c r="V14" s="51"/>
      <c r="W14" s="51"/>
      <c r="X14" s="51">
        <f t="shared" si="0"/>
        <v>600000</v>
      </c>
      <c r="Y14" s="51"/>
      <c r="Z14" s="51"/>
      <c r="AA14" s="51"/>
      <c r="AB14" s="51" t="s">
        <v>63</v>
      </c>
      <c r="AC14" s="51"/>
      <c r="AD14" s="51"/>
      <c r="AE14" s="113"/>
    </row>
    <row r="15" spans="1:31" ht="18" customHeight="1" x14ac:dyDescent="0.15">
      <c r="A15" s="8"/>
      <c r="B15" s="9"/>
      <c r="C15" s="10"/>
      <c r="D15" s="31"/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/>
      <c r="AC15" s="51"/>
      <c r="AD15" s="51"/>
      <c r="AE15" s="113"/>
    </row>
    <row r="16" spans="1:31" ht="18" customHeight="1" x14ac:dyDescent="0.15">
      <c r="A16" s="8"/>
      <c r="B16" s="9"/>
      <c r="C16" s="10"/>
      <c r="D16" s="31" t="s">
        <v>59</v>
      </c>
      <c r="E16" s="32"/>
      <c r="F16" s="32"/>
      <c r="G16" s="32"/>
      <c r="H16" s="32"/>
      <c r="I16" s="32"/>
      <c r="J16" s="32"/>
      <c r="K16" s="49" t="s">
        <v>57</v>
      </c>
      <c r="L16" s="50"/>
      <c r="M16" s="50"/>
      <c r="N16" s="50"/>
      <c r="O16" s="50"/>
      <c r="P16" s="51">
        <v>1</v>
      </c>
      <c r="Q16" s="51"/>
      <c r="R16" s="51"/>
      <c r="S16" s="51"/>
      <c r="T16" s="68">
        <v>35000</v>
      </c>
      <c r="U16" s="51"/>
      <c r="V16" s="51"/>
      <c r="W16" s="51"/>
      <c r="X16" s="51">
        <f t="shared" si="0"/>
        <v>35000</v>
      </c>
      <c r="Y16" s="51"/>
      <c r="Z16" s="51"/>
      <c r="AA16" s="51"/>
      <c r="AB16" s="51" t="s">
        <v>63</v>
      </c>
      <c r="AC16" s="51"/>
      <c r="AD16" s="51"/>
      <c r="AE16" s="113"/>
    </row>
    <row r="17" spans="1:31" ht="18" customHeight="1" x14ac:dyDescent="0.15">
      <c r="A17" s="8"/>
      <c r="B17" s="9"/>
      <c r="C17" s="10"/>
      <c r="D17" s="31" t="s">
        <v>60</v>
      </c>
      <c r="E17" s="32"/>
      <c r="F17" s="32"/>
      <c r="G17" s="32"/>
      <c r="H17" s="32"/>
      <c r="I17" s="32"/>
      <c r="J17" s="32"/>
      <c r="K17" s="49" t="s">
        <v>61</v>
      </c>
      <c r="L17" s="50"/>
      <c r="M17" s="50"/>
      <c r="N17" s="50"/>
      <c r="O17" s="50"/>
      <c r="P17" s="51">
        <v>2</v>
      </c>
      <c r="Q17" s="51"/>
      <c r="R17" s="51"/>
      <c r="S17" s="51"/>
      <c r="T17" s="68">
        <v>10000</v>
      </c>
      <c r="U17" s="51"/>
      <c r="V17" s="51"/>
      <c r="W17" s="51"/>
      <c r="X17" s="51">
        <f t="shared" si="0"/>
        <v>20000</v>
      </c>
      <c r="Y17" s="51"/>
      <c r="Z17" s="51"/>
      <c r="AA17" s="51"/>
      <c r="AB17" s="51" t="s">
        <v>63</v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 t="s">
        <v>62</v>
      </c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>
        <f t="shared" ref="AB18" si="1">X18*0.1</f>
        <v>0</v>
      </c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49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>
        <v>1</v>
      </c>
      <c r="Q19" s="51"/>
      <c r="R19" s="51"/>
      <c r="S19" s="51"/>
      <c r="T19" s="68">
        <v>3347000</v>
      </c>
      <c r="U19" s="51"/>
      <c r="V19" s="51"/>
      <c r="W19" s="51"/>
      <c r="X19" s="51">
        <f t="shared" si="0"/>
        <v>3347000</v>
      </c>
      <c r="Y19" s="51"/>
      <c r="Z19" s="51"/>
      <c r="AA19" s="51"/>
      <c r="AB19" s="51"/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47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/>
      <c r="Y20" s="63"/>
      <c r="Z20" s="63"/>
      <c r="AA20" s="64"/>
      <c r="AB20" s="62"/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19</v>
      </c>
      <c r="B22" s="36"/>
      <c r="C22" s="37"/>
      <c r="D22" s="37"/>
      <c r="E22" s="37"/>
      <c r="F22" s="40" t="s">
        <v>53</v>
      </c>
      <c r="G22" s="41"/>
      <c r="H22" s="41"/>
      <c r="I22" s="36" t="s">
        <v>20</v>
      </c>
      <c r="J22" s="44" t="s">
        <v>21</v>
      </c>
      <c r="K22" s="36"/>
      <c r="L22" s="36"/>
      <c r="M22" s="36"/>
      <c r="N22" s="45"/>
      <c r="O22" s="40" t="s">
        <v>46</v>
      </c>
      <c r="P22" s="41"/>
      <c r="Q22" s="41"/>
      <c r="R22" s="41"/>
      <c r="S22" s="41"/>
      <c r="T22" s="36" t="s">
        <v>20</v>
      </c>
      <c r="U22" s="154" t="s">
        <v>48</v>
      </c>
      <c r="V22" s="155"/>
      <c r="W22" s="155"/>
      <c r="X22" s="155"/>
      <c r="Y22" s="122">
        <f>SUM(X12:AE19)</f>
        <v>4602000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22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23</v>
      </c>
      <c r="B28" s="137" t="s">
        <v>24</v>
      </c>
      <c r="C28" s="137"/>
      <c r="D28" s="137"/>
      <c r="E28" s="136" t="str">
        <f>E3</f>
        <v>AZ제일오토밋션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25</v>
      </c>
      <c r="C30" s="137"/>
      <c r="D30" s="137"/>
      <c r="E30" s="141" t="str">
        <f>E5</f>
        <v>전남 순천시 우석로81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28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26</v>
      </c>
      <c r="C32" s="138"/>
      <c r="D32" s="138"/>
      <c r="E32" s="136" t="str">
        <f>E7</f>
        <v>010-6235-6470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27</v>
      </c>
      <c r="C34" s="137"/>
      <c r="D34" s="137"/>
      <c r="E34" s="144">
        <f>E9</f>
        <v>1255000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9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29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138" t="s">
        <v>31</v>
      </c>
      <c r="E36" s="151"/>
      <c r="F36" s="151"/>
      <c r="G36" s="151"/>
      <c r="H36" s="151"/>
      <c r="I36" s="151"/>
      <c r="J36" s="151"/>
      <c r="K36" s="138" t="s">
        <v>32</v>
      </c>
      <c r="L36" s="151"/>
      <c r="M36" s="151"/>
      <c r="N36" s="151"/>
      <c r="O36" s="151"/>
      <c r="P36" s="151" t="s">
        <v>33</v>
      </c>
      <c r="Q36" s="151"/>
      <c r="R36" s="151"/>
      <c r="S36" s="151"/>
      <c r="T36" s="138" t="s">
        <v>34</v>
      </c>
      <c r="U36" s="151"/>
      <c r="V36" s="151"/>
      <c r="W36" s="151"/>
      <c r="X36" s="151" t="s">
        <v>35</v>
      </c>
      <c r="Y36" s="151"/>
      <c r="Z36" s="151"/>
      <c r="AA36" s="151"/>
      <c r="AB36" s="151" t="s">
        <v>36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12</v>
      </c>
      <c r="C37" s="13">
        <f t="shared" si="2"/>
        <v>20</v>
      </c>
      <c r="D37" s="146" t="str">
        <f t="shared" si="2"/>
        <v>0B5 Repair Kit</v>
      </c>
      <c r="E37" s="147"/>
      <c r="F37" s="147"/>
      <c r="G37" s="147"/>
      <c r="H37" s="147"/>
      <c r="I37" s="147"/>
      <c r="J37" s="147"/>
      <c r="K37" s="148" t="str">
        <f>K12</f>
        <v>BorgWarner</v>
      </c>
      <c r="L37" s="149"/>
      <c r="M37" s="149"/>
      <c r="N37" s="149"/>
      <c r="O37" s="149"/>
      <c r="P37" s="150">
        <f t="shared" ref="P37:P45" si="3">P12</f>
        <v>1</v>
      </c>
      <c r="Q37" s="150"/>
      <c r="R37" s="150"/>
      <c r="S37" s="150"/>
      <c r="T37" s="153">
        <f>T12</f>
        <v>520000</v>
      </c>
      <c r="U37" s="150"/>
      <c r="V37" s="150"/>
      <c r="W37" s="150"/>
      <c r="X37" s="150">
        <f>X12</f>
        <v>520000</v>
      </c>
      <c r="Y37" s="150"/>
      <c r="Z37" s="150"/>
      <c r="AA37" s="150"/>
      <c r="AB37" s="150" t="str">
        <f>AB12</f>
        <v>포함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6" t="str">
        <f t="shared" si="2"/>
        <v xml:space="preserve">0B5 Solenoid </v>
      </c>
      <c r="E38" s="147"/>
      <c r="F38" s="147"/>
      <c r="G38" s="147"/>
      <c r="H38" s="147"/>
      <c r="I38" s="147"/>
      <c r="J38" s="147"/>
      <c r="K38" s="148" t="str">
        <f>K13</f>
        <v>BorgWarner</v>
      </c>
      <c r="L38" s="149"/>
      <c r="M38" s="149"/>
      <c r="N38" s="149"/>
      <c r="O38" s="149"/>
      <c r="P38" s="150">
        <f t="shared" si="3"/>
        <v>1</v>
      </c>
      <c r="Q38" s="150"/>
      <c r="R38" s="150"/>
      <c r="S38" s="150"/>
      <c r="T38" s="153">
        <f>T13</f>
        <v>80000</v>
      </c>
      <c r="U38" s="150"/>
      <c r="V38" s="150"/>
      <c r="W38" s="150"/>
      <c r="X38" s="150">
        <f t="shared" ref="X38:X44" si="4">X13</f>
        <v>80000</v>
      </c>
      <c r="Y38" s="150"/>
      <c r="Z38" s="150"/>
      <c r="AA38" s="150"/>
      <c r="AB38" s="150" t="str">
        <f>AB13</f>
        <v>포함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 t="str">
        <f t="shared" si="2"/>
        <v>0B5 Clutch (Rebuild)</v>
      </c>
      <c r="E39" s="147"/>
      <c r="F39" s="147"/>
      <c r="G39" s="147"/>
      <c r="H39" s="147"/>
      <c r="I39" s="147"/>
      <c r="J39" s="147"/>
      <c r="K39" s="148" t="str">
        <f>K14</f>
        <v>BTS</v>
      </c>
      <c r="L39" s="149"/>
      <c r="M39" s="149"/>
      <c r="N39" s="149"/>
      <c r="O39" s="149"/>
      <c r="P39" s="150">
        <f t="shared" si="3"/>
        <v>1</v>
      </c>
      <c r="Q39" s="150"/>
      <c r="R39" s="150"/>
      <c r="S39" s="150"/>
      <c r="T39" s="153">
        <f>T14</f>
        <v>600000</v>
      </c>
      <c r="U39" s="150"/>
      <c r="V39" s="150"/>
      <c r="W39" s="150"/>
      <c r="X39" s="150">
        <f t="shared" si="4"/>
        <v>600000</v>
      </c>
      <c r="Y39" s="150"/>
      <c r="Z39" s="150"/>
      <c r="AA39" s="150"/>
      <c r="AB39" s="150" t="str">
        <f>AB14</f>
        <v>포함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>
        <f t="shared" si="2"/>
        <v>0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4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 t="str">
        <f t="shared" si="2"/>
        <v xml:space="preserve">0B5 filter </v>
      </c>
      <c r="E41" s="147"/>
      <c r="F41" s="147"/>
      <c r="G41" s="147"/>
      <c r="H41" s="147"/>
      <c r="I41" s="147"/>
      <c r="J41" s="147"/>
      <c r="K41" s="148" t="str">
        <f>K16</f>
        <v>BTS</v>
      </c>
      <c r="L41" s="149"/>
      <c r="M41" s="149"/>
      <c r="N41" s="149"/>
      <c r="O41" s="149"/>
      <c r="P41" s="150">
        <f t="shared" si="3"/>
        <v>1</v>
      </c>
      <c r="Q41" s="150"/>
      <c r="R41" s="150"/>
      <c r="S41" s="150"/>
      <c r="T41" s="153">
        <f>T16</f>
        <v>35000</v>
      </c>
      <c r="U41" s="150"/>
      <c r="V41" s="150"/>
      <c r="W41" s="150"/>
      <c r="X41" s="150">
        <f t="shared" si="4"/>
        <v>35000</v>
      </c>
      <c r="Y41" s="150"/>
      <c r="Z41" s="150"/>
      <c r="AA41" s="150"/>
      <c r="AB41" s="150" t="str">
        <f>AB16</f>
        <v>포함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 t="str">
        <f>D17</f>
        <v>Oring , gasket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2</v>
      </c>
      <c r="Q42" s="150"/>
      <c r="R42" s="150"/>
      <c r="S42" s="150"/>
      <c r="T42" s="153"/>
      <c r="U42" s="150"/>
      <c r="V42" s="150"/>
      <c r="W42" s="150"/>
      <c r="X42" s="150">
        <f t="shared" si="4"/>
        <v>20000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146" t="str">
        <f t="shared" si="5"/>
        <v>밸브바디 가스켓 제거 필수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4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177" t="str">
        <f t="shared" si="5"/>
        <v xml:space="preserve">      미수금 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1</v>
      </c>
      <c r="Q44" s="150"/>
      <c r="R44" s="150"/>
      <c r="S44" s="150"/>
      <c r="T44" s="153">
        <f>T19</f>
        <v>3347000</v>
      </c>
      <c r="U44" s="150"/>
      <c r="V44" s="150"/>
      <c r="W44" s="150"/>
      <c r="X44" s="150">
        <f t="shared" si="4"/>
        <v>3347000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5"/>
        <v>0</v>
      </c>
      <c r="B45" s="181">
        <f t="shared" si="5"/>
        <v>0</v>
      </c>
      <c r="C45" s="183">
        <f t="shared" si="5"/>
        <v>0</v>
      </c>
      <c r="D45" s="185" t="str">
        <f>D20</f>
        <v xml:space="preserve">농협 352 0106 5114 13 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>
        <f>AB20</f>
        <v>0</v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제일오토</v>
      </c>
      <c r="G47" s="172"/>
      <c r="H47" s="173"/>
      <c r="I47" s="167" t="s">
        <v>37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38</v>
      </c>
      <c r="U47" s="159" t="str">
        <f>U22</f>
        <v>합 계</v>
      </c>
      <c r="V47" s="159"/>
      <c r="W47" s="159"/>
      <c r="X47" s="159"/>
      <c r="Y47" s="161">
        <f>Y22</f>
        <v>4602000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E3:N4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C12:AE19 AB12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2024-12-20T02:22:39Z</cp:lastPrinted>
  <dcterms:created xsi:type="dcterms:W3CDTF">2010-01-19T05:17:14Z</dcterms:created>
  <dcterms:modified xsi:type="dcterms:W3CDTF">2024-12-20T02:22:55Z</dcterms:modified>
</cp:coreProperties>
</file>