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81125591-BA8B-4D74-A2CF-77F33E18F8EA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거래명세표!$A$2:$AE$49</definedName>
  </definedNames>
  <calcPr calcId="191029"/>
</workbook>
</file>

<file path=xl/calcChain.xml><?xml version="1.0" encoding="utf-8"?>
<calcChain xmlns="http://schemas.openxmlformats.org/spreadsheetml/2006/main">
  <c r="U48" i="1" l="1"/>
  <c r="X42" i="1"/>
  <c r="X14" i="1"/>
  <c r="X39" i="1" s="1"/>
  <c r="X15" i="1"/>
  <c r="X40" i="1" s="1"/>
  <c r="X16" i="1"/>
  <c r="X41" i="1" s="1"/>
  <c r="X17" i="1"/>
  <c r="X18" i="1"/>
  <c r="X43" i="1" s="1"/>
  <c r="X19" i="1"/>
  <c r="X44" i="1" s="1"/>
  <c r="X20" i="1"/>
  <c r="X45" i="1" s="1"/>
  <c r="X13" i="1"/>
  <c r="E10" i="1" s="1"/>
  <c r="Y23" i="1" s="1"/>
  <c r="Y48" i="1" s="1"/>
  <c r="P43" i="1"/>
  <c r="D43" i="1"/>
  <c r="AB45" i="1"/>
  <c r="D46" i="1"/>
  <c r="O48" i="1"/>
  <c r="F48" i="1"/>
  <c r="AB41" i="1"/>
  <c r="AB39" i="1"/>
  <c r="B46" i="1"/>
  <c r="B45" i="1"/>
  <c r="B44" i="1"/>
  <c r="B42" i="1"/>
  <c r="B41" i="1"/>
  <c r="B40" i="1"/>
  <c r="B39" i="1"/>
  <c r="B38" i="1"/>
  <c r="T46" i="1"/>
  <c r="T45" i="1"/>
  <c r="T44" i="1"/>
  <c r="T42" i="1"/>
  <c r="T41" i="1"/>
  <c r="T40" i="1"/>
  <c r="T39" i="1"/>
  <c r="T38" i="1"/>
  <c r="P46" i="1"/>
  <c r="P45" i="1"/>
  <c r="P44" i="1"/>
  <c r="P42" i="1"/>
  <c r="P41" i="1"/>
  <c r="P40" i="1"/>
  <c r="P39" i="1"/>
  <c r="P38" i="1"/>
  <c r="K45" i="1"/>
  <c r="K44" i="1"/>
  <c r="K42" i="1"/>
  <c r="K41" i="1"/>
  <c r="K40" i="1"/>
  <c r="K39" i="1"/>
  <c r="K38" i="1"/>
  <c r="D45" i="1"/>
  <c r="D44" i="1"/>
  <c r="D42" i="1"/>
  <c r="D41" i="1"/>
  <c r="D40" i="1"/>
  <c r="D39" i="1"/>
  <c r="D38" i="1"/>
  <c r="C46" i="1"/>
  <c r="C45" i="1"/>
  <c r="C44" i="1"/>
  <c r="C42" i="1"/>
  <c r="C41" i="1"/>
  <c r="C40" i="1"/>
  <c r="C39" i="1"/>
  <c r="C38" i="1"/>
  <c r="A46" i="1"/>
  <c r="A45" i="1"/>
  <c r="A44" i="1"/>
  <c r="A42" i="1"/>
  <c r="A41" i="1"/>
  <c r="A40" i="1"/>
  <c r="A39" i="1"/>
  <c r="A38" i="1"/>
  <c r="AA35" i="1"/>
  <c r="T35" i="1"/>
  <c r="T33" i="1"/>
  <c r="AA31" i="1"/>
  <c r="T31" i="1"/>
  <c r="T29" i="1"/>
  <c r="E33" i="1"/>
  <c r="E31" i="1"/>
  <c r="E29" i="1"/>
  <c r="AB21" i="1"/>
  <c r="AB46" i="1" s="1"/>
  <c r="AB44" i="1"/>
  <c r="AB18" i="1"/>
  <c r="X21" i="1"/>
  <c r="AB42" i="1"/>
  <c r="AB40" i="1"/>
  <c r="J48" i="1"/>
  <c r="A48" i="1"/>
  <c r="X38" i="1" l="1"/>
  <c r="E35" i="1"/>
  <c r="AB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<sst xmlns="http://schemas.openxmlformats.org/spreadsheetml/2006/main" count="67" uniqueCount="57">
  <si>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</si>
  <si>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</si>
  <si>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</si>
  <si>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</si>
  <si>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</si>
  <si>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</si>
  <si>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</si>
  <si>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</si>
  <si>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</si>
  <si>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</si>
  <si>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</si>
  <si>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</si>
  <si>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</si>
  <si>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</si>
  <si>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</si>
  <si>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</si>
  <si>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</si>
  <si>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</si>
  <si>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</si>
  <si>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</si>
  <si>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</si>
  <si>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</si>
  <si>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</si>
  <si>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</si>
  <si>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</si>
  <si>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</si>
  <si>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</si>
  <si>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</si>
  <si>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</si>
  <si>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</si>
  <si>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</si>
  <si>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</si>
  <si>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</si>
  <si>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</si>
  <si>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</si>
  <si>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</si>
  <si>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</si>
  <si>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</si>
  <si>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</si>
  <si>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</si>
  <si>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</si>
  <si>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</si>
  <si>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</si>
  <si>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</si>
  <si>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</si>
  <si>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</si>
  <si>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</si>
  <si>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</si>
  <si>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</si>
  <si>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</si>
  <si>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0GC 리빌드수리</t>
    <phoneticPr fontId="5" type="noConversion"/>
  </si>
  <si>
    <t>P1736 보쉬정품킷</t>
    <phoneticPr fontId="5" type="noConversion"/>
  </si>
  <si>
    <t>(basic setting 필수)</t>
    <phoneticPr fontId="5" type="noConversion"/>
  </si>
  <si>
    <t>구리 한일오토</t>
    <phoneticPr fontId="5" type="noConversion"/>
  </si>
  <si>
    <t>010-3792-6944</t>
    <phoneticPr fontId="5" type="noConversion"/>
  </si>
  <si>
    <t>한일오토</t>
    <phoneticPr fontId="5" type="noConversion"/>
  </si>
  <si>
    <t>경기 구리시 경춘로43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</si>
</sst>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9"/>
  <sheetViews>
    <sheetView showGridLines="0" showZeros="0" tabSelected="1" view="pageBreakPreview" zoomScale="130" zoomScaleNormal="100" zoomScaleSheetLayoutView="130" workbookViewId="0">
      <selection activeCell="E8" sqref="E8:N9"/>
    </sheetView>
  </sheetViews>
  <sheetFormatPr defaultColWidth="2.33203125" defaultRowHeight="13.5" x14ac:dyDescent="0.15"/>
  <cols>
    <col min="1" max="1" width="3.5546875" style="3" customWidth="1"/>
    <col min="2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4.25" thickBot="1" x14ac:dyDescent="0.2"/>
    <row r="2" spans="1:31" ht="15" customHeight="1" x14ac:dyDescent="0.15">
      <c r="A2" s="69" t="s">
        <v>0</v>
      </c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2"/>
    </row>
    <row r="3" spans="1:31" ht="15" customHeight="1" thickBot="1" x14ac:dyDescent="0.2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5"/>
    </row>
    <row r="4" spans="1:31" ht="14.1" customHeight="1" x14ac:dyDescent="0.15">
      <c r="A4" s="76" t="s">
        <v>1</v>
      </c>
      <c r="B4" s="109" t="s">
        <v>2</v>
      </c>
      <c r="C4" s="109"/>
      <c r="D4" s="109"/>
      <c r="E4" s="79" t="s">
        <v>53</v>
      </c>
      <c r="F4" s="80"/>
      <c r="G4" s="80"/>
      <c r="H4" s="80"/>
      <c r="I4" s="80"/>
      <c r="J4" s="80"/>
      <c r="K4" s="80"/>
      <c r="L4" s="80"/>
      <c r="M4" s="80"/>
      <c r="N4" s="81"/>
      <c r="O4" s="76" t="s">
        <v>3</v>
      </c>
      <c r="P4" s="85" t="s">
        <v>4</v>
      </c>
      <c r="Q4" s="85"/>
      <c r="R4" s="85"/>
      <c r="S4" s="85"/>
      <c r="T4" s="87" t="s">
        <v>41</v>
      </c>
      <c r="U4" s="88"/>
      <c r="V4" s="88"/>
      <c r="W4" s="88"/>
      <c r="X4" s="88"/>
      <c r="Y4" s="88"/>
      <c r="Z4" s="88"/>
      <c r="AA4" s="88"/>
      <c r="AB4" s="88"/>
      <c r="AC4" s="88"/>
      <c r="AD4" s="88"/>
      <c r="AE4" s="89"/>
    </row>
    <row r="5" spans="1:31" ht="14.1" customHeight="1" x14ac:dyDescent="0.15">
      <c r="A5" s="77"/>
      <c r="B5" s="95"/>
      <c r="C5" s="95"/>
      <c r="D5" s="95"/>
      <c r="E5" s="82"/>
      <c r="F5" s="83"/>
      <c r="G5" s="83"/>
      <c r="H5" s="83"/>
      <c r="I5" s="83"/>
      <c r="J5" s="83"/>
      <c r="K5" s="83"/>
      <c r="L5" s="83"/>
      <c r="M5" s="83"/>
      <c r="N5" s="84"/>
      <c r="O5" s="77"/>
      <c r="P5" s="86"/>
      <c r="Q5" s="86"/>
      <c r="R5" s="86"/>
      <c r="S5" s="86"/>
      <c r="T5" s="90"/>
      <c r="U5" s="91"/>
      <c r="V5" s="91"/>
      <c r="W5" s="91"/>
      <c r="X5" s="91"/>
      <c r="Y5" s="91"/>
      <c r="Z5" s="91"/>
      <c r="AA5" s="91"/>
      <c r="AB5" s="91"/>
      <c r="AC5" s="91"/>
      <c r="AD5" s="91"/>
      <c r="AE5" s="92"/>
    </row>
    <row r="6" spans="1:31" ht="14.1" customHeight="1" x14ac:dyDescent="0.15">
      <c r="A6" s="77"/>
      <c r="B6" s="95" t="s">
        <v>5</v>
      </c>
      <c r="C6" s="95"/>
      <c r="D6" s="95"/>
      <c r="E6" s="93" t="s">
        <v>56</v>
      </c>
      <c r="F6" s="93"/>
      <c r="G6" s="93"/>
      <c r="H6" s="93"/>
      <c r="I6" s="93"/>
      <c r="J6" s="93"/>
      <c r="K6" s="93"/>
      <c r="L6" s="93"/>
      <c r="M6" s="93"/>
      <c r="N6" s="94"/>
      <c r="O6" s="77"/>
      <c r="P6" s="95" t="s">
        <v>2</v>
      </c>
      <c r="Q6" s="95"/>
      <c r="R6" s="95"/>
      <c r="S6" s="95"/>
      <c r="T6" s="96" t="s">
        <v>42</v>
      </c>
      <c r="U6" s="96"/>
      <c r="V6" s="96"/>
      <c r="W6" s="96"/>
      <c r="X6" s="96"/>
      <c r="Y6" s="86" t="s">
        <v>6</v>
      </c>
      <c r="Z6" s="86"/>
      <c r="AA6" s="96" t="s">
        <v>43</v>
      </c>
      <c r="AB6" s="96"/>
      <c r="AC6" s="96"/>
      <c r="AD6" s="96"/>
      <c r="AE6" s="97"/>
    </row>
    <row r="7" spans="1:31" ht="14.1" customHeight="1" x14ac:dyDescent="0.15">
      <c r="A7" s="77"/>
      <c r="B7" s="95"/>
      <c r="C7" s="95"/>
      <c r="D7" s="95"/>
      <c r="E7" s="93"/>
      <c r="F7" s="93"/>
      <c r="G7" s="93"/>
      <c r="H7" s="93"/>
      <c r="I7" s="93"/>
      <c r="J7" s="93"/>
      <c r="K7" s="93"/>
      <c r="L7" s="93"/>
      <c r="M7" s="93"/>
      <c r="N7" s="94"/>
      <c r="O7" s="77"/>
      <c r="P7" s="95"/>
      <c r="Q7" s="95"/>
      <c r="R7" s="95"/>
      <c r="S7" s="95"/>
      <c r="T7" s="96"/>
      <c r="U7" s="96"/>
      <c r="V7" s="96"/>
      <c r="W7" s="96"/>
      <c r="X7" s="96"/>
      <c r="Y7" s="86"/>
      <c r="Z7" s="86"/>
      <c r="AA7" s="96"/>
      <c r="AB7" s="96"/>
      <c r="AC7" s="96"/>
      <c r="AD7" s="96"/>
      <c r="AE7" s="97"/>
    </row>
    <row r="8" spans="1:31" ht="14.1" customHeight="1" x14ac:dyDescent="0.15">
      <c r="A8" s="77"/>
      <c r="B8" s="86" t="s">
        <v>7</v>
      </c>
      <c r="C8" s="86"/>
      <c r="D8" s="86"/>
      <c r="E8" s="98" t="s">
        <v>54</v>
      </c>
      <c r="F8" s="99"/>
      <c r="G8" s="99"/>
      <c r="H8" s="99"/>
      <c r="I8" s="99"/>
      <c r="J8" s="99"/>
      <c r="K8" s="99"/>
      <c r="L8" s="99"/>
      <c r="M8" s="99"/>
      <c r="N8" s="99"/>
      <c r="O8" s="77"/>
      <c r="P8" s="95" t="s">
        <v>5</v>
      </c>
      <c r="Q8" s="95"/>
      <c r="R8" s="95"/>
      <c r="S8" s="95"/>
      <c r="T8" s="93" t="s">
        <v>44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86"/>
      <c r="C9" s="86"/>
      <c r="D9" s="86"/>
      <c r="E9" s="82"/>
      <c r="F9" s="83"/>
      <c r="G9" s="83"/>
      <c r="H9" s="83"/>
      <c r="I9" s="83"/>
      <c r="J9" s="83"/>
      <c r="K9" s="83"/>
      <c r="L9" s="83"/>
      <c r="M9" s="83"/>
      <c r="N9" s="83"/>
      <c r="O9" s="77"/>
      <c r="P9" s="95"/>
      <c r="Q9" s="95"/>
      <c r="R9" s="95"/>
      <c r="S9" s="95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100"/>
    </row>
    <row r="10" spans="1:31" ht="14.1" customHeight="1" x14ac:dyDescent="0.15">
      <c r="A10" s="77"/>
      <c r="B10" s="95" t="s">
        <v>8</v>
      </c>
      <c r="C10" s="95"/>
      <c r="D10" s="95"/>
      <c r="E10" s="101">
        <f>SUM(X13:AA19)</f>
        <v>650000</v>
      </c>
      <c r="F10" s="102"/>
      <c r="G10" s="102"/>
      <c r="H10" s="102"/>
      <c r="I10" s="102"/>
      <c r="J10" s="102"/>
      <c r="K10" s="102"/>
      <c r="L10" s="102"/>
      <c r="M10" s="102"/>
      <c r="N10" s="103"/>
      <c r="O10" s="77"/>
      <c r="P10" s="86" t="s">
        <v>9</v>
      </c>
      <c r="Q10" s="86"/>
      <c r="R10" s="86"/>
      <c r="S10" s="86"/>
      <c r="T10" s="96" t="s">
        <v>40</v>
      </c>
      <c r="U10" s="96"/>
      <c r="V10" s="96"/>
      <c r="W10" s="96"/>
      <c r="X10" s="96"/>
      <c r="Y10" s="86" t="s">
        <v>10</v>
      </c>
      <c r="Z10" s="86"/>
      <c r="AA10" s="96" t="s">
        <v>45</v>
      </c>
      <c r="AB10" s="96"/>
      <c r="AC10" s="96"/>
      <c r="AD10" s="96"/>
      <c r="AE10" s="97"/>
    </row>
    <row r="11" spans="1:31" ht="14.1" customHeight="1" thickBot="1" x14ac:dyDescent="0.2">
      <c r="A11" s="78"/>
      <c r="B11" s="110"/>
      <c r="C11" s="110"/>
      <c r="D11" s="110"/>
      <c r="E11" s="104"/>
      <c r="F11" s="104"/>
      <c r="G11" s="104"/>
      <c r="H11" s="104"/>
      <c r="I11" s="104"/>
      <c r="J11" s="104"/>
      <c r="K11" s="104"/>
      <c r="L11" s="104"/>
      <c r="M11" s="104"/>
      <c r="N11" s="105"/>
      <c r="O11" s="78"/>
      <c r="P11" s="106"/>
      <c r="Q11" s="106"/>
      <c r="R11" s="106"/>
      <c r="S11" s="106"/>
      <c r="T11" s="107"/>
      <c r="U11" s="107"/>
      <c r="V11" s="107"/>
      <c r="W11" s="107"/>
      <c r="X11" s="107"/>
      <c r="Y11" s="106"/>
      <c r="Z11" s="106"/>
      <c r="AA11" s="107"/>
      <c r="AB11" s="107"/>
      <c r="AC11" s="107"/>
      <c r="AD11" s="107"/>
      <c r="AE11" s="108"/>
    </row>
    <row r="12" spans="1:31" ht="18" customHeight="1" x14ac:dyDescent="0.15">
      <c r="A12" s="2" t="s">
        <v>39</v>
      </c>
      <c r="B12" s="7" t="s">
        <v>11</v>
      </c>
      <c r="C12" s="1" t="s">
        <v>12</v>
      </c>
      <c r="D12" s="85" t="s">
        <v>13</v>
      </c>
      <c r="E12" s="111"/>
      <c r="F12" s="111"/>
      <c r="G12" s="111"/>
      <c r="H12" s="111"/>
      <c r="I12" s="111"/>
      <c r="J12" s="111"/>
      <c r="K12" s="85" t="s">
        <v>14</v>
      </c>
      <c r="L12" s="111"/>
      <c r="M12" s="111"/>
      <c r="N12" s="111"/>
      <c r="O12" s="111"/>
      <c r="P12" s="111" t="s">
        <v>15</v>
      </c>
      <c r="Q12" s="111"/>
      <c r="R12" s="111"/>
      <c r="S12" s="111"/>
      <c r="T12" s="85" t="s">
        <v>16</v>
      </c>
      <c r="U12" s="111"/>
      <c r="V12" s="111"/>
      <c r="W12" s="111"/>
      <c r="X12" s="111" t="s">
        <v>17</v>
      </c>
      <c r="Y12" s="111"/>
      <c r="Z12" s="111"/>
      <c r="AA12" s="111"/>
      <c r="AB12" s="111" t="s">
        <v>18</v>
      </c>
      <c r="AC12" s="111"/>
      <c r="AD12" s="111"/>
      <c r="AE12" s="112"/>
    </row>
    <row r="13" spans="1:31" ht="18" customHeight="1" x14ac:dyDescent="0.15">
      <c r="A13" s="8">
        <v>24</v>
      </c>
      <c r="B13" s="9">
        <v>1</v>
      </c>
      <c r="C13" s="10">
        <v>15</v>
      </c>
      <c r="D13" s="31" t="s">
        <v>50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650000</v>
      </c>
      <c r="U13" s="51"/>
      <c r="V13" s="51"/>
      <c r="W13" s="51"/>
      <c r="X13" s="51">
        <f>T13*P13</f>
        <v>650000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51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ref="X14:X20" si="0">T14*P14</f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52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/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 t="str">
        <f t="shared" ref="AB18" si="1">IF(T18="","",X18*0.1)</f>
        <v/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1"/>
      <c r="E19" s="32"/>
      <c r="F19" s="32"/>
      <c r="G19" s="32"/>
      <c r="H19" s="32"/>
      <c r="I19" s="32"/>
      <c r="J19" s="32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8"/>
      <c r="B20" s="9"/>
      <c r="C20" s="10"/>
      <c r="D20" s="33" t="s">
        <v>49</v>
      </c>
      <c r="E20" s="34"/>
      <c r="F20" s="34"/>
      <c r="G20" s="34"/>
      <c r="H20" s="34"/>
      <c r="I20" s="34"/>
      <c r="J20" s="34"/>
      <c r="K20" s="49"/>
      <c r="L20" s="50"/>
      <c r="M20" s="50"/>
      <c r="N20" s="50"/>
      <c r="O20" s="50"/>
      <c r="P20" s="51"/>
      <c r="Q20" s="51"/>
      <c r="R20" s="51"/>
      <c r="S20" s="51"/>
      <c r="T20" s="68"/>
      <c r="U20" s="51"/>
      <c r="V20" s="51"/>
      <c r="W20" s="51"/>
      <c r="X20" s="51">
        <f t="shared" si="0"/>
        <v>0</v>
      </c>
      <c r="Y20" s="51"/>
      <c r="Z20" s="51"/>
      <c r="AA20" s="51"/>
      <c r="AB20" s="51"/>
      <c r="AC20" s="51"/>
      <c r="AD20" s="51"/>
      <c r="AE20" s="113"/>
    </row>
    <row r="21" spans="1:31" ht="18" customHeight="1" x14ac:dyDescent="0.15">
      <c r="A21" s="58"/>
      <c r="B21" s="60"/>
      <c r="C21" s="60"/>
      <c r="D21" s="52" t="s">
        <v>47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  <c r="P21" s="62"/>
      <c r="Q21" s="63"/>
      <c r="R21" s="63"/>
      <c r="S21" s="64"/>
      <c r="T21" s="114"/>
      <c r="U21" s="115"/>
      <c r="V21" s="115"/>
      <c r="W21" s="116"/>
      <c r="X21" s="62" t="str">
        <f>IF(T22="","",P22*T22)</f>
        <v/>
      </c>
      <c r="Y21" s="63"/>
      <c r="Z21" s="63"/>
      <c r="AA21" s="64"/>
      <c r="AB21" s="62" t="str">
        <f>IF(T21="","",#REF!*0.1)</f>
        <v/>
      </c>
      <c r="AC21" s="63"/>
      <c r="AD21" s="63"/>
      <c r="AE21" s="120"/>
    </row>
    <row r="22" spans="1:31" ht="18" customHeight="1" thickBot="1" x14ac:dyDescent="0.2">
      <c r="A22" s="59"/>
      <c r="B22" s="61"/>
      <c r="C22" s="61"/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/>
      <c r="P22" s="65"/>
      <c r="Q22" s="66"/>
      <c r="R22" s="66"/>
      <c r="S22" s="67"/>
      <c r="T22" s="117"/>
      <c r="U22" s="118"/>
      <c r="V22" s="118"/>
      <c r="W22" s="119"/>
      <c r="X22" s="65"/>
      <c r="Y22" s="66"/>
      <c r="Z22" s="66"/>
      <c r="AA22" s="67"/>
      <c r="AB22" s="65"/>
      <c r="AC22" s="66"/>
      <c r="AD22" s="66"/>
      <c r="AE22" s="121"/>
    </row>
    <row r="23" spans="1:31" ht="18" customHeight="1" x14ac:dyDescent="0.15">
      <c r="A23" s="35" t="s">
        <v>19</v>
      </c>
      <c r="B23" s="36"/>
      <c r="C23" s="37"/>
      <c r="D23" s="37"/>
      <c r="E23" s="37"/>
      <c r="F23" s="40" t="s">
        <v>55</v>
      </c>
      <c r="G23" s="41"/>
      <c r="H23" s="41"/>
      <c r="I23" s="36" t="s">
        <v>20</v>
      </c>
      <c r="J23" s="44" t="s">
        <v>21</v>
      </c>
      <c r="K23" s="36"/>
      <c r="L23" s="36"/>
      <c r="M23" s="36"/>
      <c r="N23" s="45"/>
      <c r="O23" s="40" t="s">
        <v>46</v>
      </c>
      <c r="P23" s="41"/>
      <c r="Q23" s="41"/>
      <c r="R23" s="41"/>
      <c r="S23" s="41"/>
      <c r="T23" s="36" t="s">
        <v>20</v>
      </c>
      <c r="U23" s="154" t="s">
        <v>48</v>
      </c>
      <c r="V23" s="155"/>
      <c r="W23" s="155"/>
      <c r="X23" s="155"/>
      <c r="Y23" s="122">
        <f>X20+E10</f>
        <v>650000</v>
      </c>
      <c r="Z23" s="123"/>
      <c r="AA23" s="123"/>
      <c r="AB23" s="123"/>
      <c r="AC23" s="123"/>
      <c r="AD23" s="123"/>
      <c r="AE23" s="124"/>
    </row>
    <row r="24" spans="1:31" ht="18" customHeight="1" thickBot="1" x14ac:dyDescent="0.2">
      <c r="A24" s="38"/>
      <c r="B24" s="39"/>
      <c r="C24" s="39"/>
      <c r="D24" s="39"/>
      <c r="E24" s="39"/>
      <c r="F24" s="42"/>
      <c r="G24" s="43"/>
      <c r="H24" s="43"/>
      <c r="I24" s="39"/>
      <c r="J24" s="46"/>
      <c r="K24" s="47"/>
      <c r="L24" s="47"/>
      <c r="M24" s="47"/>
      <c r="N24" s="48"/>
      <c r="O24" s="42"/>
      <c r="P24" s="43"/>
      <c r="Q24" s="43"/>
      <c r="R24" s="43"/>
      <c r="S24" s="43"/>
      <c r="T24" s="39"/>
      <c r="U24" s="156"/>
      <c r="V24" s="157"/>
      <c r="W24" s="157"/>
      <c r="X24" s="157"/>
      <c r="Y24" s="125"/>
      <c r="Z24" s="125"/>
      <c r="AA24" s="125"/>
      <c r="AB24" s="125"/>
      <c r="AC24" s="125"/>
      <c r="AD24" s="125"/>
      <c r="AE24" s="126"/>
    </row>
    <row r="25" spans="1:31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</row>
    <row r="26" spans="1:31" ht="15" customHeight="1" thickBo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customHeight="1" x14ac:dyDescent="0.15">
      <c r="A27" s="127" t="s">
        <v>22</v>
      </c>
      <c r="B27" s="128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</row>
    <row r="28" spans="1:31" ht="15" customHeight="1" x14ac:dyDescent="0.15">
      <c r="A28" s="131"/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</row>
    <row r="29" spans="1:31" ht="14.1" customHeight="1" x14ac:dyDescent="0.15">
      <c r="A29" s="135" t="s">
        <v>23</v>
      </c>
      <c r="B29" s="137" t="s">
        <v>24</v>
      </c>
      <c r="C29" s="137"/>
      <c r="D29" s="137"/>
      <c r="E29" s="136" t="str">
        <f>E4</f>
        <v>구리 한일오토</v>
      </c>
      <c r="F29" s="136"/>
      <c r="G29" s="136"/>
      <c r="H29" s="136"/>
      <c r="I29" s="136"/>
      <c r="J29" s="136"/>
      <c r="K29" s="136"/>
      <c r="L29" s="136"/>
      <c r="M29" s="136"/>
      <c r="N29" s="136"/>
      <c r="O29" s="137" t="s">
        <v>3</v>
      </c>
      <c r="P29" s="138" t="s">
        <v>4</v>
      </c>
      <c r="Q29" s="138"/>
      <c r="R29" s="138"/>
      <c r="S29" s="138"/>
      <c r="T29" s="139" t="str">
        <f>T4</f>
        <v>259-12-01768</v>
      </c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/>
      <c r="C30" s="137"/>
      <c r="D30" s="137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7"/>
      <c r="P30" s="138"/>
      <c r="Q30" s="138"/>
      <c r="R30" s="138"/>
      <c r="S30" s="138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</row>
    <row r="31" spans="1:31" ht="14.1" customHeight="1" x14ac:dyDescent="0.15">
      <c r="A31" s="135"/>
      <c r="B31" s="137" t="s">
        <v>25</v>
      </c>
      <c r="C31" s="137"/>
      <c r="D31" s="137"/>
      <c r="E31" s="141" t="str">
        <f>E6</f>
        <v>경기 구리시 경춘로43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 t="s">
        <v>2</v>
      </c>
      <c r="Q31" s="137"/>
      <c r="R31" s="137"/>
      <c r="S31" s="137"/>
      <c r="T31" s="136" t="str">
        <f>T6</f>
        <v>BTS&amp;P</v>
      </c>
      <c r="U31" s="136"/>
      <c r="V31" s="136"/>
      <c r="W31" s="136"/>
      <c r="X31" s="136"/>
      <c r="Y31" s="138" t="s">
        <v>28</v>
      </c>
      <c r="Z31" s="138"/>
      <c r="AA31" s="136" t="str">
        <f>AA6</f>
        <v>장효주</v>
      </c>
      <c r="AB31" s="136"/>
      <c r="AC31" s="136"/>
      <c r="AD31" s="136"/>
      <c r="AE31" s="142"/>
    </row>
    <row r="32" spans="1:31" ht="14.1" customHeight="1" x14ac:dyDescent="0.15">
      <c r="A32" s="135"/>
      <c r="B32" s="137"/>
      <c r="C32" s="137"/>
      <c r="D32" s="137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37"/>
      <c r="P32" s="137"/>
      <c r="Q32" s="137"/>
      <c r="R32" s="137"/>
      <c r="S32" s="137"/>
      <c r="T32" s="136"/>
      <c r="U32" s="136"/>
      <c r="V32" s="136"/>
      <c r="W32" s="136"/>
      <c r="X32" s="136"/>
      <c r="Y32" s="138"/>
      <c r="Z32" s="138"/>
      <c r="AA32" s="136"/>
      <c r="AB32" s="136"/>
      <c r="AC32" s="136"/>
      <c r="AD32" s="136"/>
      <c r="AE32" s="142"/>
    </row>
    <row r="33" spans="1:31" ht="14.1" customHeight="1" x14ac:dyDescent="0.15">
      <c r="A33" s="135"/>
      <c r="B33" s="138" t="s">
        <v>26</v>
      </c>
      <c r="C33" s="138"/>
      <c r="D33" s="138"/>
      <c r="E33" s="136" t="str">
        <f>E8</f>
        <v>010-3792-6944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 t="s">
        <v>5</v>
      </c>
      <c r="Q33" s="137"/>
      <c r="R33" s="137"/>
      <c r="S33" s="137"/>
      <c r="T33" s="141" t="str">
        <f>T8</f>
        <v>대구 달서구 용산로 28(본리동)</v>
      </c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8"/>
      <c r="C34" s="138"/>
      <c r="D34" s="138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/>
      <c r="P34" s="137"/>
      <c r="Q34" s="137"/>
      <c r="R34" s="137"/>
      <c r="S34" s="137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3"/>
    </row>
    <row r="35" spans="1:31" ht="14.1" customHeight="1" x14ac:dyDescent="0.15">
      <c r="A35" s="135"/>
      <c r="B35" s="137" t="s">
        <v>27</v>
      </c>
      <c r="C35" s="137"/>
      <c r="D35" s="137"/>
      <c r="E35" s="144">
        <f>E10</f>
        <v>650000</v>
      </c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 t="s">
        <v>9</v>
      </c>
      <c r="Q35" s="138"/>
      <c r="R35" s="138"/>
      <c r="S35" s="138"/>
      <c r="T35" s="136" t="str">
        <f>T10</f>
        <v>010-5168-3542</v>
      </c>
      <c r="U35" s="136"/>
      <c r="V35" s="136"/>
      <c r="W35" s="136"/>
      <c r="X35" s="136"/>
      <c r="Y35" s="138" t="s">
        <v>29</v>
      </c>
      <c r="Z35" s="138"/>
      <c r="AA35" s="136" t="str">
        <f>AA10</f>
        <v>053-217-0224</v>
      </c>
      <c r="AB35" s="136"/>
      <c r="AC35" s="136"/>
      <c r="AD35" s="136"/>
      <c r="AE35" s="142"/>
    </row>
    <row r="36" spans="1:31" ht="14.1" customHeight="1" x14ac:dyDescent="0.15">
      <c r="A36" s="135"/>
      <c r="B36" s="137"/>
      <c r="C36" s="137"/>
      <c r="D36" s="137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37"/>
      <c r="P36" s="138"/>
      <c r="Q36" s="138"/>
      <c r="R36" s="138"/>
      <c r="S36" s="138"/>
      <c r="T36" s="136"/>
      <c r="U36" s="136"/>
      <c r="V36" s="136"/>
      <c r="W36" s="136"/>
      <c r="X36" s="136"/>
      <c r="Y36" s="138"/>
      <c r="Z36" s="138"/>
      <c r="AA36" s="136"/>
      <c r="AB36" s="136"/>
      <c r="AC36" s="136"/>
      <c r="AD36" s="136"/>
      <c r="AE36" s="142"/>
    </row>
    <row r="37" spans="1:31" ht="18" customHeight="1" x14ac:dyDescent="0.15">
      <c r="A37" s="5" t="s">
        <v>39</v>
      </c>
      <c r="B37" s="6" t="s">
        <v>11</v>
      </c>
      <c r="C37" s="4" t="s">
        <v>30</v>
      </c>
      <c r="D37" s="138" t="s">
        <v>31</v>
      </c>
      <c r="E37" s="151"/>
      <c r="F37" s="151"/>
      <c r="G37" s="151"/>
      <c r="H37" s="151"/>
      <c r="I37" s="151"/>
      <c r="J37" s="151"/>
      <c r="K37" s="138" t="s">
        <v>32</v>
      </c>
      <c r="L37" s="151"/>
      <c r="M37" s="151"/>
      <c r="N37" s="151"/>
      <c r="O37" s="151"/>
      <c r="P37" s="151" t="s">
        <v>33</v>
      </c>
      <c r="Q37" s="151"/>
      <c r="R37" s="151"/>
      <c r="S37" s="151"/>
      <c r="T37" s="138" t="s">
        <v>34</v>
      </c>
      <c r="U37" s="151"/>
      <c r="V37" s="151"/>
      <c r="W37" s="151"/>
      <c r="X37" s="151" t="s">
        <v>35</v>
      </c>
      <c r="Y37" s="151"/>
      <c r="Z37" s="151"/>
      <c r="AA37" s="151"/>
      <c r="AB37" s="151" t="s">
        <v>36</v>
      </c>
      <c r="AC37" s="151"/>
      <c r="AD37" s="151"/>
      <c r="AE37" s="158"/>
    </row>
    <row r="38" spans="1:31" ht="18" customHeight="1" x14ac:dyDescent="0.15">
      <c r="A38" s="11">
        <f t="shared" ref="A38:D42" si="2">A13</f>
        <v>24</v>
      </c>
      <c r="B38" s="12">
        <f t="shared" si="2"/>
        <v>1</v>
      </c>
      <c r="C38" s="13">
        <f t="shared" si="2"/>
        <v>15</v>
      </c>
      <c r="D38" s="146" t="str">
        <f t="shared" si="2"/>
        <v>0GC 리빌드수리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ref="P38:P46" si="3">P13</f>
        <v>1</v>
      </c>
      <c r="Q38" s="150"/>
      <c r="R38" s="150"/>
      <c r="S38" s="150"/>
      <c r="T38" s="153">
        <f>T13</f>
        <v>650000</v>
      </c>
      <c r="U38" s="150"/>
      <c r="V38" s="150"/>
      <c r="W38" s="150"/>
      <c r="X38" s="150">
        <f>X13</f>
        <v>650000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P1736 보쉬정품킷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ref="X39:X45" si="4">X14</f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(basic setting 필수)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>
        <f t="shared" si="2"/>
        <v>0</v>
      </c>
      <c r="B42" s="12">
        <f t="shared" si="2"/>
        <v>0</v>
      </c>
      <c r="C42" s="13">
        <f t="shared" si="2"/>
        <v>0</v>
      </c>
      <c r="D42" s="146">
        <f t="shared" si="2"/>
        <v>0</v>
      </c>
      <c r="E42" s="147"/>
      <c r="F42" s="147"/>
      <c r="G42" s="147"/>
      <c r="H42" s="147"/>
      <c r="I42" s="147"/>
      <c r="J42" s="147"/>
      <c r="K42" s="148">
        <f>K17</f>
        <v>0</v>
      </c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>
        <f>T17</f>
        <v>0</v>
      </c>
      <c r="U42" s="150"/>
      <c r="V42" s="150"/>
      <c r="W42" s="150"/>
      <c r="X42" s="150">
        <f t="shared" si="4"/>
        <v>0</v>
      </c>
      <c r="Y42" s="150"/>
      <c r="Z42" s="150"/>
      <c r="AA42" s="150"/>
      <c r="AB42" s="150">
        <f>AB17</f>
        <v>0</v>
      </c>
      <c r="AC42" s="150"/>
      <c r="AD42" s="150"/>
      <c r="AE42" s="152"/>
    </row>
    <row r="43" spans="1:31" ht="18" customHeight="1" x14ac:dyDescent="0.15">
      <c r="A43" s="11"/>
      <c r="B43" s="13"/>
      <c r="C43" s="13"/>
      <c r="D43" s="146">
        <f>D18</f>
        <v>0</v>
      </c>
      <c r="E43" s="147"/>
      <c r="F43" s="147"/>
      <c r="G43" s="147"/>
      <c r="H43" s="147"/>
      <c r="I43" s="147"/>
      <c r="J43" s="147"/>
      <c r="K43" s="148"/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/>
      <c r="U43" s="150"/>
      <c r="V43" s="150"/>
      <c r="W43" s="150"/>
      <c r="X43" s="150">
        <f t="shared" si="4"/>
        <v>0</v>
      </c>
      <c r="Y43" s="150"/>
      <c r="Z43" s="150"/>
      <c r="AA43" s="150"/>
      <c r="AB43" s="150"/>
      <c r="AC43" s="150"/>
      <c r="AD43" s="150"/>
      <c r="AE43" s="152"/>
    </row>
    <row r="44" spans="1:31" ht="18" customHeight="1" x14ac:dyDescent="0.15">
      <c r="A44" s="11">
        <f t="shared" ref="A44:D46" si="5">A19</f>
        <v>0</v>
      </c>
      <c r="B44" s="12">
        <f t="shared" si="5"/>
        <v>0</v>
      </c>
      <c r="C44" s="13">
        <f t="shared" si="5"/>
        <v>0</v>
      </c>
      <c r="D44" s="146">
        <f t="shared" si="5"/>
        <v>0</v>
      </c>
      <c r="E44" s="147"/>
      <c r="F44" s="147"/>
      <c r="G44" s="147"/>
      <c r="H44" s="147"/>
      <c r="I44" s="147"/>
      <c r="J44" s="147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1">
        <f t="shared" si="5"/>
        <v>0</v>
      </c>
      <c r="B45" s="12">
        <f t="shared" si="5"/>
        <v>0</v>
      </c>
      <c r="C45" s="13">
        <f t="shared" si="5"/>
        <v>0</v>
      </c>
      <c r="D45" s="177" t="str">
        <f t="shared" si="5"/>
        <v xml:space="preserve">      미수금 </v>
      </c>
      <c r="E45" s="178"/>
      <c r="F45" s="178"/>
      <c r="G45" s="178"/>
      <c r="H45" s="178"/>
      <c r="I45" s="178"/>
      <c r="J45" s="178"/>
      <c r="K45" s="148">
        <f>K20</f>
        <v>0</v>
      </c>
      <c r="L45" s="149"/>
      <c r="M45" s="149"/>
      <c r="N45" s="149"/>
      <c r="O45" s="149"/>
      <c r="P45" s="150">
        <f t="shared" si="3"/>
        <v>0</v>
      </c>
      <c r="Q45" s="150"/>
      <c r="R45" s="150"/>
      <c r="S45" s="150"/>
      <c r="T45" s="153">
        <f>T20</f>
        <v>0</v>
      </c>
      <c r="U45" s="150"/>
      <c r="V45" s="150"/>
      <c r="W45" s="150"/>
      <c r="X45" s="150">
        <f t="shared" si="4"/>
        <v>0</v>
      </c>
      <c r="Y45" s="150"/>
      <c r="Z45" s="150"/>
      <c r="AA45" s="150"/>
      <c r="AB45" s="150">
        <f>AB20</f>
        <v>0</v>
      </c>
      <c r="AC45" s="150"/>
      <c r="AD45" s="150"/>
      <c r="AE45" s="152"/>
    </row>
    <row r="46" spans="1:31" ht="18" customHeight="1" x14ac:dyDescent="0.15">
      <c r="A46" s="179">
        <f t="shared" si="5"/>
        <v>0</v>
      </c>
      <c r="B46" s="181">
        <f t="shared" si="5"/>
        <v>0</v>
      </c>
      <c r="C46" s="183">
        <f t="shared" si="5"/>
        <v>0</v>
      </c>
      <c r="D46" s="185" t="str">
        <f>D21</f>
        <v xml:space="preserve">농협 352 0106 5114 13 </v>
      </c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7"/>
      <c r="P46" s="17">
        <f t="shared" si="3"/>
        <v>0</v>
      </c>
      <c r="Q46" s="18"/>
      <c r="R46" s="18"/>
      <c r="S46" s="19"/>
      <c r="T46" s="23">
        <f>T21</f>
        <v>0</v>
      </c>
      <c r="U46" s="24"/>
      <c r="V46" s="24"/>
      <c r="W46" s="25"/>
      <c r="X46" s="17"/>
      <c r="Y46" s="18"/>
      <c r="Z46" s="18"/>
      <c r="AA46" s="19"/>
      <c r="AB46" s="17" t="str">
        <f>AB21</f>
        <v/>
      </c>
      <c r="AC46" s="18"/>
      <c r="AD46" s="18"/>
      <c r="AE46" s="29"/>
    </row>
    <row r="47" spans="1:31" ht="18" customHeight="1" x14ac:dyDescent="0.15">
      <c r="A47" s="180"/>
      <c r="B47" s="182"/>
      <c r="C47" s="184"/>
      <c r="D47" s="188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90"/>
      <c r="P47" s="20"/>
      <c r="Q47" s="21"/>
      <c r="R47" s="21"/>
      <c r="S47" s="22"/>
      <c r="T47" s="26"/>
      <c r="U47" s="27"/>
      <c r="V47" s="27"/>
      <c r="W47" s="28"/>
      <c r="X47" s="20"/>
      <c r="Y47" s="21"/>
      <c r="Z47" s="21"/>
      <c r="AA47" s="22"/>
      <c r="AB47" s="20"/>
      <c r="AC47" s="21"/>
      <c r="AD47" s="21"/>
      <c r="AE47" s="30"/>
    </row>
    <row r="48" spans="1:31" ht="18" customHeight="1" x14ac:dyDescent="0.15">
      <c r="A48" s="166" t="str">
        <f>A23</f>
        <v>인 수 자</v>
      </c>
      <c r="B48" s="167"/>
      <c r="C48" s="168"/>
      <c r="D48" s="168"/>
      <c r="E48" s="168"/>
      <c r="F48" s="172" t="str">
        <f>F23</f>
        <v>한일오토</v>
      </c>
      <c r="G48" s="172"/>
      <c r="H48" s="173"/>
      <c r="I48" s="167" t="s">
        <v>37</v>
      </c>
      <c r="J48" s="138" t="str">
        <f>J23</f>
        <v>납 품 자</v>
      </c>
      <c r="K48" s="138"/>
      <c r="L48" s="138"/>
      <c r="M48" s="138"/>
      <c r="N48" s="138"/>
      <c r="O48" s="172" t="str">
        <f>O23</f>
        <v xml:space="preserve">BTS&amp;P </v>
      </c>
      <c r="P48" s="172"/>
      <c r="Q48" s="172"/>
      <c r="R48" s="172"/>
      <c r="S48" s="173"/>
      <c r="T48" s="167" t="s">
        <v>38</v>
      </c>
      <c r="U48" s="159" t="str">
        <f>U23</f>
        <v>합 계</v>
      </c>
      <c r="V48" s="159"/>
      <c r="W48" s="159"/>
      <c r="X48" s="159"/>
      <c r="Y48" s="161">
        <f>Y23</f>
        <v>650000</v>
      </c>
      <c r="Z48" s="162"/>
      <c r="AA48" s="162"/>
      <c r="AB48" s="162"/>
      <c r="AC48" s="162"/>
      <c r="AD48" s="162"/>
      <c r="AE48" s="163"/>
    </row>
    <row r="49" spans="1:31" ht="18" customHeight="1" thickBot="1" x14ac:dyDescent="0.2">
      <c r="A49" s="169"/>
      <c r="B49" s="170"/>
      <c r="C49" s="171"/>
      <c r="D49" s="171"/>
      <c r="E49" s="171"/>
      <c r="F49" s="174"/>
      <c r="G49" s="174"/>
      <c r="H49" s="175"/>
      <c r="I49" s="170"/>
      <c r="J49" s="176"/>
      <c r="K49" s="176"/>
      <c r="L49" s="176"/>
      <c r="M49" s="176"/>
      <c r="N49" s="176"/>
      <c r="O49" s="174"/>
      <c r="P49" s="174"/>
      <c r="Q49" s="174"/>
      <c r="R49" s="174"/>
      <c r="S49" s="175"/>
      <c r="T49" s="170"/>
      <c r="U49" s="160"/>
      <c r="V49" s="160"/>
      <c r="W49" s="160"/>
      <c r="X49" s="160"/>
      <c r="Y49" s="164"/>
      <c r="Z49" s="164"/>
      <c r="AA49" s="164"/>
      <c r="AB49" s="164"/>
      <c r="AC49" s="164"/>
      <c r="AD49" s="164"/>
      <c r="AE49" s="165"/>
    </row>
  </sheetData>
  <mergeCells count="186">
    <mergeCell ref="U48:X49"/>
    <mergeCell ref="Y48:AE49"/>
    <mergeCell ref="A48:E49"/>
    <mergeCell ref="F48:H49"/>
    <mergeCell ref="I48:I49"/>
    <mergeCell ref="J48:N49"/>
    <mergeCell ref="O48:S49"/>
    <mergeCell ref="T48:T49"/>
    <mergeCell ref="X44:AA44"/>
    <mergeCell ref="AB44:AE44"/>
    <mergeCell ref="X45:AA45"/>
    <mergeCell ref="AB45:AE45"/>
    <mergeCell ref="D44:J44"/>
    <mergeCell ref="K44:O44"/>
    <mergeCell ref="P44:S44"/>
    <mergeCell ref="T44:W44"/>
    <mergeCell ref="D45:J45"/>
    <mergeCell ref="K45:O45"/>
    <mergeCell ref="P45:S45"/>
    <mergeCell ref="T45:W45"/>
    <mergeCell ref="A46:A47"/>
    <mergeCell ref="B46:B47"/>
    <mergeCell ref="C46:C47"/>
    <mergeCell ref="D46:O47"/>
    <mergeCell ref="T23:T24"/>
    <mergeCell ref="U23:X24"/>
    <mergeCell ref="X42:AA42"/>
    <mergeCell ref="Y35:Z36"/>
    <mergeCell ref="AA35:AE36"/>
    <mergeCell ref="AB42:AE42"/>
    <mergeCell ref="T39:W39"/>
    <mergeCell ref="P38:S38"/>
    <mergeCell ref="T38:W38"/>
    <mergeCell ref="X40:AA40"/>
    <mergeCell ref="AB40:AE40"/>
    <mergeCell ref="X38:AA38"/>
    <mergeCell ref="AB38:AE38"/>
    <mergeCell ref="AB41:AE41"/>
    <mergeCell ref="X41:AA41"/>
    <mergeCell ref="AB37:AE37"/>
    <mergeCell ref="T40:W40"/>
    <mergeCell ref="P41:S41"/>
    <mergeCell ref="T41:W41"/>
    <mergeCell ref="X39:AA39"/>
    <mergeCell ref="AB39:AE39"/>
    <mergeCell ref="X37:AA37"/>
    <mergeCell ref="T37:W37"/>
    <mergeCell ref="AB43:AE43"/>
    <mergeCell ref="D43:J43"/>
    <mergeCell ref="K43:O43"/>
    <mergeCell ref="P43:S43"/>
    <mergeCell ref="T43:W43"/>
    <mergeCell ref="D42:J42"/>
    <mergeCell ref="K42:O42"/>
    <mergeCell ref="P42:S42"/>
    <mergeCell ref="T42:W42"/>
    <mergeCell ref="X43:AA43"/>
    <mergeCell ref="B29:D30"/>
    <mergeCell ref="B31:D32"/>
    <mergeCell ref="B33:D34"/>
    <mergeCell ref="B35:D36"/>
    <mergeCell ref="D41:J41"/>
    <mergeCell ref="K41:O41"/>
    <mergeCell ref="D40:J40"/>
    <mergeCell ref="K40:O40"/>
    <mergeCell ref="P40:S40"/>
    <mergeCell ref="D37:J37"/>
    <mergeCell ref="K37:O37"/>
    <mergeCell ref="P37:S37"/>
    <mergeCell ref="D38:J38"/>
    <mergeCell ref="K38:O38"/>
    <mergeCell ref="D39:J39"/>
    <mergeCell ref="K39:O39"/>
    <mergeCell ref="P39:S39"/>
    <mergeCell ref="T20:W20"/>
    <mergeCell ref="X20:AA20"/>
    <mergeCell ref="AB20:AE20"/>
    <mergeCell ref="T21:W22"/>
    <mergeCell ref="X21:AA22"/>
    <mergeCell ref="AB21:AE22"/>
    <mergeCell ref="Y23:AE24"/>
    <mergeCell ref="A27:AE28"/>
    <mergeCell ref="A29:A36"/>
    <mergeCell ref="E29:N30"/>
    <mergeCell ref="O29:O36"/>
    <mergeCell ref="P29:S30"/>
    <mergeCell ref="T29:AE30"/>
    <mergeCell ref="E31:N32"/>
    <mergeCell ref="P31:S32"/>
    <mergeCell ref="T31:X32"/>
    <mergeCell ref="Y31:Z32"/>
    <mergeCell ref="AA31:AE32"/>
    <mergeCell ref="E33:N34"/>
    <mergeCell ref="P33:S34"/>
    <mergeCell ref="T33:AE34"/>
    <mergeCell ref="E35:N36"/>
    <mergeCell ref="P35:S36"/>
    <mergeCell ref="T35:X36"/>
    <mergeCell ref="X19:AA19"/>
    <mergeCell ref="AB19:AE19"/>
    <mergeCell ref="D18:J18"/>
    <mergeCell ref="K18:O18"/>
    <mergeCell ref="D19:J19"/>
    <mergeCell ref="K19:O19"/>
    <mergeCell ref="P19:S19"/>
    <mergeCell ref="T19:W19"/>
    <mergeCell ref="P18:S18"/>
    <mergeCell ref="T18:W18"/>
    <mergeCell ref="X18:AA18"/>
    <mergeCell ref="AB18:AE18"/>
    <mergeCell ref="AB15:AE15"/>
    <mergeCell ref="X13:AA13"/>
    <mergeCell ref="AB13:AE13"/>
    <mergeCell ref="X17:AA17"/>
    <mergeCell ref="AB17:AE17"/>
    <mergeCell ref="K16:O16"/>
    <mergeCell ref="K17:O17"/>
    <mergeCell ref="P17:S17"/>
    <mergeCell ref="T17:W17"/>
    <mergeCell ref="P16:S16"/>
    <mergeCell ref="T16:W16"/>
    <mergeCell ref="AB16:AE16"/>
    <mergeCell ref="X16:AA16"/>
    <mergeCell ref="P12:S12"/>
    <mergeCell ref="T12:W12"/>
    <mergeCell ref="X12:AA12"/>
    <mergeCell ref="AB12:AE12"/>
    <mergeCell ref="X14:AA14"/>
    <mergeCell ref="AB14:AE14"/>
    <mergeCell ref="D13:J13"/>
    <mergeCell ref="K13:O13"/>
    <mergeCell ref="D14:J14"/>
    <mergeCell ref="K14:O14"/>
    <mergeCell ref="P14:S14"/>
    <mergeCell ref="T14:W14"/>
    <mergeCell ref="P13:S13"/>
    <mergeCell ref="T13:W13"/>
    <mergeCell ref="D12:J12"/>
    <mergeCell ref="K12:O12"/>
    <mergeCell ref="A2:AE3"/>
    <mergeCell ref="A4:A11"/>
    <mergeCell ref="E4:N5"/>
    <mergeCell ref="O4:O11"/>
    <mergeCell ref="P4:S5"/>
    <mergeCell ref="T4:AE5"/>
    <mergeCell ref="E6:N7"/>
    <mergeCell ref="P6:S7"/>
    <mergeCell ref="T6:X7"/>
    <mergeCell ref="Y6:Z7"/>
    <mergeCell ref="AA6:AE7"/>
    <mergeCell ref="E8:N9"/>
    <mergeCell ref="P8:S9"/>
    <mergeCell ref="T8:AE9"/>
    <mergeCell ref="E10:N11"/>
    <mergeCell ref="P10:S11"/>
    <mergeCell ref="T10:X11"/>
    <mergeCell ref="Y10:Z11"/>
    <mergeCell ref="AA10:AE11"/>
    <mergeCell ref="B4:D5"/>
    <mergeCell ref="B6:D7"/>
    <mergeCell ref="B8:D9"/>
    <mergeCell ref="B10:D11"/>
    <mergeCell ref="P46:S47"/>
    <mergeCell ref="T46:W47"/>
    <mergeCell ref="X46:AA47"/>
    <mergeCell ref="AB46:AE47"/>
    <mergeCell ref="D15:J15"/>
    <mergeCell ref="D16:J16"/>
    <mergeCell ref="D17:J17"/>
    <mergeCell ref="D20:J20"/>
    <mergeCell ref="A23:E24"/>
    <mergeCell ref="F23:H24"/>
    <mergeCell ref="I23:I24"/>
    <mergeCell ref="J23:N24"/>
    <mergeCell ref="K15:O15"/>
    <mergeCell ref="K20:O20"/>
    <mergeCell ref="O23:S24"/>
    <mergeCell ref="P15:S15"/>
    <mergeCell ref="P20:S20"/>
    <mergeCell ref="D21:O22"/>
    <mergeCell ref="A21:A22"/>
    <mergeCell ref="B21:B22"/>
    <mergeCell ref="C21:C22"/>
    <mergeCell ref="P21:S22"/>
    <mergeCell ref="T15:W15"/>
    <mergeCell ref="X15:AA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8 E2:J11 B33 A2:A4 B35 B2:D3 B6 B10 B4 B31 L2:AE11 L38:S43 Y13:AA20 K23:K43 E23:J36 E38:J45 E13:J20 C23:D28 L13:O20 K2:K20 A23:B29 A12:D21 L23:S36 Q13:S20 P13:P21 U13:W20 T12:T21 U23:AE36 AC13:AE20 AB13:AB21 A37:D46 K44:O45 Q44:S45 P44:P46 T23:T46 X46 X13:X21 A48:AE49 AC44:AE45 AB44:AB46 U38:AA45 AB38:AE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9:D40 E29 E31 E33 T35 AA35 T33 T31 AA31 T29 J48 A44:A46 C44:D45 C41:D41 C38:D38 AB39:AE40 AB18:AE18 AB44:AE45 AB42:AE42 C42:D42 A38:A42 E39:W40 E44:W45 E41:W41 E38:W38 E42:W42 AB21 P46 A48 C46 T46 AB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2024-01-15T02:30:30Z</cp:lastPrinted>
  <dcterms:created xsi:type="dcterms:W3CDTF">2010-01-19T05:17:14Z</dcterms:created>
  <dcterms:modified xsi:type="dcterms:W3CDTF">2024-01-15T02:31:18Z</dcterms:modified>
</cp:coreProperties>
</file>