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78EC355E-4F17-4ABD-A9BA-1431762B1DF8}" xr6:coauthVersionLast="47" xr6:coauthVersionMax="47" xr10:uidLastSave="{00000000-0000-0000-0000-000000000000}"/>
  <bookViews>
    <workbookView xWindow="0" yWindow="0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44" i="1"/>
  <c r="Y14" i="1"/>
  <c r="Y39" i="1" s="1"/>
  <c r="Y15" i="1"/>
  <c r="Y40" i="1" s="1"/>
  <c r="Y16" i="1"/>
  <c r="Y41" i="1" s="1"/>
  <c r="Y17" i="1"/>
  <c r="Y42" i="1" s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<sst xmlns="http://schemas.openxmlformats.org/spreadsheetml/2006/main" count="71" uniqueCount="60">
  <si>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</si>
  <si>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</si>
  <si>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</si>
  <si>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</si>
  <si>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</si>
  <si>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</si>
  <si>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</si>
  <si>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</si>
  <si>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</si>
  <si>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</si>
  <si>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</si>
  <si>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</si>
  <si>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</si>
  <si>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</si>
  <si>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</si>
  <si>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</si>
  <si>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</si>
  <si>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</si>
  <si>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</si>
  <si>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</si>
  <si>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</si>
  <si>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</si>
  <si>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</si>
  <si>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</si>
  <si>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</si>
  <si>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</si>
  <si>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</si>
  <si>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</si>
  <si>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</si>
  <si>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</si>
  <si>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</si>
  <si>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</si>
  <si>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</si>
  <si>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</si>
  <si>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</si>
  <si>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</si>
  <si>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</si>
  <si>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</si>
  <si>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</si>
  <si>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</si>
  <si>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</si>
  <si>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</si>
  <si>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</si>
  <si>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</si>
  <si>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</si>
  <si>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</si>
  <si>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</si>
  <si>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</si>
  <si>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</si>
  <si>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</si>
  <si>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</si>
  <si>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</si>
  <si>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</si>
  <si>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</si>
  <si>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0B5 Repair Kit</t>
    <phoneticPr fontId="5" type="noConversion"/>
  </si>
  <si>
    <t>BorgWarner</t>
    <phoneticPr fontId="5" type="noConversion"/>
  </si>
  <si>
    <t>Filter</t>
    <phoneticPr fontId="5" type="noConversion"/>
  </si>
  <si>
    <t>Cover Gasket</t>
    <phoneticPr fontId="5" type="noConversion"/>
  </si>
  <si>
    <t>Corteco</t>
    <phoneticPr fontId="5" type="noConversion"/>
  </si>
  <si>
    <t>Solenoid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</si>
</sst>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46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47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5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48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53</v>
      </c>
      <c r="D10" s="137"/>
      <c r="E10" s="137"/>
      <c r="F10" s="143">
        <f>SUM(Y13:AB19)</f>
        <v>2510000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7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8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110" t="s">
        <v>11</v>
      </c>
      <c r="F12" s="109"/>
      <c r="G12" s="109"/>
      <c r="H12" s="109"/>
      <c r="I12" s="109"/>
      <c r="J12" s="109"/>
      <c r="K12" s="109"/>
      <c r="L12" s="110" t="s">
        <v>12</v>
      </c>
      <c r="M12" s="109"/>
      <c r="N12" s="109"/>
      <c r="O12" s="109"/>
      <c r="P12" s="109"/>
      <c r="Q12" s="109" t="s">
        <v>13</v>
      </c>
      <c r="R12" s="109"/>
      <c r="S12" s="109"/>
      <c r="T12" s="109"/>
      <c r="U12" s="110" t="s">
        <v>14</v>
      </c>
      <c r="V12" s="109"/>
      <c r="W12" s="109"/>
      <c r="X12" s="109"/>
      <c r="Y12" s="109" t="s">
        <v>15</v>
      </c>
      <c r="Z12" s="109"/>
      <c r="AA12" s="109"/>
      <c r="AB12" s="109"/>
      <c r="AC12" s="109" t="s">
        <v>16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9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55</v>
      </c>
      <c r="M13" s="108"/>
      <c r="N13" s="108"/>
      <c r="O13" s="108"/>
      <c r="P13" s="108"/>
      <c r="Q13" s="69">
        <v>5</v>
      </c>
      <c r="R13" s="69"/>
      <c r="S13" s="69"/>
      <c r="T13" s="69"/>
      <c r="U13" s="68">
        <v>470000</v>
      </c>
      <c r="V13" s="69"/>
      <c r="W13" s="69"/>
      <c r="X13" s="69"/>
      <c r="Y13" s="69">
        <f>U13*Q13</f>
        <v>2350000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56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2</v>
      </c>
      <c r="R14" s="69"/>
      <c r="S14" s="69"/>
      <c r="T14" s="69"/>
      <c r="U14" s="68">
        <v>30000</v>
      </c>
      <c r="V14" s="69"/>
      <c r="W14" s="69"/>
      <c r="X14" s="69"/>
      <c r="Y14" s="69">
        <f t="shared" ref="Y14:Y20" si="0">U14*Q14</f>
        <v>60000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59</v>
      </c>
      <c r="F15" s="106"/>
      <c r="G15" s="106"/>
      <c r="H15" s="106"/>
      <c r="I15" s="106"/>
      <c r="J15" s="106"/>
      <c r="K15" s="106"/>
      <c r="L15" s="107" t="s">
        <v>55</v>
      </c>
      <c r="M15" s="108"/>
      <c r="N15" s="108"/>
      <c r="O15" s="108"/>
      <c r="P15" s="108"/>
      <c r="Q15" s="69">
        <v>1</v>
      </c>
      <c r="R15" s="69"/>
      <c r="S15" s="69"/>
      <c r="T15" s="69"/>
      <c r="U15" s="68">
        <v>80000</v>
      </c>
      <c r="V15" s="69"/>
      <c r="W15" s="69"/>
      <c r="X15" s="69"/>
      <c r="Y15" s="69">
        <f t="shared" si="0"/>
        <v>80000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57</v>
      </c>
      <c r="F16" s="106"/>
      <c r="G16" s="106"/>
      <c r="H16" s="106"/>
      <c r="I16" s="106"/>
      <c r="J16" s="106"/>
      <c r="K16" s="106"/>
      <c r="L16" s="107" t="s">
        <v>58</v>
      </c>
      <c r="M16" s="108"/>
      <c r="N16" s="108"/>
      <c r="O16" s="108"/>
      <c r="P16" s="108"/>
      <c r="Q16" s="69">
        <v>2</v>
      </c>
      <c r="R16" s="69"/>
      <c r="S16" s="69"/>
      <c r="T16" s="69"/>
      <c r="U16" s="68">
        <v>10000</v>
      </c>
      <c r="V16" s="69"/>
      <c r="W16" s="69"/>
      <c r="X16" s="69"/>
      <c r="Y16" s="69">
        <f t="shared" si="0"/>
        <v>20000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51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2965000</v>
      </c>
      <c r="V20" s="69"/>
      <c r="W20" s="69"/>
      <c r="X20" s="69"/>
      <c r="Y20" s="69">
        <f t="shared" si="0"/>
        <v>2965000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50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17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18</v>
      </c>
      <c r="K23" s="176" t="s">
        <v>19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18</v>
      </c>
      <c r="V23" s="59" t="s">
        <v>45</v>
      </c>
      <c r="W23" s="60"/>
      <c r="X23" s="60"/>
      <c r="Y23" s="60"/>
      <c r="Z23" s="85">
        <f>Y20+F10</f>
        <v>5475000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20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21</v>
      </c>
      <c r="C29" s="67" t="s">
        <v>22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23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24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25</v>
      </c>
      <c r="D35" s="67"/>
      <c r="E35" s="67"/>
      <c r="F35" s="103">
        <f>F10</f>
        <v>2510000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7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9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 t="str">
        <f>L13</f>
        <v>BorgWarner</v>
      </c>
      <c r="M38" s="41"/>
      <c r="N38" s="41"/>
      <c r="O38" s="41"/>
      <c r="P38" s="41"/>
      <c r="Q38" s="36">
        <f t="shared" ref="Q38:Q46" si="3">Q13</f>
        <v>5</v>
      </c>
      <c r="R38" s="36"/>
      <c r="S38" s="36"/>
      <c r="T38" s="36"/>
      <c r="U38" s="42">
        <f>U13</f>
        <v>470000</v>
      </c>
      <c r="V38" s="36"/>
      <c r="W38" s="36"/>
      <c r="X38" s="36"/>
      <c r="Y38" s="36">
        <f>Y13</f>
        <v>2350000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Filter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2</v>
      </c>
      <c r="R39" s="36"/>
      <c r="S39" s="36"/>
      <c r="T39" s="36"/>
      <c r="U39" s="42">
        <f>U14</f>
        <v>30000</v>
      </c>
      <c r="V39" s="36"/>
      <c r="W39" s="36"/>
      <c r="X39" s="36"/>
      <c r="Y39" s="36">
        <f t="shared" ref="Y39:Y45" si="4">Y14</f>
        <v>60000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Solenoid</v>
      </c>
      <c r="F40" s="39"/>
      <c r="G40" s="39"/>
      <c r="H40" s="39"/>
      <c r="I40" s="39"/>
      <c r="J40" s="39"/>
      <c r="K40" s="39"/>
      <c r="L40" s="40" t="str">
        <f>L15</f>
        <v>BorgWarner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80000</v>
      </c>
      <c r="V40" s="36"/>
      <c r="W40" s="36"/>
      <c r="X40" s="36"/>
      <c r="Y40" s="36">
        <f t="shared" si="4"/>
        <v>80000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Cover Gasket</v>
      </c>
      <c r="F41" s="39"/>
      <c r="G41" s="39"/>
      <c r="H41" s="39"/>
      <c r="I41" s="39"/>
      <c r="J41" s="39"/>
      <c r="K41" s="39"/>
      <c r="L41" s="40" t="str">
        <f>L16</f>
        <v>Corteco</v>
      </c>
      <c r="M41" s="41"/>
      <c r="N41" s="41"/>
      <c r="O41" s="41"/>
      <c r="P41" s="41"/>
      <c r="Q41" s="36">
        <f t="shared" si="3"/>
        <v>2</v>
      </c>
      <c r="R41" s="36"/>
      <c r="S41" s="36"/>
      <c r="T41" s="36"/>
      <c r="U41" s="42">
        <f>U16</f>
        <v>10000</v>
      </c>
      <c r="V41" s="36"/>
      <c r="W41" s="36"/>
      <c r="X41" s="36"/>
      <c r="Y41" s="36">
        <f t="shared" si="4"/>
        <v>20000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>미수금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2965000</v>
      </c>
      <c r="V45" s="36"/>
      <c r="W45" s="36"/>
      <c r="X45" s="36"/>
      <c r="Y45" s="36">
        <f t="shared" si="4"/>
        <v>2965000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5475000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2024-10-09T07:43:35Z</cp:lastPrinted>
  <dcterms:created xsi:type="dcterms:W3CDTF">2010-01-19T05:17:14Z</dcterms:created>
  <dcterms:modified xsi:type="dcterms:W3CDTF">2024-10-09T07:43:43Z</dcterms:modified>
</cp:coreProperties>
</file>