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26FE13C6-8C30-4AB8-ACF8-9735B33B1541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X38" i="1" s="1"/>
  <c r="U47" i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<sst xmlns="http://schemas.openxmlformats.org/spreadsheetml/2006/main" count="66" uniqueCount="56">
  <si>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</si>
  <si>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</si>
  <si>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</si>
  <si>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</si>
  <si>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</si>
  <si>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</si>
  <si>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</si>
  <si>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</si>
  <si>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</si>
  <si>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</si>
  <si>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</si>
  <si>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</si>
  <si>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</si>
  <si>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</si>
  <si>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</si>
  <si>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</si>
  <si>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</si>
  <si>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</si>
  <si>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</si>
  <si>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</si>
  <si>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</si>
  <si>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</si>
  <si>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</si>
  <si>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</si>
  <si>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</si>
  <si>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</si>
  <si>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</si>
  <si>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</si>
  <si>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</si>
  <si>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</si>
  <si>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</si>
  <si>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</si>
  <si>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</si>
  <si>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</si>
  <si>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</si>
  <si>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</si>
  <si>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</si>
  <si>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</si>
  <si>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</si>
  <si>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</si>
  <si>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</si>
  <si>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</si>
  <si>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</si>
  <si>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</si>
  <si>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</si>
  <si>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</si>
  <si>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</si>
  <si>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</si>
  <si>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</si>
  <si>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</si>
  <si>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</si>
  <si>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</si>
  <si>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미수금</t>
    <phoneticPr fontId="5" type="noConversion"/>
  </si>
  <si>
    <t>3333 18 1865047 카카오뱅크 장효주</t>
    <phoneticPr fontId="5" type="noConversion"/>
  </si>
  <si>
    <t>6HP REPAIR</t>
    <phoneticPr fontId="5" type="noConversion"/>
  </si>
  <si>
    <t>BTS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</si>
</sst>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5" sqref="T15:W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48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49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50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SUM(X12:AA18)</f>
        <v>400000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15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400000</v>
      </c>
      <c r="U12" s="51"/>
      <c r="V12" s="51"/>
      <c r="W12" s="51"/>
      <c r="X12" s="51">
        <f>T12*P12</f>
        <v>400000</v>
      </c>
      <c r="Y12" s="51"/>
      <c r="Z12" s="51"/>
      <c r="AA12" s="51"/>
      <c r="AB12" s="51"/>
      <c r="AC12" s="51"/>
      <c r="AD12" s="51"/>
      <c r="AE12" s="113"/>
    </row>
    <row r="13" spans="1:31" ht="18" customHeight="1" x14ac:dyDescent="0.15">
      <c r="A13" s="8"/>
      <c r="B13" s="9"/>
      <c r="C13" s="10"/>
      <c r="D13" s="31"/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>T13*P13</f>
        <v>0</v>
      </c>
      <c r="Y13" s="51"/>
      <c r="Z13" s="51"/>
      <c r="AA13" s="51"/>
      <c r="AB13" s="51"/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ref="X14:X19" si="0">T14*P14</f>
        <v>0</v>
      </c>
      <c r="Y14" s="51"/>
      <c r="Z14" s="51"/>
      <c r="AA14" s="51"/>
      <c r="AB14" s="51"/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/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/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 t="str">
        <f t="shared" ref="AB17" si="1">IF(T17="","",X17*0.1)</f>
        <v/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/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52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2850000</v>
      </c>
      <c r="U19" s="51"/>
      <c r="V19" s="51"/>
      <c r="W19" s="51"/>
      <c r="X19" s="51">
        <f t="shared" si="0"/>
        <v>2850000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 t="str">
        <f>IF(T21="","",P21*T21)</f>
        <v/>
      </c>
      <c r="Y20" s="63"/>
      <c r="Z20" s="63"/>
      <c r="AA20" s="64"/>
      <c r="AB20" s="62" t="str">
        <f>IF(T20="","",#REF!*0.1)</f>
        <v/>
      </c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51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47</v>
      </c>
      <c r="V22" s="155"/>
      <c r="W22" s="155"/>
      <c r="X22" s="155"/>
      <c r="Y22" s="122">
        <f>X19+E9</f>
        <v>3250000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조이오토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북구 연암로42길 43-1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010-4141-9634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400000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15</v>
      </c>
      <c r="D37" s="146" t="str">
        <f t="shared" si="2"/>
        <v>6HP REPAIR</v>
      </c>
      <c r="E37" s="147"/>
      <c r="F37" s="147"/>
      <c r="G37" s="147"/>
      <c r="H37" s="147"/>
      <c r="I37" s="147"/>
      <c r="J37" s="147"/>
      <c r="K37" s="148" t="str">
        <f>K12</f>
        <v>BTS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400000</v>
      </c>
      <c r="U37" s="150"/>
      <c r="V37" s="150"/>
      <c r="W37" s="150"/>
      <c r="X37" s="150">
        <f>X12</f>
        <v>400000</v>
      </c>
      <c r="Y37" s="150"/>
      <c r="Z37" s="150"/>
      <c r="AA37" s="150"/>
      <c r="AB37" s="150">
        <f>AB12</f>
        <v>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>
        <f t="shared" si="2"/>
        <v>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>미수금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2850000</v>
      </c>
      <c r="U44" s="150"/>
      <c r="V44" s="150"/>
      <c r="W44" s="150"/>
      <c r="X44" s="150">
        <f t="shared" si="4"/>
        <v>2850000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>3333 18 1865047 카카오뱅크 장효주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 t="str">
        <f>AB20</f>
        <v/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조희옥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3250000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C22:D27 L12:O19 K1:K19 A22:B28 AB37:AE42 L22:S35 Q12:S19 P12:P20 U12:W19 T11:T20 U22:AE35 AC12:AE19 AB12:AB20 A36:D45 K43:O44 Q43:S44 P43:P45 T22:T45 X45 X12:X20 A47:AE48 AC43:AE44 AB43:AB45 U37:AA44 A11:D20 E12:J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2024-11-15T08:02:41Z</cp:lastPrinted>
  <dcterms:created xsi:type="dcterms:W3CDTF">2010-01-19T05:17:14Z</dcterms:created>
  <dcterms:modified xsi:type="dcterms:W3CDTF">2024-11-15T08:03:21Z</dcterms:modified>
</cp:coreProperties>
</file>