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A6EBE0F3-5F97-4F5E-B597-1BA30311A0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5" i="1"/>
  <c r="Y14" i="1"/>
  <c r="Y15" i="1"/>
  <c r="Y40" i="1" s="1"/>
  <c r="Y16" i="1"/>
  <c r="Y41" i="1" s="1"/>
  <c r="Y17" i="1"/>
  <c r="Y42" i="1" s="1"/>
  <c r="Y18" i="1"/>
  <c r="Y43" i="1" s="1"/>
  <c r="Y19" i="1"/>
  <c r="Y44" i="1" s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AC18" i="1" l="1"/>
  <c r="F10" i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<sst xmlns="http://schemas.openxmlformats.org/spreadsheetml/2006/main" count="71" uniqueCount="60">
  <si>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</si>
  <si>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</si>
  <si>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</si>
  <si>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</si>
  <si>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</si>
  <si>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</si>
  <si>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</si>
  <si>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</si>
  <si>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</si>
  <si>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</si>
  <si>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</si>
  <si>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</si>
  <si>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</si>
  <si>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</si>
  <si>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</si>
  <si>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</si>
  <si>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</si>
  <si>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</si>
  <si>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</si>
  <si>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</si>
  <si>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</si>
  <si>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</si>
  <si>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</si>
  <si>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</si>
  <si>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</si>
  <si>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</si>
  <si>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</si>
  <si>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</si>
  <si>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</si>
  <si>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</si>
  <si>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</si>
  <si>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</si>
  <si>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</si>
  <si>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</si>
  <si>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</si>
  <si>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</si>
  <si>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</si>
  <si>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</si>
  <si>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</si>
  <si>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</si>
  <si>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</si>
  <si>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</si>
  <si>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</si>
  <si>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</si>
  <si>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</si>
  <si>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</si>
  <si>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</si>
  <si>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</si>
  <si>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</si>
  <si>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</si>
  <si>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</si>
  <si>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</si>
  <si>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</si>
  <si>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</si>
  <si>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9단 VGS</t>
    <phoneticPr fontId="5" type="noConversion"/>
  </si>
  <si>
    <t>0CK</t>
    <phoneticPr fontId="5" type="noConversion"/>
  </si>
  <si>
    <t>0b5 repair kit</t>
    <phoneticPr fontId="5" type="noConversion"/>
  </si>
  <si>
    <t>0b5 disc</t>
    <phoneticPr fontId="5" type="noConversion"/>
  </si>
  <si>
    <t>filter &amp; gasket</t>
    <phoneticPr fontId="5" type="noConversion"/>
  </si>
  <si>
    <t>퀵버스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</si>
</sst>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5770000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/>
      <c r="C13" s="9"/>
      <c r="D13" s="10"/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1530000</v>
      </c>
      <c r="V14" s="69"/>
      <c r="W14" s="69"/>
      <c r="X14" s="69"/>
      <c r="Y14" s="69">
        <f t="shared" ref="Y14:Y20" si="0">U14*Q14</f>
        <v>1530000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2</v>
      </c>
      <c r="R15" s="69"/>
      <c r="S15" s="69"/>
      <c r="T15" s="69"/>
      <c r="U15" s="68">
        <v>580000</v>
      </c>
      <c r="V15" s="69"/>
      <c r="W15" s="69"/>
      <c r="X15" s="69"/>
      <c r="Y15" s="69">
        <f t="shared" si="0"/>
        <v>1160000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57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>
        <v>4</v>
      </c>
      <c r="R16" s="69"/>
      <c r="S16" s="69"/>
      <c r="T16" s="69"/>
      <c r="U16" s="68">
        <v>130000</v>
      </c>
      <c r="V16" s="69"/>
      <c r="W16" s="69"/>
      <c r="X16" s="69"/>
      <c r="Y16" s="69">
        <f t="shared" si="0"/>
        <v>520000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 t="s">
        <v>58</v>
      </c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>
        <v>1</v>
      </c>
      <c r="R17" s="69"/>
      <c r="S17" s="69"/>
      <c r="T17" s="69"/>
      <c r="U17" s="68">
        <v>80000</v>
      </c>
      <c r="V17" s="69"/>
      <c r="W17" s="69"/>
      <c r="X17" s="69"/>
      <c r="Y17" s="69">
        <f t="shared" si="0"/>
        <v>80000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 t="s">
        <v>54</v>
      </c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>
        <v>1</v>
      </c>
      <c r="R18" s="69"/>
      <c r="S18" s="69"/>
      <c r="T18" s="69"/>
      <c r="U18" s="68">
        <v>1200000</v>
      </c>
      <c r="V18" s="69"/>
      <c r="W18" s="69"/>
      <c r="X18" s="69"/>
      <c r="Y18" s="69">
        <f t="shared" si="0"/>
        <v>1200000</v>
      </c>
      <c r="Z18" s="69"/>
      <c r="AA18" s="69"/>
      <c r="AB18" s="69"/>
      <c r="AC18" s="69">
        <f t="shared" ref="AC18" si="1">IF(U18="","",Y18*0.1)</f>
        <v>120000</v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 t="s">
        <v>59</v>
      </c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>
        <v>4</v>
      </c>
      <c r="R19" s="69"/>
      <c r="S19" s="69"/>
      <c r="T19" s="69"/>
      <c r="U19" s="68">
        <v>20000</v>
      </c>
      <c r="V19" s="69"/>
      <c r="W19" s="69"/>
      <c r="X19" s="69"/>
      <c r="Y19" s="69">
        <f t="shared" si="0"/>
        <v>80000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5770000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경남오토미션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경상남도 창원시 의창구 사화로 286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010-2441-4994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5770000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0</v>
      </c>
      <c r="C38" s="12">
        <f t="shared" si="2"/>
        <v>0</v>
      </c>
      <c r="D38" s="13">
        <f t="shared" si="2"/>
        <v>0</v>
      </c>
      <c r="E38" s="38" t="str">
        <f t="shared" si="2"/>
        <v>9단 VGS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0CK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1530000</v>
      </c>
      <c r="V39" s="36"/>
      <c r="W39" s="36"/>
      <c r="X39" s="36"/>
      <c r="Y39" s="36">
        <f t="shared" ref="Y39:Y45" si="4">Y14</f>
        <v>1530000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0b5 repair kit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2</v>
      </c>
      <c r="R40" s="36"/>
      <c r="S40" s="36"/>
      <c r="T40" s="36"/>
      <c r="U40" s="42">
        <f>U15</f>
        <v>580000</v>
      </c>
      <c r="V40" s="36"/>
      <c r="W40" s="36"/>
      <c r="X40" s="36"/>
      <c r="Y40" s="36">
        <f t="shared" si="4"/>
        <v>1160000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0b5 disc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4</v>
      </c>
      <c r="R41" s="36"/>
      <c r="S41" s="36"/>
      <c r="T41" s="36"/>
      <c r="U41" s="42">
        <f>U16</f>
        <v>130000</v>
      </c>
      <c r="V41" s="36"/>
      <c r="W41" s="36"/>
      <c r="X41" s="36"/>
      <c r="Y41" s="36">
        <f t="shared" si="4"/>
        <v>520000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 t="str">
        <f t="shared" si="2"/>
        <v>filter &amp; gasket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1</v>
      </c>
      <c r="R42" s="36"/>
      <c r="S42" s="36"/>
      <c r="T42" s="36"/>
      <c r="U42" s="42">
        <f>U17</f>
        <v>80000</v>
      </c>
      <c r="V42" s="36"/>
      <c r="W42" s="36"/>
      <c r="X42" s="36"/>
      <c r="Y42" s="36">
        <f t="shared" si="4"/>
        <v>80000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 t="str">
        <f>E18</f>
        <v>9단 VGS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1</v>
      </c>
      <c r="R43" s="36"/>
      <c r="S43" s="36"/>
      <c r="T43" s="36"/>
      <c r="U43" s="42"/>
      <c r="V43" s="36"/>
      <c r="W43" s="36"/>
      <c r="X43" s="36"/>
      <c r="Y43" s="36">
        <f t="shared" si="4"/>
        <v>1200000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 t="str">
        <f t="shared" si="5"/>
        <v>퀵버스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4</v>
      </c>
      <c r="R44" s="36"/>
      <c r="S44" s="36"/>
      <c r="T44" s="36"/>
      <c r="U44" s="42">
        <f>U19</f>
        <v>20000</v>
      </c>
      <c r="V44" s="36"/>
      <c r="W44" s="36"/>
      <c r="X44" s="36"/>
      <c r="Y44" s="36">
        <f t="shared" si="4"/>
        <v>80000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전민성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5770000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2023-09-21T05:20:57Z</cp:lastPrinted>
  <dcterms:created xsi:type="dcterms:W3CDTF">2010-01-19T05:17:14Z</dcterms:created>
  <dcterms:modified xsi:type="dcterms:W3CDTF">2024-03-21T00:24:13Z</dcterms:modified>
</cp:coreProperties>
</file>