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6월\"/>
    </mc:Choice>
  </mc:AlternateContent>
  <xr:revisionPtr revIDLastSave="0" documentId="13_ncr:1_{F66FFF7B-B417-4883-9FBD-19D16A8341B4}" xr6:coauthVersionLast="47" xr6:coauthVersionMax="47" xr10:uidLastSave="{00000000-0000-0000-0000-000000000000}"/>
  <bookViews>
    <workbookView xWindow="3480" yWindow="0" windowWidth="22695" windowHeight="1560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AB13" i="1" l="1"/>
  <c r="AB38" i="1" s="1"/>
  <c r="X13" i="1"/>
  <c r="X14" i="1"/>
  <c r="X39" i="1" s="1"/>
  <c r="AB43" i="1"/>
  <c r="AB45" i="1"/>
  <c r="U47" i="1"/>
  <c r="X15" i="1"/>
  <c r="X40" i="1" s="1"/>
  <c r="X16" i="1"/>
  <c r="X41" i="1" s="1"/>
  <c r="X42" i="1"/>
  <c r="X18" i="1"/>
  <c r="X43" i="1" s="1"/>
  <c r="X19" i="1"/>
  <c r="X44" i="1" s="1"/>
  <c r="AB12" i="1"/>
  <c r="P42" i="1"/>
  <c r="D42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J47" i="1"/>
  <c r="A47" i="1"/>
  <c r="AB44" i="1" l="1"/>
  <c r="AB16" i="1"/>
  <c r="AB41" i="1" s="1"/>
  <c r="AB15" i="1"/>
  <c r="AB40" i="1" s="1"/>
  <c r="X38" i="1"/>
  <c r="AB14" i="1"/>
  <c r="AB39" i="1" s="1"/>
  <c r="X37" i="1"/>
  <c r="AB37" i="1"/>
  <c r="Y22" i="1" l="1"/>
  <c r="E9" i="1" s="1"/>
  <c r="E34" i="1" s="1"/>
  <c r="Y47" i="1" l="1"/>
</calcChain>
</file>

<file path=xl/sharedStrings.xml><?xml version="1.0" encoding="utf-8"?>
<sst xmlns="http://schemas.openxmlformats.org/spreadsheetml/2006/main" count="68" uniqueCount="58">
  <si>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</si>
  <si>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</si>
  <si>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</si>
  <si>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</si>
  <si>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</si>
  <si>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</si>
  <si>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</si>
  <si>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</si>
  <si>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</si>
  <si>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</si>
  <si>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</si>
  <si>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</si>
  <si>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</si>
  <si>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</si>
  <si>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</si>
  <si>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</si>
  <si>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</si>
  <si>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</si>
  <si>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</si>
  <si>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</si>
  <si>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</si>
  <si>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</si>
  <si>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</si>
  <si>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</si>
  <si>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</si>
  <si>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</si>
  <si>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</si>
  <si>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</si>
  <si>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</si>
  <si>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</si>
  <si>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</si>
  <si>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</si>
  <si>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</si>
  <si>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</si>
  <si>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</si>
  <si>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</si>
  <si>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</si>
  <si>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</si>
  <si>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</si>
  <si>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</si>
  <si>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</si>
  <si>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</si>
  <si>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</si>
  <si>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</si>
  <si>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</si>
  <si>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</si>
  <si>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</si>
  <si>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</si>
  <si>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</si>
  <si>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성민오토미션</t>
    <phoneticPr fontId="5" type="noConversion"/>
  </si>
  <si>
    <t>대전 대덕구 비래동로15번길76</t>
    <phoneticPr fontId="5" type="noConversion"/>
  </si>
  <si>
    <t>010-6261-2920</t>
    <phoneticPr fontId="5" type="noConversion"/>
  </si>
  <si>
    <t>성민오토</t>
    <phoneticPr fontId="5" type="noConversion"/>
  </si>
  <si>
    <t>BorgWarner배선키트</t>
    <phoneticPr fontId="5" type="noConversion"/>
  </si>
  <si>
    <t>BorgWarner디스크</t>
    <phoneticPr fontId="5" type="noConversion"/>
  </si>
  <si>
    <t>BorgWarner솔레노이드</t>
    <phoneticPr fontId="5" type="noConversion"/>
  </si>
  <si>
    <t xml:space="preserve">농협 352 0106 5114 13(장효주) </t>
    <phoneticPr fontId="5" type="noConversion"/>
  </si>
  <si>
    <t>0B5 내,외필터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</si>
</sst>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topLeftCell="A10" zoomScale="130" zoomScaleNormal="100" zoomScaleSheetLayoutView="130" workbookViewId="0">
      <selection activeCell="T16" sqref="T16:W16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49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41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50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42</v>
      </c>
      <c r="U5" s="96"/>
      <c r="V5" s="96"/>
      <c r="W5" s="96"/>
      <c r="X5" s="96"/>
      <c r="Y5" s="86" t="s">
        <v>6</v>
      </c>
      <c r="Z5" s="86"/>
      <c r="AA5" s="96" t="s">
        <v>43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51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44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8</v>
      </c>
      <c r="C9" s="95"/>
      <c r="D9" s="95"/>
      <c r="E9" s="101">
        <f>Y22</f>
        <v>770000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9</v>
      </c>
      <c r="Q9" s="86"/>
      <c r="R9" s="86"/>
      <c r="S9" s="86"/>
      <c r="T9" s="96" t="s">
        <v>40</v>
      </c>
      <c r="U9" s="96"/>
      <c r="V9" s="96"/>
      <c r="W9" s="96"/>
      <c r="X9" s="96"/>
      <c r="Y9" s="86" t="s">
        <v>10</v>
      </c>
      <c r="Z9" s="86"/>
      <c r="AA9" s="96" t="s">
        <v>45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85" t="s">
        <v>13</v>
      </c>
      <c r="E11" s="111"/>
      <c r="F11" s="111"/>
      <c r="G11" s="111"/>
      <c r="H11" s="111"/>
      <c r="I11" s="111"/>
      <c r="J11" s="111"/>
      <c r="K11" s="85" t="s">
        <v>14</v>
      </c>
      <c r="L11" s="111"/>
      <c r="M11" s="111"/>
      <c r="N11" s="111"/>
      <c r="O11" s="111"/>
      <c r="P11" s="111" t="s">
        <v>15</v>
      </c>
      <c r="Q11" s="111"/>
      <c r="R11" s="111"/>
      <c r="S11" s="111"/>
      <c r="T11" s="85" t="s">
        <v>16</v>
      </c>
      <c r="U11" s="111"/>
      <c r="V11" s="111"/>
      <c r="W11" s="111"/>
      <c r="X11" s="111" t="s">
        <v>17</v>
      </c>
      <c r="Y11" s="111"/>
      <c r="Z11" s="111"/>
      <c r="AA11" s="111"/>
      <c r="AB11" s="111" t="s">
        <v>18</v>
      </c>
      <c r="AC11" s="111"/>
      <c r="AD11" s="111"/>
      <c r="AE11" s="112"/>
    </row>
    <row r="12" spans="1:31" ht="18" customHeight="1" x14ac:dyDescent="0.15">
      <c r="A12" s="8">
        <v>24</v>
      </c>
      <c r="B12" s="9">
        <v>6</v>
      </c>
      <c r="C12" s="10">
        <v>24</v>
      </c>
      <c r="D12" s="31" t="s">
        <v>53</v>
      </c>
      <c r="E12" s="32"/>
      <c r="F12" s="32"/>
      <c r="G12" s="32"/>
      <c r="H12" s="32"/>
      <c r="I12" s="32"/>
      <c r="J12" s="32"/>
      <c r="K12" s="49"/>
      <c r="L12" s="50"/>
      <c r="M12" s="50"/>
      <c r="N12" s="50"/>
      <c r="O12" s="50"/>
      <c r="P12" s="51">
        <v>1</v>
      </c>
      <c r="Q12" s="51"/>
      <c r="R12" s="51"/>
      <c r="S12" s="51"/>
      <c r="T12" s="68">
        <v>450000</v>
      </c>
      <c r="U12" s="51"/>
      <c r="V12" s="51"/>
      <c r="W12" s="51"/>
      <c r="X12" s="51">
        <v>450000</v>
      </c>
      <c r="Y12" s="51"/>
      <c r="Z12" s="51"/>
      <c r="AA12" s="51"/>
      <c r="AB12" s="51">
        <f>X12*0.1</f>
        <v>45000</v>
      </c>
      <c r="AC12" s="51"/>
      <c r="AD12" s="51"/>
      <c r="AE12" s="113"/>
    </row>
    <row r="13" spans="1:31" ht="18" customHeight="1" x14ac:dyDescent="0.15">
      <c r="A13" s="8"/>
      <c r="B13" s="9"/>
      <c r="C13" s="10"/>
      <c r="D13" s="31" t="s">
        <v>54</v>
      </c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>
        <v>1</v>
      </c>
      <c r="Q13" s="51"/>
      <c r="R13" s="51"/>
      <c r="S13" s="51"/>
      <c r="T13" s="68">
        <v>130000</v>
      </c>
      <c r="U13" s="51"/>
      <c r="V13" s="51"/>
      <c r="W13" s="51"/>
      <c r="X13" s="51">
        <f t="shared" ref="X13" si="0">T13*P13</f>
        <v>130000</v>
      </c>
      <c r="Y13" s="51"/>
      <c r="Z13" s="51"/>
      <c r="AA13" s="51"/>
      <c r="AB13" s="51">
        <f t="shared" ref="AB13" si="1">X13*0.1</f>
        <v>13000</v>
      </c>
      <c r="AC13" s="51"/>
      <c r="AD13" s="51"/>
      <c r="AE13" s="113"/>
    </row>
    <row r="14" spans="1:31" ht="18" customHeight="1" x14ac:dyDescent="0.15">
      <c r="A14" s="8"/>
      <c r="B14" s="9"/>
      <c r="C14" s="10"/>
      <c r="D14" s="31" t="s">
        <v>55</v>
      </c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>
        <v>1</v>
      </c>
      <c r="Q14" s="51"/>
      <c r="R14" s="51"/>
      <c r="S14" s="51"/>
      <c r="T14" s="68">
        <v>85000</v>
      </c>
      <c r="U14" s="51"/>
      <c r="V14" s="51"/>
      <c r="W14" s="51"/>
      <c r="X14" s="51">
        <f t="shared" ref="X14:X19" si="2">T14*P14</f>
        <v>85000</v>
      </c>
      <c r="Y14" s="51"/>
      <c r="Z14" s="51"/>
      <c r="AA14" s="51"/>
      <c r="AB14" s="51">
        <f t="shared" ref="AB14:AB16" si="3">X14*0.1</f>
        <v>8500</v>
      </c>
      <c r="AC14" s="51"/>
      <c r="AD14" s="51"/>
      <c r="AE14" s="113"/>
    </row>
    <row r="15" spans="1:31" ht="18" customHeight="1" x14ac:dyDescent="0.15">
      <c r="A15" s="8"/>
      <c r="B15" s="9"/>
      <c r="C15" s="10"/>
      <c r="D15" s="31" t="s">
        <v>57</v>
      </c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>
        <v>1</v>
      </c>
      <c r="Q15" s="51"/>
      <c r="R15" s="51"/>
      <c r="S15" s="51"/>
      <c r="T15" s="68">
        <v>35000</v>
      </c>
      <c r="U15" s="51"/>
      <c r="V15" s="51"/>
      <c r="W15" s="51"/>
      <c r="X15" s="51">
        <f t="shared" si="2"/>
        <v>35000</v>
      </c>
      <c r="Y15" s="51"/>
      <c r="Z15" s="51"/>
      <c r="AA15" s="51"/>
      <c r="AB15" s="51">
        <f t="shared" si="3"/>
        <v>3500</v>
      </c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2"/>
        <v>0</v>
      </c>
      <c r="Y16" s="51"/>
      <c r="Z16" s="51"/>
      <c r="AA16" s="51"/>
      <c r="AB16" s="51">
        <f t="shared" si="3"/>
        <v>0</v>
      </c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2"/>
        <v>0</v>
      </c>
      <c r="Y18" s="51"/>
      <c r="Z18" s="51"/>
      <c r="AA18" s="51"/>
      <c r="AB18" s="51"/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48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/>
      <c r="Q19" s="51"/>
      <c r="R19" s="51"/>
      <c r="S19" s="51"/>
      <c r="T19" s="68"/>
      <c r="U19" s="51"/>
      <c r="V19" s="51"/>
      <c r="W19" s="51"/>
      <c r="X19" s="51">
        <f t="shared" si="2"/>
        <v>0</v>
      </c>
      <c r="Y19" s="51"/>
      <c r="Z19" s="51"/>
      <c r="AA19" s="51"/>
      <c r="AB19" s="51"/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56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/>
      <c r="Y20" s="63"/>
      <c r="Z20" s="63"/>
      <c r="AA20" s="64"/>
      <c r="AB20" s="62"/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19</v>
      </c>
      <c r="B22" s="36"/>
      <c r="C22" s="37"/>
      <c r="D22" s="37"/>
      <c r="E22" s="37"/>
      <c r="F22" s="40" t="s">
        <v>52</v>
      </c>
      <c r="G22" s="41"/>
      <c r="H22" s="41"/>
      <c r="I22" s="36" t="s">
        <v>20</v>
      </c>
      <c r="J22" s="44" t="s">
        <v>21</v>
      </c>
      <c r="K22" s="36"/>
      <c r="L22" s="36"/>
      <c r="M22" s="36"/>
      <c r="N22" s="45"/>
      <c r="O22" s="40" t="s">
        <v>46</v>
      </c>
      <c r="P22" s="41"/>
      <c r="Q22" s="41"/>
      <c r="R22" s="41"/>
      <c r="S22" s="41"/>
      <c r="T22" s="36" t="s">
        <v>20</v>
      </c>
      <c r="U22" s="154" t="s">
        <v>47</v>
      </c>
      <c r="V22" s="155"/>
      <c r="W22" s="155"/>
      <c r="X22" s="155"/>
      <c r="Y22" s="122">
        <f>SUM(X12:AE19)</f>
        <v>770000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22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23</v>
      </c>
      <c r="B28" s="137" t="s">
        <v>24</v>
      </c>
      <c r="C28" s="137"/>
      <c r="D28" s="137"/>
      <c r="E28" s="136" t="str">
        <f>E3</f>
        <v>성민오토미션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25</v>
      </c>
      <c r="C30" s="137"/>
      <c r="D30" s="137"/>
      <c r="E30" s="141" t="str">
        <f>E5</f>
        <v>대전 대덕구 비래동로15번길76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28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26</v>
      </c>
      <c r="C32" s="138"/>
      <c r="D32" s="138"/>
      <c r="E32" s="136" t="str">
        <f>E7</f>
        <v>010-6261-2920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27</v>
      </c>
      <c r="C34" s="137"/>
      <c r="D34" s="137"/>
      <c r="E34" s="144">
        <f>E9</f>
        <v>770000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9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29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138" t="s">
        <v>31</v>
      </c>
      <c r="E36" s="151"/>
      <c r="F36" s="151"/>
      <c r="G36" s="151"/>
      <c r="H36" s="151"/>
      <c r="I36" s="151"/>
      <c r="J36" s="151"/>
      <c r="K36" s="138" t="s">
        <v>32</v>
      </c>
      <c r="L36" s="151"/>
      <c r="M36" s="151"/>
      <c r="N36" s="151"/>
      <c r="O36" s="151"/>
      <c r="P36" s="151" t="s">
        <v>33</v>
      </c>
      <c r="Q36" s="151"/>
      <c r="R36" s="151"/>
      <c r="S36" s="151"/>
      <c r="T36" s="138" t="s">
        <v>34</v>
      </c>
      <c r="U36" s="151"/>
      <c r="V36" s="151"/>
      <c r="W36" s="151"/>
      <c r="X36" s="151" t="s">
        <v>35</v>
      </c>
      <c r="Y36" s="151"/>
      <c r="Z36" s="151"/>
      <c r="AA36" s="151"/>
      <c r="AB36" s="151" t="s">
        <v>36</v>
      </c>
      <c r="AC36" s="151"/>
      <c r="AD36" s="151"/>
      <c r="AE36" s="158"/>
    </row>
    <row r="37" spans="1:31" ht="18" customHeight="1" x14ac:dyDescent="0.15">
      <c r="A37" s="11">
        <f t="shared" ref="A37:D41" si="4">A12</f>
        <v>24</v>
      </c>
      <c r="B37" s="12">
        <f t="shared" si="4"/>
        <v>6</v>
      </c>
      <c r="C37" s="13">
        <f t="shared" si="4"/>
        <v>24</v>
      </c>
      <c r="D37" s="146" t="str">
        <f t="shared" si="4"/>
        <v>BorgWarner배선키트</v>
      </c>
      <c r="E37" s="147"/>
      <c r="F37" s="147"/>
      <c r="G37" s="147"/>
      <c r="H37" s="147"/>
      <c r="I37" s="147"/>
      <c r="J37" s="147"/>
      <c r="K37" s="148">
        <f>K12</f>
        <v>0</v>
      </c>
      <c r="L37" s="149"/>
      <c r="M37" s="149"/>
      <c r="N37" s="149"/>
      <c r="O37" s="149"/>
      <c r="P37" s="150">
        <f t="shared" ref="P37:P45" si="5">P12</f>
        <v>1</v>
      </c>
      <c r="Q37" s="150"/>
      <c r="R37" s="150"/>
      <c r="S37" s="150"/>
      <c r="T37" s="153">
        <f>T12</f>
        <v>450000</v>
      </c>
      <c r="U37" s="150"/>
      <c r="V37" s="150"/>
      <c r="W37" s="150"/>
      <c r="X37" s="150">
        <f>X12</f>
        <v>450000</v>
      </c>
      <c r="Y37" s="150"/>
      <c r="Z37" s="150"/>
      <c r="AA37" s="150"/>
      <c r="AB37" s="150">
        <f>AB12</f>
        <v>45000</v>
      </c>
      <c r="AC37" s="150"/>
      <c r="AD37" s="150"/>
      <c r="AE37" s="152"/>
    </row>
    <row r="38" spans="1:31" ht="18" customHeight="1" x14ac:dyDescent="0.15">
      <c r="A38" s="11">
        <f t="shared" si="4"/>
        <v>0</v>
      </c>
      <c r="B38" s="12">
        <f t="shared" si="4"/>
        <v>0</v>
      </c>
      <c r="C38" s="13">
        <f t="shared" si="4"/>
        <v>0</v>
      </c>
      <c r="D38" s="146" t="str">
        <f t="shared" si="4"/>
        <v>BorgWarner디스크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5"/>
        <v>1</v>
      </c>
      <c r="Q38" s="150"/>
      <c r="R38" s="150"/>
      <c r="S38" s="150"/>
      <c r="T38" s="153">
        <f>T13</f>
        <v>130000</v>
      </c>
      <c r="U38" s="150"/>
      <c r="V38" s="150"/>
      <c r="W38" s="150"/>
      <c r="X38" s="150">
        <f t="shared" ref="X38:X44" si="6">X13</f>
        <v>130000</v>
      </c>
      <c r="Y38" s="150"/>
      <c r="Z38" s="150"/>
      <c r="AA38" s="150"/>
      <c r="AB38" s="150">
        <f>AB13</f>
        <v>13000</v>
      </c>
      <c r="AC38" s="150"/>
      <c r="AD38" s="150"/>
      <c r="AE38" s="152"/>
    </row>
    <row r="39" spans="1:31" ht="18" customHeight="1" x14ac:dyDescent="0.15">
      <c r="A39" s="11">
        <f t="shared" si="4"/>
        <v>0</v>
      </c>
      <c r="B39" s="12">
        <f t="shared" si="4"/>
        <v>0</v>
      </c>
      <c r="C39" s="13">
        <f t="shared" si="4"/>
        <v>0</v>
      </c>
      <c r="D39" s="146" t="str">
        <f t="shared" si="4"/>
        <v>BorgWarner솔레노이드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5"/>
        <v>1</v>
      </c>
      <c r="Q39" s="150"/>
      <c r="R39" s="150"/>
      <c r="S39" s="150"/>
      <c r="T39" s="153">
        <f>T14</f>
        <v>85000</v>
      </c>
      <c r="U39" s="150"/>
      <c r="V39" s="150"/>
      <c r="W39" s="150"/>
      <c r="X39" s="150">
        <f t="shared" si="6"/>
        <v>85000</v>
      </c>
      <c r="Y39" s="150"/>
      <c r="Z39" s="150"/>
      <c r="AA39" s="150"/>
      <c r="AB39" s="150">
        <f>AB14</f>
        <v>8500</v>
      </c>
      <c r="AC39" s="150"/>
      <c r="AD39" s="150"/>
      <c r="AE39" s="152"/>
    </row>
    <row r="40" spans="1:31" ht="18" customHeight="1" x14ac:dyDescent="0.15">
      <c r="A40" s="11">
        <f t="shared" si="4"/>
        <v>0</v>
      </c>
      <c r="B40" s="12">
        <f t="shared" si="4"/>
        <v>0</v>
      </c>
      <c r="C40" s="13">
        <f t="shared" si="4"/>
        <v>0</v>
      </c>
      <c r="D40" s="146" t="str">
        <f t="shared" si="4"/>
        <v>0B5 내,외필터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5"/>
        <v>1</v>
      </c>
      <c r="Q40" s="150"/>
      <c r="R40" s="150"/>
      <c r="S40" s="150"/>
      <c r="T40" s="153">
        <f>T15</f>
        <v>35000</v>
      </c>
      <c r="U40" s="150"/>
      <c r="V40" s="150"/>
      <c r="W40" s="150"/>
      <c r="X40" s="150">
        <f t="shared" si="6"/>
        <v>35000</v>
      </c>
      <c r="Y40" s="150"/>
      <c r="Z40" s="150"/>
      <c r="AA40" s="150"/>
      <c r="AB40" s="150">
        <f>AB15</f>
        <v>3500</v>
      </c>
      <c r="AC40" s="150"/>
      <c r="AD40" s="150"/>
      <c r="AE40" s="152"/>
    </row>
    <row r="41" spans="1:31" ht="18" customHeight="1" x14ac:dyDescent="0.15">
      <c r="A41" s="11">
        <f t="shared" si="4"/>
        <v>0</v>
      </c>
      <c r="B41" s="12">
        <f t="shared" si="4"/>
        <v>0</v>
      </c>
      <c r="C41" s="13">
        <f t="shared" si="4"/>
        <v>0</v>
      </c>
      <c r="D41" s="146">
        <f t="shared" si="4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5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6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5"/>
        <v>0</v>
      </c>
      <c r="Q42" s="150"/>
      <c r="R42" s="150"/>
      <c r="S42" s="150"/>
      <c r="T42" s="153"/>
      <c r="U42" s="150"/>
      <c r="V42" s="150"/>
      <c r="W42" s="150"/>
      <c r="X42" s="150">
        <f t="shared" si="6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7">A18</f>
        <v>0</v>
      </c>
      <c r="B43" s="12">
        <f t="shared" si="7"/>
        <v>0</v>
      </c>
      <c r="C43" s="13">
        <f t="shared" si="7"/>
        <v>0</v>
      </c>
      <c r="D43" s="146">
        <f t="shared" si="7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5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6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7"/>
        <v>0</v>
      </c>
      <c r="B44" s="12">
        <f t="shared" si="7"/>
        <v>0</v>
      </c>
      <c r="C44" s="13">
        <f t="shared" si="7"/>
        <v>0</v>
      </c>
      <c r="D44" s="177" t="str">
        <f t="shared" si="7"/>
        <v xml:space="preserve">      미수금 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5"/>
        <v>0</v>
      </c>
      <c r="Q44" s="150"/>
      <c r="R44" s="150"/>
      <c r="S44" s="150"/>
      <c r="T44" s="153">
        <f>T19</f>
        <v>0</v>
      </c>
      <c r="U44" s="150"/>
      <c r="V44" s="150"/>
      <c r="W44" s="150"/>
      <c r="X44" s="150">
        <f t="shared" si="6"/>
        <v>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7"/>
        <v>0</v>
      </c>
      <c r="B45" s="181">
        <f t="shared" si="7"/>
        <v>0</v>
      </c>
      <c r="C45" s="183">
        <f t="shared" si="7"/>
        <v>0</v>
      </c>
      <c r="D45" s="185" t="str">
        <f>D20</f>
        <v xml:space="preserve">농협 352 0106 5114 13(장효주) 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5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>
        <f>AB20</f>
        <v>0</v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성민오토</v>
      </c>
      <c r="G47" s="172"/>
      <c r="H47" s="173"/>
      <c r="I47" s="167" t="s">
        <v>37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38</v>
      </c>
      <c r="U47" s="159" t="str">
        <f>U22</f>
        <v>합 계</v>
      </c>
      <c r="V47" s="159"/>
      <c r="W47" s="159"/>
      <c r="X47" s="159"/>
      <c r="Y47" s="161">
        <f>Y22</f>
        <v>770000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B32 A1:A3 B34 B1:D2 B5 B9 B3 B30 L37:S42 K22:K42 E22:J35 E37:J44 C22:D27 L12:O19 A22:B28 K3:K19 L22:S35 Q12:S19 P12:P20 U12:W19 T11:T20 U22:AE35 AB37:AE42 A36:D45 K43:O44 Q43:S44 P43:P45 T22:T45 X45 A47:AE48 AC43:AE44 AB43:AB45 U37:AA44 Y12:AA19 O1:AE10 L3:N10 K1:N2 E1:J10 AC12:AE19 X12:X20 AB12:AB20 A11:D20 E12:J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3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2024-06-24T05:36:30Z</cp:lastPrinted>
  <dcterms:created xsi:type="dcterms:W3CDTF">2010-01-19T05:17:14Z</dcterms:created>
  <dcterms:modified xsi:type="dcterms:W3CDTF">2024-06-24T05:41:18Z</dcterms:modified>
</cp:coreProperties>
</file>