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9C8148B7-DDE8-4512-AD48-ECDFD9F3AC65}" xr6:coauthVersionLast="47" xr6:coauthVersionMax="47" xr10:uidLastSave="{00000000-0000-0000-0000-000000000000}"/>
  <bookViews>
    <workbookView xWindow="3480" yWindow="0" windowWidth="2269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V48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<sst xmlns="http://schemas.openxmlformats.org/spreadsheetml/2006/main" count="68" uniqueCount="58">
  <si>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</si>
  <si>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</si>
  <si>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</si>
  <si>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</si>
  <si>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</si>
  <si>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</si>
  <si>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</si>
  <si>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</si>
  <si>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</si>
  <si>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</si>
  <si>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</si>
  <si>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</si>
  <si>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</si>
  <si>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</si>
  <si>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</si>
  <si>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</si>
  <si>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</si>
  <si>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</si>
  <si>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</si>
  <si>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</si>
  <si>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</si>
  <si>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</si>
  <si>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</si>
  <si>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</si>
  <si>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</si>
  <si>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</si>
  <si>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</si>
  <si>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</si>
  <si>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</si>
  <si>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</si>
  <si>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</si>
  <si>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</si>
  <si>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</si>
  <si>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</si>
  <si>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</si>
  <si>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</si>
  <si>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</si>
  <si>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</si>
  <si>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</si>
  <si>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</si>
  <si>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</si>
  <si>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</si>
  <si>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</si>
  <si>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</si>
  <si>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</si>
  <si>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</si>
  <si>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</si>
  <si>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</si>
  <si>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</si>
  <si>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</si>
  <si>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</si>
  <si>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</si>
  <si>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</si>
  <si>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</si>
  <si>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 xml:space="preserve">대륙밸브바디 </t>
    <phoneticPr fontId="5" type="noConversion"/>
  </si>
  <si>
    <t>TCU 부장님 할인</t>
    <phoneticPr fontId="5" type="noConversion"/>
  </si>
  <si>
    <t>9단 Repair</t>
    <phoneticPr fontId="5" type="noConversion"/>
  </si>
  <si>
    <t>Park Pawl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</si>
</sst>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E15" sqref="E15:K1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53</v>
      </c>
      <c r="D10" s="95"/>
      <c r="E10" s="95"/>
      <c r="F10" s="101">
        <f>SUM(Y13:AB19)</f>
        <v>600000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6</v>
      </c>
      <c r="D13" s="10">
        <v>12</v>
      </c>
      <c r="E13" s="31" t="s">
        <v>56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1</v>
      </c>
      <c r="R13" s="51"/>
      <c r="S13" s="51"/>
      <c r="T13" s="51"/>
      <c r="U13" s="68">
        <v>650000</v>
      </c>
      <c r="V13" s="51"/>
      <c r="W13" s="51"/>
      <c r="X13" s="51"/>
      <c r="Y13" s="51">
        <f>U13*Q13</f>
        <v>650000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57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350000</v>
      </c>
      <c r="V14" s="51"/>
      <c r="W14" s="51"/>
      <c r="X14" s="51"/>
      <c r="Y14" s="51">
        <f t="shared" ref="Y14:Y20" si="0">U14*Q14</f>
        <v>350000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>
        <v>0</v>
      </c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 t="s">
        <v>55</v>
      </c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>
        <v>1</v>
      </c>
      <c r="R18" s="51"/>
      <c r="S18" s="51"/>
      <c r="T18" s="51"/>
      <c r="U18" s="68">
        <v>-100000</v>
      </c>
      <c r="V18" s="51"/>
      <c r="W18" s="51"/>
      <c r="X18" s="51"/>
      <c r="Y18" s="51">
        <f t="shared" si="0"/>
        <v>-100000</v>
      </c>
      <c r="Z18" s="51"/>
      <c r="AA18" s="51"/>
      <c r="AB18" s="51"/>
      <c r="AC18" s="51"/>
      <c r="AD18" s="51"/>
      <c r="AE18" s="51"/>
      <c r="AF18" s="113"/>
    </row>
    <row r="19" spans="2:32" ht="18" customHeight="1" x14ac:dyDescent="0.15">
      <c r="B19" s="8"/>
      <c r="C19" s="9"/>
      <c r="D19" s="10"/>
      <c r="E19" s="31" t="s">
        <v>54</v>
      </c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>
        <v>1</v>
      </c>
      <c r="R19" s="51"/>
      <c r="S19" s="51"/>
      <c r="T19" s="51"/>
      <c r="U19" s="68">
        <v>-300000</v>
      </c>
      <c r="V19" s="51"/>
      <c r="W19" s="51"/>
      <c r="X19" s="51"/>
      <c r="Y19" s="51">
        <f t="shared" si="0"/>
        <v>-300000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5780000</v>
      </c>
      <c r="V20" s="51"/>
      <c r="W20" s="51"/>
      <c r="X20" s="51"/>
      <c r="Y20" s="51">
        <f t="shared" si="0"/>
        <v>5780000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46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52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7" t="s">
        <v>47</v>
      </c>
      <c r="W23" s="158"/>
      <c r="X23" s="158"/>
      <c r="Y23" s="158"/>
      <c r="Z23" s="122">
        <f>Y20+F10</f>
        <v>6380000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9"/>
      <c r="W24" s="160"/>
      <c r="X24" s="160"/>
      <c r="Y24" s="160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연화오토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달서구 호산동로 6-8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010-8854-0599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600000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61"/>
    </row>
    <row r="38" spans="2:32" ht="18" customHeight="1" x14ac:dyDescent="0.15">
      <c r="B38" s="11">
        <f t="shared" ref="B38:E42" si="1">B13</f>
        <v>24</v>
      </c>
      <c r="C38" s="12">
        <f t="shared" si="1"/>
        <v>6</v>
      </c>
      <c r="D38" s="13">
        <f t="shared" si="1"/>
        <v>12</v>
      </c>
      <c r="E38" s="146" t="str">
        <f t="shared" si="1"/>
        <v>9단 Repair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2">Q13</f>
        <v>1</v>
      </c>
      <c r="R38" s="150"/>
      <c r="S38" s="150"/>
      <c r="T38" s="150"/>
      <c r="U38" s="153">
        <f>U13</f>
        <v>650000</v>
      </c>
      <c r="V38" s="150"/>
      <c r="W38" s="150"/>
      <c r="X38" s="150"/>
      <c r="Y38" s="150">
        <f>Y13</f>
        <v>650000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146" t="str">
        <f t="shared" si="1"/>
        <v>Park Pawl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2"/>
        <v>1</v>
      </c>
      <c r="R39" s="150"/>
      <c r="S39" s="150"/>
      <c r="T39" s="150"/>
      <c r="U39" s="153">
        <f>U14</f>
        <v>350000</v>
      </c>
      <c r="V39" s="150"/>
      <c r="W39" s="150"/>
      <c r="X39" s="150"/>
      <c r="Y39" s="154">
        <f t="shared" ref="Y39:Y45" si="3">Y14</f>
        <v>350000</v>
      </c>
      <c r="Z39" s="155"/>
      <c r="AA39" s="155"/>
      <c r="AB39" s="156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146">
        <f t="shared" si="1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2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4">
        <f t="shared" si="3"/>
        <v>0</v>
      </c>
      <c r="Z40" s="155"/>
      <c r="AA40" s="155"/>
      <c r="AB40" s="156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146">
        <f t="shared" si="1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2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4">
        <f t="shared" si="3"/>
        <v>0</v>
      </c>
      <c r="Z41" s="155"/>
      <c r="AA41" s="155"/>
      <c r="AB41" s="156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146">
        <f t="shared" si="1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2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4">
        <f t="shared" si="3"/>
        <v>0</v>
      </c>
      <c r="Z42" s="155"/>
      <c r="AA42" s="155"/>
      <c r="AB42" s="156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 t="str">
        <f>E18</f>
        <v>TCU 부장님 할인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2"/>
        <v>1</v>
      </c>
      <c r="R43" s="150"/>
      <c r="S43" s="150"/>
      <c r="T43" s="150"/>
      <c r="U43" s="153"/>
      <c r="V43" s="150"/>
      <c r="W43" s="150"/>
      <c r="X43" s="150"/>
      <c r="Y43" s="154">
        <f t="shared" si="3"/>
        <v>-100000</v>
      </c>
      <c r="Z43" s="155"/>
      <c r="AA43" s="155"/>
      <c r="AB43" s="156"/>
      <c r="AC43" s="150"/>
      <c r="AD43" s="150"/>
      <c r="AE43" s="150"/>
      <c r="AF43" s="152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146" t="str">
        <f t="shared" si="4"/>
        <v xml:space="preserve">대륙밸브바디 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2"/>
        <v>1</v>
      </c>
      <c r="R44" s="150"/>
      <c r="S44" s="150"/>
      <c r="T44" s="150"/>
      <c r="U44" s="153">
        <f>U19</f>
        <v>-300000</v>
      </c>
      <c r="V44" s="150"/>
      <c r="W44" s="150"/>
      <c r="X44" s="150"/>
      <c r="Y44" s="154">
        <f t="shared" si="3"/>
        <v>-300000</v>
      </c>
      <c r="Z44" s="155"/>
      <c r="AA44" s="155"/>
      <c r="AB44" s="156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180" t="str">
        <f t="shared" si="4"/>
        <v xml:space="preserve">      미수금 </v>
      </c>
      <c r="F45" s="181"/>
      <c r="G45" s="181"/>
      <c r="H45" s="181"/>
      <c r="I45" s="181"/>
      <c r="J45" s="181"/>
      <c r="K45" s="181"/>
      <c r="L45" s="148">
        <f>L20</f>
        <v>0</v>
      </c>
      <c r="M45" s="149"/>
      <c r="N45" s="149"/>
      <c r="O45" s="149"/>
      <c r="P45" s="149"/>
      <c r="Q45" s="150">
        <f t="shared" si="2"/>
        <v>1</v>
      </c>
      <c r="R45" s="150"/>
      <c r="S45" s="150"/>
      <c r="T45" s="150"/>
      <c r="U45" s="153">
        <f>U20</f>
        <v>5780000</v>
      </c>
      <c r="V45" s="150"/>
      <c r="W45" s="150"/>
      <c r="X45" s="150"/>
      <c r="Y45" s="154">
        <f t="shared" si="3"/>
        <v>5780000</v>
      </c>
      <c r="Z45" s="155"/>
      <c r="AA45" s="155"/>
      <c r="AB45" s="156"/>
      <c r="AC45" s="150">
        <f>AC20</f>
        <v>0</v>
      </c>
      <c r="AD45" s="150"/>
      <c r="AE45" s="150"/>
      <c r="AF45" s="152"/>
    </row>
    <row r="46" spans="2:32" ht="18" customHeight="1" x14ac:dyDescent="0.15">
      <c r="B46" s="182">
        <f t="shared" si="4"/>
        <v>0</v>
      </c>
      <c r="C46" s="184">
        <f t="shared" si="4"/>
        <v>0</v>
      </c>
      <c r="D46" s="186">
        <f t="shared" si="4"/>
        <v>0</v>
      </c>
      <c r="E46" s="188" t="str">
        <f>E21</f>
        <v xml:space="preserve">농협 352 0106 5114 13 </v>
      </c>
      <c r="F46" s="189"/>
      <c r="G46" s="189"/>
      <c r="H46" s="189"/>
      <c r="I46" s="189"/>
      <c r="J46" s="189"/>
      <c r="K46" s="189"/>
      <c r="L46" s="189"/>
      <c r="M46" s="189"/>
      <c r="N46" s="189"/>
      <c r="O46" s="189"/>
      <c r="P46" s="190"/>
      <c r="Q46" s="17">
        <f t="shared" si="2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3"/>
      <c r="C47" s="185"/>
      <c r="D47" s="187"/>
      <c r="E47" s="191"/>
      <c r="F47" s="192"/>
      <c r="G47" s="192"/>
      <c r="H47" s="192"/>
      <c r="I47" s="192"/>
      <c r="J47" s="192"/>
      <c r="K47" s="192"/>
      <c r="L47" s="192"/>
      <c r="M47" s="192"/>
      <c r="N47" s="192"/>
      <c r="O47" s="192"/>
      <c r="P47" s="193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9" t="str">
        <f>B23</f>
        <v>인 수 자</v>
      </c>
      <c r="C48" s="170"/>
      <c r="D48" s="171"/>
      <c r="E48" s="171"/>
      <c r="F48" s="171"/>
      <c r="G48" s="175" t="str">
        <f>G23</f>
        <v>최영필</v>
      </c>
      <c r="H48" s="175"/>
      <c r="I48" s="176"/>
      <c r="J48" s="170" t="s">
        <v>36</v>
      </c>
      <c r="K48" s="138" t="str">
        <f>K23</f>
        <v>납 품 자</v>
      </c>
      <c r="L48" s="138"/>
      <c r="M48" s="138"/>
      <c r="N48" s="138"/>
      <c r="O48" s="138"/>
      <c r="P48" s="175" t="str">
        <f>P23</f>
        <v xml:space="preserve">BTS&amp;P </v>
      </c>
      <c r="Q48" s="175"/>
      <c r="R48" s="175"/>
      <c r="S48" s="175"/>
      <c r="T48" s="176"/>
      <c r="U48" s="170" t="s">
        <v>37</v>
      </c>
      <c r="V48" s="162" t="str">
        <f>V23</f>
        <v>합 계</v>
      </c>
      <c r="W48" s="162"/>
      <c r="X48" s="162"/>
      <c r="Y48" s="162"/>
      <c r="Z48" s="164">
        <f>Z23</f>
        <v>6380000</v>
      </c>
      <c r="AA48" s="165"/>
      <c r="AB48" s="165"/>
      <c r="AC48" s="165"/>
      <c r="AD48" s="165"/>
      <c r="AE48" s="165"/>
      <c r="AF48" s="166"/>
    </row>
    <row r="49" spans="2:32" ht="18" customHeight="1" thickBot="1" x14ac:dyDescent="0.2">
      <c r="B49" s="172"/>
      <c r="C49" s="173"/>
      <c r="D49" s="174"/>
      <c r="E49" s="174"/>
      <c r="F49" s="174"/>
      <c r="G49" s="177"/>
      <c r="H49" s="177"/>
      <c r="I49" s="178"/>
      <c r="J49" s="173"/>
      <c r="K49" s="179"/>
      <c r="L49" s="179"/>
      <c r="M49" s="179"/>
      <c r="N49" s="179"/>
      <c r="O49" s="179"/>
      <c r="P49" s="177"/>
      <c r="Q49" s="177"/>
      <c r="R49" s="177"/>
      <c r="S49" s="177"/>
      <c r="T49" s="178"/>
      <c r="U49" s="173"/>
      <c r="V49" s="163"/>
      <c r="W49" s="163"/>
      <c r="X49" s="163"/>
      <c r="Y49" s="163"/>
      <c r="Z49" s="167"/>
      <c r="AA49" s="167"/>
      <c r="AB49" s="167"/>
      <c r="AC49" s="167"/>
      <c r="AD49" s="167"/>
      <c r="AE49" s="167"/>
      <c r="AF49" s="168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2024-06-12T08:54:55Z</cp:lastPrinted>
  <dcterms:created xsi:type="dcterms:W3CDTF">2010-01-19T05:17:14Z</dcterms:created>
  <dcterms:modified xsi:type="dcterms:W3CDTF">2024-06-12T08:55:43Z</dcterms:modified>
</cp:coreProperties>
</file>