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8월\"/>
    </mc:Choice>
  </mc:AlternateContent>
  <xr:revisionPtr revIDLastSave="0" documentId="8_{D68A7E8F-721D-4297-BAB9-528248C20B8A}" xr6:coauthVersionLast="47" xr6:coauthVersionMax="47" xr10:uidLastSave="{00000000-0000-0000-0000-000000000000}"/>
  <bookViews>
    <workbookView xWindow="4110" yWindow="3180" windowWidth="22695" windowHeight="1113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U47" i="1" l="1"/>
  <c r="X13" i="1"/>
  <c r="X38" i="1" s="1"/>
  <c r="X14" i="1"/>
  <c r="X39" i="1" s="1"/>
  <c r="X15" i="1"/>
  <c r="X40" i="1" s="1"/>
  <c r="X16" i="1"/>
  <c r="X41" i="1" s="1"/>
  <c r="X17" i="1"/>
  <c r="X42" i="1" s="1"/>
  <c r="X18" i="1"/>
  <c r="X43" i="1" s="1"/>
  <c r="X19" i="1"/>
  <c r="X44" i="1" s="1"/>
  <c r="X12" i="1"/>
  <c r="X37" i="1" s="1"/>
  <c r="P42" i="1"/>
  <c r="D42" i="1"/>
  <c r="AB44" i="1"/>
  <c r="D45" i="1"/>
  <c r="O47" i="1"/>
  <c r="F47" i="1"/>
  <c r="AB40" i="1"/>
  <c r="AB38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20" i="1"/>
  <c r="AB45" i="1" s="1"/>
  <c r="AB43" i="1"/>
  <c r="AB17" i="1"/>
  <c r="X20" i="1"/>
  <c r="AB41" i="1"/>
  <c r="AB39" i="1"/>
  <c r="J47" i="1"/>
  <c r="A47" i="1"/>
  <c r="E9" i="1" l="1"/>
  <c r="Y22" i="1" s="1"/>
  <c r="Y47" i="1" s="1"/>
  <c r="AB37" i="1"/>
  <c r="E34" i="1" l="1"/>
</calcChain>
</file>

<file path=xl/sharedStrings.xml><?xml version="1.0" encoding="utf-8"?>
<sst xmlns="http://schemas.openxmlformats.org/spreadsheetml/2006/main" count="68" uniqueCount="58">
  <si>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</si>
  <si>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</si>
  <si>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</si>
  <si>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</si>
  <si>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</si>
  <si>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</si>
  <si>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</si>
  <si>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</si>
  <si>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</si>
  <si>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</si>
  <si>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</si>
  <si>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</si>
  <si>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</si>
  <si>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</si>
  <si>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</si>
  <si>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</si>
  <si>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</si>
  <si>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</si>
  <si>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</si>
  <si>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</si>
  <si>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</si>
  <si>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</si>
  <si>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</si>
  <si>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</si>
  <si>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</si>
  <si>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</si>
  <si>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</si>
  <si>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</si>
  <si>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</si>
  <si>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</si>
  <si>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</si>
  <si>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</si>
  <si>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</si>
  <si>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</si>
  <si>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</si>
  <si>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</si>
  <si>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</si>
  <si>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</si>
  <si>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</si>
  <si>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</si>
  <si>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</si>
  <si>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</si>
  <si>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</si>
  <si>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</si>
  <si>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</si>
  <si>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</si>
  <si>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</si>
  <si>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</si>
  <si>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조이오토</t>
    <phoneticPr fontId="5" type="noConversion"/>
  </si>
  <si>
    <t>대구광역시 북구 연암로42길 43-1</t>
    <phoneticPr fontId="5" type="noConversion"/>
  </si>
  <si>
    <t>010-4141-9634</t>
    <phoneticPr fontId="5" type="noConversion"/>
  </si>
  <si>
    <t>조희옥</t>
    <phoneticPr fontId="5" type="noConversion"/>
  </si>
  <si>
    <t>농협 352 2197 5088 53 윤인숙</t>
    <phoneticPr fontId="5" type="noConversion"/>
  </si>
  <si>
    <t>미수금</t>
    <phoneticPr fontId="5" type="noConversion"/>
  </si>
  <si>
    <t xml:space="preserve">0GC REPAIR </t>
    <phoneticPr fontId="5" type="noConversion"/>
  </si>
  <si>
    <t>위치센서 2개교환</t>
    <phoneticPr fontId="5" type="noConversion"/>
  </si>
  <si>
    <t>보증 1년</t>
    <phoneticPr fontId="5" type="noConversion"/>
  </si>
  <si>
    <t>할인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</si>
</sst>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D19" sqref="D19:J19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48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49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50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SUM(X12:AA18)</f>
        <v>1014000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8</v>
      </c>
      <c r="C12" s="10">
        <v>14</v>
      </c>
      <c r="D12" s="105" t="s">
        <v>54</v>
      </c>
      <c r="E12" s="106"/>
      <c r="F12" s="106"/>
      <c r="G12" s="106"/>
      <c r="H12" s="106"/>
      <c r="I12" s="106"/>
      <c r="J12" s="106"/>
      <c r="K12" s="107"/>
      <c r="L12" s="108"/>
      <c r="M12" s="108"/>
      <c r="N12" s="108"/>
      <c r="O12" s="108"/>
      <c r="P12" s="69">
        <v>1</v>
      </c>
      <c r="Q12" s="69"/>
      <c r="R12" s="69"/>
      <c r="S12" s="69"/>
      <c r="T12" s="68">
        <v>1100000</v>
      </c>
      <c r="U12" s="69"/>
      <c r="V12" s="69"/>
      <c r="W12" s="69"/>
      <c r="X12" s="69">
        <f>T12*P12</f>
        <v>1100000</v>
      </c>
      <c r="Y12" s="69"/>
      <c r="Z12" s="69"/>
      <c r="AA12" s="69"/>
      <c r="AB12" s="69"/>
      <c r="AC12" s="69"/>
      <c r="AD12" s="69"/>
      <c r="AE12" s="70"/>
    </row>
    <row r="13" spans="1:31" ht="18" customHeight="1" x14ac:dyDescent="0.15">
      <c r="A13" s="8"/>
      <c r="B13" s="9"/>
      <c r="C13" s="10"/>
      <c r="D13" s="105" t="s">
        <v>55</v>
      </c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/>
      <c r="AC13" s="69"/>
      <c r="AD13" s="69"/>
      <c r="AE13" s="70"/>
    </row>
    <row r="14" spans="1:31" ht="18" customHeight="1" x14ac:dyDescent="0.15">
      <c r="A14" s="8"/>
      <c r="B14" s="9"/>
      <c r="C14" s="10"/>
      <c r="D14" s="105" t="s">
        <v>56</v>
      </c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/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/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/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 t="str">
        <f t="shared" ref="AB17" si="1">IF(T17="","",X17*0.1)</f>
        <v/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 t="s">
        <v>57</v>
      </c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>
        <v>1</v>
      </c>
      <c r="Q18" s="69"/>
      <c r="R18" s="69"/>
      <c r="S18" s="69"/>
      <c r="T18" s="68">
        <v>-86000</v>
      </c>
      <c r="U18" s="69"/>
      <c r="V18" s="69"/>
      <c r="W18" s="69"/>
      <c r="X18" s="69">
        <f t="shared" si="0"/>
        <v>-86000</v>
      </c>
      <c r="Y18" s="69"/>
      <c r="Z18" s="69"/>
      <c r="AA18" s="69"/>
      <c r="AB18" s="69"/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53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>
        <v>1</v>
      </c>
      <c r="Q19" s="69"/>
      <c r="R19" s="69"/>
      <c r="S19" s="69"/>
      <c r="T19" s="68">
        <v>3386000</v>
      </c>
      <c r="U19" s="69"/>
      <c r="V19" s="69"/>
      <c r="W19" s="69"/>
      <c r="X19" s="69">
        <f t="shared" si="0"/>
        <v>3386000</v>
      </c>
      <c r="Y19" s="69"/>
      <c r="Z19" s="69"/>
      <c r="AA19" s="69"/>
      <c r="AB19" s="69"/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52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 t="str">
        <f>IF(T21="","",P21*T21)</f>
        <v/>
      </c>
      <c r="Y20" s="78"/>
      <c r="Z20" s="78"/>
      <c r="AA20" s="79"/>
      <c r="AB20" s="77" t="str">
        <f>IF(T20="","",#REF!*0.1)</f>
        <v/>
      </c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51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47</v>
      </c>
      <c r="V22" s="60"/>
      <c r="W22" s="60"/>
      <c r="X22" s="60"/>
      <c r="Y22" s="85">
        <f>X19+E9</f>
        <v>4400000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조이오토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대구광역시 북구 연암로42길 43-1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010-4141-9634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1014000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8</v>
      </c>
      <c r="C37" s="13">
        <f t="shared" si="2"/>
        <v>14</v>
      </c>
      <c r="D37" s="38" t="str">
        <f t="shared" si="2"/>
        <v xml:space="preserve">0GC REPAIR </v>
      </c>
      <c r="E37" s="39"/>
      <c r="F37" s="39"/>
      <c r="G37" s="39"/>
      <c r="H37" s="39"/>
      <c r="I37" s="39"/>
      <c r="J37" s="39"/>
      <c r="K37" s="40">
        <f>K12</f>
        <v>0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1100000</v>
      </c>
      <c r="U37" s="36"/>
      <c r="V37" s="36"/>
      <c r="W37" s="36"/>
      <c r="X37" s="36">
        <f>X12</f>
        <v>1100000</v>
      </c>
      <c r="Y37" s="36"/>
      <c r="Z37" s="36"/>
      <c r="AA37" s="36"/>
      <c r="AB37" s="36">
        <f>AB12</f>
        <v>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 t="str">
        <f t="shared" si="2"/>
        <v>위치센서 2개교환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 t="str">
        <f t="shared" si="2"/>
        <v>보증 1년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>
        <f t="shared" si="2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 t="str">
        <f t="shared" si="5"/>
        <v>할인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1</v>
      </c>
      <c r="Q43" s="36"/>
      <c r="R43" s="36"/>
      <c r="S43" s="36"/>
      <c r="T43" s="42">
        <f>T18</f>
        <v>-86000</v>
      </c>
      <c r="U43" s="36"/>
      <c r="V43" s="36"/>
      <c r="W43" s="36"/>
      <c r="X43" s="36">
        <f t="shared" si="4"/>
        <v>-86000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>미수금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1</v>
      </c>
      <c r="Q44" s="36"/>
      <c r="R44" s="36"/>
      <c r="S44" s="36"/>
      <c r="T44" s="42">
        <f>T19</f>
        <v>3386000</v>
      </c>
      <c r="U44" s="36"/>
      <c r="V44" s="36"/>
      <c r="W44" s="36"/>
      <c r="X44" s="36">
        <f t="shared" si="4"/>
        <v>3386000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>농협 352 2197 5088 53 윤인숙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 t="str">
        <f>AB20</f>
        <v/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조희옥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4400000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C12:AE19 AB12:AB20 A36:D45 K43:O44 Q43:S44 P43:P45 T22:T45 X45 X12:X20 A47:AE48 AC43:AE44 AB43:AB45 U37:AA44 AB37:AE42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17:AE17 AB43:AE44 AB41:AE41 C41:D41 A37:A41 E38:W39 E43:W44 E40:W40 E37:W37 E41:W41 AB20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2024-08-14T09:17:05Z</cp:lastPrinted>
  <dcterms:created xsi:type="dcterms:W3CDTF">2010-01-19T05:17:14Z</dcterms:created>
  <dcterms:modified xsi:type="dcterms:W3CDTF">2024-08-14T09:17:23Z</dcterms:modified>
</cp:coreProperties>
</file>