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E52AA77-CB8B-4AF3-B21C-112A4346B54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주문_리스트!$A$1:$K$488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<sst xmlns="http://schemas.openxmlformats.org/spreadsheetml/2006/main" count="5342" uniqueCount="2529">
  <si>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</si>
  <si>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</si>
  <si>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</si>
  <si>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</si>
  <si>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</si>
  <si>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</si>
  <si>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</si>
  <si>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</si>
  <si>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</si>
  <si>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</si>
  <si>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</si>
  <si>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</si>
  <si>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</si>
  <si>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</si>
  <si>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</si>
  <si>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</si>
  <si>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</si>
  <si>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</si>
  <si>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</si>
  <si>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</si>
  <si>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</si>
  <si>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</si>
  <si>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</si>
  <si>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</si>
  <si>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</si>
  <si>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</si>
  <si>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</si>
  <si>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</si>
  <si>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</si>
  <si>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</si>
  <si>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</si>
  <si>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</si>
  <si>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</si>
  <si>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</si>
  <si>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</si>
  <si>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</si>
  <si>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</si>
  <si>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</si>
  <si>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</si>
  <si>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</si>
  <si>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</si>
  <si>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</si>
  <si>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</si>
  <si>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</si>
  <si>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</si>
  <si>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</si>
  <si>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</si>
  <si>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</si>
  <si>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</si>
  <si>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</si>
  <si>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</si>
  <si>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</si>
  <si>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</si>
  <si>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</si>
  <si>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</si>
  <si>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</si>
  <si>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</si>
  <si>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</si>
  <si>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</si>
  <si>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</si>
  <si>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</si>
  <si>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</si>
  <si>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</si>
  <si>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</si>
  <si>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</si>
  <si>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</si>
  <si>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</si>
  <si>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</si>
  <si>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</si>
  <si>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</si>
  <si>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</si>
  <si>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</si>
  <si>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</si>
  <si>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</si>
  <si>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</si>
  <si>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</si>
  <si>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</si>
  <si>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</si>
  <si>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</si>
  <si>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</si>
  <si>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</si>
  <si>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</si>
  <si>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</si>
  <si>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</si>
  <si>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</si>
  <si>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</si>
  <si>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</si>
  <si>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</si>
  <si>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</si>
  <si>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</si>
  <si>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</si>
  <si>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</si>
  <si>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</si>
  <si>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</si>
  <si>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</si>
  <si>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</si>
  <si>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</si>
  <si>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</si>
  <si>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</si>
  <si>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</si>
  <si>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</si>
  <si>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</si>
  <si>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</si>
  <si>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</si>
  <si>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</si>
  <si>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</si>
  <si>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</si>
  <si>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</si>
  <si>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</si>
  <si>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</si>
  <si>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</si>
  <si>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</si>
  <si>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</si>
  <si>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</si>
  <si>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</si>
  <si>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</si>
  <si>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</si>
  <si>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</si>
  <si>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</si>
  <si>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</si>
  <si>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</si>
  <si>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</si>
  <si>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</si>
  <si>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</si>
  <si>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</si>
  <si>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</si>
  <si>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</si>
  <si>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</si>
  <si>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</si>
  <si>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</si>
  <si>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</si>
  <si>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</si>
  <si>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</si>
  <si>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</si>
  <si>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</si>
  <si>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</si>
  <si>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</si>
  <si>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</si>
  <si>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</si>
  <si>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</si>
  <si>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</si>
  <si>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</si>
  <si>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</si>
  <si>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</si>
  <si>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</si>
  <si>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</si>
  <si>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</si>
  <si>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</si>
  <si>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</si>
  <si>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</si>
  <si>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</si>
  <si>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</si>
  <si>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</si>
  <si>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</si>
  <si>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</si>
  <si>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</si>
  <si>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</si>
  <si>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</si>
  <si>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</si>
  <si>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</si>
  <si>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</si>
  <si>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</si>
  <si>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</si>
  <si>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</si>
  <si>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</si>
  <si>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</si>
  <si>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</si>
  <si>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</si>
  <si>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</si>
  <si>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</si>
  <si>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</si>
  <si>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</si>
  <si>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</si>
  <si>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</si>
  <si>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</si>
  <si>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</si>
  <si>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</si>
  <si>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</si>
  <si>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</si>
  <si>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</si>
  <si>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</si>
  <si>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</si>
  <si>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</si>
  <si>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</si>
  <si>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</si>
  <si>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</si>
  <si>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</si>
  <si>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</si>
  <si>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</si>
  <si>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</si>
  <si>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</si>
  <si>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</si>
  <si>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</si>
  <si>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</si>
  <si>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</si>
  <si>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</si>
  <si>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</si>
  <si>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</si>
  <si>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</si>
  <si>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</si>
  <si>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</si>
  <si>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</si>
  <si>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</si>
  <si>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</si>
  <si>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</si>
  <si>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</si>
  <si>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</si>
  <si>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</si>
  <si>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</si>
  <si>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</si>
  <si>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</si>
  <si>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</si>
  <si>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</si>
  <si>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</si>
  <si>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</si>
  <si>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</si>
  <si>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</si>
  <si>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</si>
  <si>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</si>
  <si>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</si>
  <si>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</si>
  <si>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</si>
  <si>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</si>
  <si>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</si>
  <si>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</si>
  <si>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</si>
  <si>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</si>
  <si>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</si>
  <si>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</si>
  <si>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</si>
  <si>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</si>
  <si>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</si>
  <si>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</si>
  <si>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</si>
  <si>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</si>
  <si>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</si>
  <si>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</si>
  <si>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</si>
  <si>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</si>
  <si>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</si>
  <si>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</si>
  <si>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</si>
  <si>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</si>
  <si>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</si>
  <si>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</si>
  <si>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</si>
  <si>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</si>
  <si>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</si>
  <si>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</si>
  <si>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</si>
  <si>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</si>
  <si>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</si>
  <si>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</si>
  <si>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</si>
  <si>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</si>
  <si>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</si>
  <si>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</si>
  <si>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</si>
  <si>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</si>
  <si>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</si>
  <si>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</si>
  <si>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</si>
  <si>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</si>
  <si>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</si>
  <si>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</si>
  <si>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</si>
  <si>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</si>
  <si>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</si>
  <si>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</si>
  <si>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</si>
  <si>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</si>
  <si>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</si>
  <si>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</si>
  <si>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</si>
  <si>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</si>
  <si>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</si>
  <si>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</si>
  <si>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</si>
  <si>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</si>
  <si>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</si>
  <si>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</si>
  <si>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</si>
  <si>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</si>
  <si>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</si>
  <si>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</si>
  <si>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</si>
  <si>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</si>
  <si>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</si>
  <si>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</si>
  <si>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</si>
  <si>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</si>
  <si>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</si>
  <si>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</si>
  <si>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</si>
  <si>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</si>
  <si>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</si>
  <si>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</si>
  <si>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</si>
  <si>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</si>
  <si>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</si>
  <si>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</si>
  <si>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</si>
  <si>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</si>
  <si>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</si>
  <si>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</si>
  <si>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</si>
  <si>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</si>
  <si>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</si>
  <si>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</si>
  <si>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</si>
  <si>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</si>
  <si>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</si>
  <si>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</si>
  <si>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</si>
  <si>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</si>
  <si>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</si>
  <si>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</si>
  <si>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</si>
  <si>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</si>
  <si>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</si>
  <si>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</si>
  <si>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</si>
  <si>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</si>
  <si>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</si>
  <si>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</si>
  <si>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</si>
  <si>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</si>
  <si>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</si>
  <si>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</si>
  <si>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</si>
  <si>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</si>
  <si>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</si>
  <si>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</si>
  <si>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</si>
  <si>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</si>
  <si>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</si>
  <si>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</si>
  <si>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</si>
  <si>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</si>
  <si>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</si>
  <si>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</si>
  <si>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</si>
  <si>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</si>
  <si>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</si>
  <si>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</si>
  <si>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</si>
  <si>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</si>
  <si>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</si>
  <si>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</si>
  <si>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</si>
  <si>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</si>
  <si>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</si>
  <si>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</si>
  <si>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</si>
  <si>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</si>
  <si>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</si>
  <si>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</si>
  <si>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</si>
  <si>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</si>
  <si>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</si>
  <si>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</si>
  <si>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</si>
  <si>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</si>
  <si>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</si>
  <si>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</si>
  <si>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</si>
  <si>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</si>
  <si>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</si>
  <si>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</si>
  <si>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</si>
  <si>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</si>
  <si>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</si>
  <si>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</si>
  <si>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</si>
  <si>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</si>
  <si>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</si>
  <si>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</si>
  <si>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</si>
  <si>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</si>
  <si>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</si>
  <si>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</si>
  <si>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</si>
  <si>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</si>
  <si>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</si>
  <si>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</si>
  <si>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</si>
  <si>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</si>
  <si>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</si>
  <si>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</si>
  <si>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</si>
  <si>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</si>
  <si>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</si>
  <si>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</si>
  <si>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</si>
  <si>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</si>
  <si>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</si>
  <si>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</si>
  <si>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</si>
  <si>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</si>
  <si>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</si>
  <si>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</si>
  <si>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</si>
  <si>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</si>
  <si>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</si>
  <si>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</si>
  <si>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</si>
  <si>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</si>
  <si>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</si>
  <si>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</si>
  <si>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</si>
  <si>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</si>
  <si>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</si>
  <si>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</si>
  <si>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</si>
  <si>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</si>
  <si>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</si>
  <si>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</si>
  <si>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</si>
  <si>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</si>
  <si>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</si>
  <si>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</si>
  <si>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</si>
  <si>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</si>
  <si>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</si>
  <si>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</si>
  <si>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</si>
  <si>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</si>
  <si>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</si>
  <si>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</si>
  <si>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</si>
  <si>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</si>
  <si>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</si>
  <si>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</si>
  <si>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</si>
  <si>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</si>
  <si>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</si>
  <si>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</si>
  <si>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</si>
  <si>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</si>
  <si>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</si>
  <si>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</si>
  <si>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</si>
  <si>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</si>
  <si>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</si>
  <si>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</si>
  <si>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</si>
  <si>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</si>
  <si>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</si>
  <si>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</si>
  <si>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</si>
  <si>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</si>
  <si>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</si>
  <si>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</si>
  <si>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</si>
  <si>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</si>
  <si>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</si>
  <si>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</si>
  <si>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</si>
  <si>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</si>
  <si>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</si>
  <si>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</si>
  <si>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</si>
  <si>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</si>
  <si>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</si>
  <si>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</si>
  <si>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</si>
  <si>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</si>
  <si>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</si>
  <si>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</si>
  <si>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</si>
  <si>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</si>
  <si>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</si>
  <si>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</si>
  <si>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</si>
  <si>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</si>
  <si>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</si>
  <si>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</si>
  <si>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</si>
  <si>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</si>
  <si>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</si>
  <si>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</si>
  <si>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</si>
  <si>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</si>
  <si>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</si>
  <si>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</si>
  <si>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</si>
  <si>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</si>
  <si>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</si>
  <si>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</si>
  <si>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</si>
  <si>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</si>
  <si>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</si>
  <si>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</si>
  <si>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</si>
  <si>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</si>
  <si>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</si>
  <si>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</si>
  <si>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</si>
  <si>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</si>
  <si>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</si>
  <si>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</si>
  <si>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</si>
  <si>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</si>
  <si>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</si>
  <si>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</si>
  <si>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</si>
  <si>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</si>
  <si>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</si>
  <si>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</si>
  <si>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</si>
  <si>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</si>
  <si>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</si>
  <si>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</si>
  <si>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</si>
  <si>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</si>
  <si>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</si>
  <si>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</si>
  <si>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</si>
  <si>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</si>
  <si>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</si>
  <si>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</si>
  <si>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</si>
  <si>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</si>
  <si>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</si>
  <si>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</si>
  <si>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</si>
  <si>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</si>
  <si>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</si>
  <si>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</si>
  <si>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</si>
  <si>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</si>
  <si>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</si>
  <si>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</si>
  <si>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</si>
  <si>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</si>
  <si>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</si>
  <si>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</si>
  <si>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</si>
  <si>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</si>
  <si>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</si>
  <si>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</si>
  <si>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</si>
  <si>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</si>
  <si>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</si>
  <si>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</si>
  <si>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</si>
  <si>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</si>
  <si>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</si>
  <si>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</si>
  <si>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</si>
  <si>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</si>
  <si>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</si>
  <si>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</si>
  <si>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</si>
  <si>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</si>
  <si>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</si>
  <si>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</si>
  <si>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</si>
  <si>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</si>
  <si>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</si>
  <si>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</si>
  <si>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</si>
  <si>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</si>
  <si>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</si>
  <si>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</si>
  <si>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</si>
  <si>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</si>
  <si>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</si>
  <si>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</si>
  <si>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</si>
  <si>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</si>
  <si>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</si>
  <si>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</si>
  <si>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</si>
  <si>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</si>
  <si>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</si>
  <si>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</si>
  <si>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</si>
  <si>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</si>
  <si>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</si>
  <si>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</si>
  <si>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</si>
  <si>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</si>
  <si>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</si>
  <si>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</si>
  <si>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</si>
  <si>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</si>
  <si>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</si>
  <si>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</si>
  <si>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</si>
  <si>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</si>
  <si>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</si>
  <si>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</si>
  <si>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</si>
  <si>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</si>
  <si>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</si>
  <si>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</si>
  <si>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</si>
  <si>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</si>
  <si>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</si>
  <si>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</si>
  <si>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</si>
  <si>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</si>
  <si>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</si>
  <si>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</si>
  <si>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</si>
  <si>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</si>
  <si>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</si>
  <si>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</si>
  <si>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</si>
  <si>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</si>
  <si>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</si>
  <si>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</si>
  <si>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</si>
  <si>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</si>
  <si>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</si>
  <si>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</si>
  <si>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</si>
  <si>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</si>
  <si>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</si>
  <si>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</si>
  <si>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</si>
  <si>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</si>
  <si>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</si>
  <si>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</si>
  <si>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</si>
  <si>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</si>
  <si>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</si>
  <si>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</si>
  <si>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</si>
  <si>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</si>
  <si>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</si>
  <si>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</si>
  <si>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</si>
  <si>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</si>
  <si>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</si>
  <si>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</si>
  <si>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</si>
  <si>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</si>
  <si>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</si>
  <si>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</si>
  <si>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</si>
  <si>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</si>
  <si>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</si>
  <si>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</si>
  <si>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</si>
  <si>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</si>
  <si>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</si>
  <si>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</si>
  <si>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</si>
  <si>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</si>
  <si>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</si>
  <si>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</si>
  <si>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</si>
  <si>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</si>
  <si>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</si>
  <si>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</si>
  <si>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</si>
  <si>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</si>
  <si>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</si>
  <si>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</si>
  <si>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</si>
  <si>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</si>
  <si>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</si>
  <si>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</si>
  <si>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</si>
  <si>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</si>
  <si>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</si>
  <si>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</si>
  <si>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</si>
  <si>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</si>
  <si>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</si>
  <si>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</si>
  <si>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</si>
  <si>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</si>
  <si>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</si>
  <si>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</si>
  <si>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</si>
  <si>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</si>
  <si>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</si>
  <si>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</si>
  <si>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</si>
  <si>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</si>
  <si>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</si>
  <si>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</si>
  <si>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</si>
  <si>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</si>
  <si>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</si>
  <si>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</si>
  <si>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</si>
  <si>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</si>
  <si>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</si>
  <si>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</si>
  <si>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</si>
  <si>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</si>
  <si>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</si>
  <si>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</si>
  <si>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</si>
  <si>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</si>
  <si>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</si>
  <si>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</si>
  <si>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</si>
  <si>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</si>
  <si>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</si>
  <si>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</si>
  <si>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</si>
  <si>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</si>
  <si>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</si>
  <si>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</si>
  <si>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</si>
  <si>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</si>
  <si>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</si>
  <si>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</si>
  <si>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</si>
  <si>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</si>
  <si>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</si>
  <si>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</si>
  <si>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</si>
  <si>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</si>
  <si>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</si>
  <si>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</si>
  <si>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</si>
  <si>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</si>
  <si>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</si>
  <si>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</si>
  <si>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</si>
  <si>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</si>
  <si>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</si>
  <si>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</si>
  <si>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</si>
  <si>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</si>
  <si>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</si>
  <si>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</si>
  <si>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</si>
  <si>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</si>
  <si>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</si>
  <si>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</si>
  <si>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</si>
  <si>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</si>
  <si>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</si>
  <si>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</si>
  <si>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</si>
  <si>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</si>
  <si>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</si>
  <si>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</si>
  <si>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</si>
  <si>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</si>
  <si>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</si>
  <si>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</si>
  <si>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</si>
  <si>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</si>
  <si>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</si>
  <si>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</si>
  <si>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</si>
  <si>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</si>
  <si>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</si>
  <si>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</si>
  <si>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</si>
  <si>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</si>
  <si>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</si>
  <si>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</si>
  <si>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</si>
  <si>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</si>
  <si>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</si>
  <si>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</si>
  <si>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</si>
  <si>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</si>
  <si>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</si>
  <si>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</si>
  <si>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</si>
  <si>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</si>
  <si>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</si>
  <si>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</si>
  <si>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</si>
  <si>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</si>
  <si>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</si>
  <si>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</si>
  <si>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</si>
  <si>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</si>
  <si>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</si>
  <si>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</si>
  <si>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</si>
  <si>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</si>
  <si>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</si>
  <si>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</si>
  <si>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</si>
  <si>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</si>
  <si>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</si>
  <si>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</si>
  <si>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</si>
  <si>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</si>
  <si>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</si>
  <si>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</si>
  <si>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</si>
  <si>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</si>
  <si>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</si>
  <si>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</si>
  <si>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</si>
  <si>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</si>
  <si>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</si>
  <si>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</si>
  <si>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</si>
  <si>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</si>
  <si>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</si>
  <si>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</si>
  <si>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</si>
  <si>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</si>
  <si>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</si>
  <si>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</si>
  <si>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</si>
  <si>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</si>
  <si>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</si>
  <si>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</si>
  <si>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</si>
  <si>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</si>
  <si>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</si>
  <si>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</si>
  <si>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</si>
  <si>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</si>
  <si>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</si>
  <si>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</si>
  <si>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</si>
  <si>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</si>
  <si>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</si>
  <si>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</si>
  <si>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</si>
  <si>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</si>
  <si>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</si>
  <si>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</si>
  <si>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</si>
  <si>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</si>
  <si>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</si>
  <si>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</si>
  <si>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</si>
  <si>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</si>
  <si>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</si>
  <si>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</si>
  <si>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</si>
  <si>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</si>
  <si>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</si>
  <si>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</si>
  <si>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</si>
  <si>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</si>
  <si>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</si>
  <si>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</si>
  <si>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</si>
  <si>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</si>
  <si>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</si>
  <si>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</si>
  <si>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</si>
  <si>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</si>
  <si>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</si>
  <si>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</si>
  <si>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</si>
  <si>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</si>
  <si>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</si>
  <si>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</si>
  <si>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</si>
  <si>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</si>
  <si>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</si>
  <si>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</si>
  <si>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</si>
  <si>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</si>
  <si>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</si>
  <si>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</si>
  <si>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</si>
  <si>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</si>
  <si>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</si>
  <si>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</si>
  <si>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</si>
  <si>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</si>
  <si>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</si>
  <si>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</si>
  <si>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</si>
  <si>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</si>
  <si>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</si>
  <si>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</si>
  <si>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</si>
  <si>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</si>
  <si>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</si>
  <si>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</si>
  <si>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</si>
  <si>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</si>
  <si>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</si>
  <si>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</si>
  <si>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</si>
  <si>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</si>
  <si>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</si>
  <si>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</si>
  <si>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</si>
  <si>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</si>
  <si>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</si>
  <si>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</si>
  <si>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</si>
  <si>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</si>
  <si>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</si>
  <si>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</si>
  <si>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</si>
  <si>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</si>
  <si>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</si>
  <si>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</si>
  <si>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</si>
  <si>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</si>
  <si>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</si>
  <si>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</si>
  <si>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</si>
  <si>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</si>
  <si>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</si>
  <si>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</si>
  <si>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</si>
  <si>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</si>
  <si>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</si>
  <si>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</si>
  <si>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</si>
  <si>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</si>
  <si>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</si>
  <si>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</si>
  <si>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</si>
  <si>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</si>
  <si>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</si>
  <si>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</si>
  <si>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</si>
  <si>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</si>
  <si>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</si>
  <si>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</si>
  <si>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</si>
  <si>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</si>
  <si>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</si>
  <si>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</si>
  <si>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</si>
  <si>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</si>
  <si>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</si>
  <si>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</si>
  <si>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</si>
  <si>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</si>
  <si>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</si>
  <si>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</si>
  <si>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</si>
  <si>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</si>
  <si>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</si>
  <si>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</si>
  <si>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</si>
  <si>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</si>
  <si>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</si>
  <si>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</si>
  <si>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</si>
  <si>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</si>
  <si>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</si>
  <si>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</si>
  <si>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</si>
  <si>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</si>
  <si>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</si>
  <si>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</si>
  <si>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</si>
  <si>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</si>
  <si>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</si>
  <si>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</si>
  <si>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</si>
  <si>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</si>
  <si>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</si>
  <si>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</si>
  <si>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</si>
  <si>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</si>
  <si>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</si>
  <si>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</si>
  <si>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</si>
  <si>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</si>
  <si>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</si>
  <si>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</si>
  <si>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</si>
  <si>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</si>
  <si>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</si>
  <si>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</si>
  <si>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</si>
  <si>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</si>
  <si>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</si>
  <si>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</si>
  <si>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</si>
  <si>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</si>
  <si>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</si>
  <si>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</si>
  <si>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</si>
  <si>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</si>
  <si>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</si>
  <si>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</si>
  <si>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</si>
  <si>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</si>
  <si>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</si>
  <si>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</si>
  <si>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</si>
  <si>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</si>
  <si>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</si>
  <si>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</si>
  <si>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</si>
  <si>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</si>
  <si>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</si>
  <si>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</si>
  <si>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</si>
  <si>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</si>
  <si>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</si>
  <si>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</si>
  <si>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</si>
  <si>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</si>
  <si>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</si>
  <si>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</si>
  <si>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</si>
  <si>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</si>
  <si>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</si>
  <si>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</si>
  <si>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</si>
  <si>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</si>
  <si>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</si>
  <si>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</si>
  <si>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</si>
  <si>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</si>
  <si>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</si>
  <si>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</si>
  <si>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</si>
  <si>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</si>
  <si>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</si>
  <si>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</si>
  <si>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</si>
  <si>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</si>
  <si>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</si>
  <si>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</si>
  <si>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</si>
  <si>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</si>
  <si>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</si>
  <si>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</si>
  <si>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</si>
  <si>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</si>
  <si>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</si>
  <si>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</si>
  <si>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</si>
  <si>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</si>
  <si>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</si>
  <si>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</si>
  <si>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</si>
  <si>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</si>
  <si>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</si>
  <si>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</si>
  <si>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</si>
  <si>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</si>
  <si>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</si>
  <si>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</si>
  <si>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</si>
  <si>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</si>
  <si>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</si>
  <si>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</si>
  <si>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</si>
  <si>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</si>
  <si>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</si>
  <si>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</si>
  <si>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</si>
  <si>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</si>
  <si>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</si>
  <si>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</si>
  <si>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</si>
  <si>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</si>
  <si>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</si>
  <si>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</si>
  <si>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</si>
  <si>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</si>
  <si>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</si>
  <si>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</si>
  <si>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</si>
  <si>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</si>
  <si>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</si>
  <si>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</si>
  <si>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</si>
  <si>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</si>
  <si>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</si>
  <si>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</si>
  <si>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</si>
  <si>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</si>
  <si>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</si>
  <si>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</si>
  <si>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</si>
  <si>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</si>
  <si>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</si>
  <si>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</si>
  <si>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</si>
  <si>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</si>
  <si>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</si>
  <si>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</si>
  <si>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</si>
  <si>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</si>
  <si>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</si>
  <si>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</si>
  <si>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</si>
  <si>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</si>
  <si>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</si>
  <si>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</si>
  <si>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</si>
  <si>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</si>
  <si>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</si>
  <si>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</si>
  <si>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</si>
  <si>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</si>
  <si>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</si>
  <si>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</si>
  <si>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</si>
  <si>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</si>
  <si>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</si>
  <si>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</si>
  <si>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</si>
  <si>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</si>
  <si>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</si>
  <si>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</si>
  <si>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</si>
  <si>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</si>
  <si>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</si>
  <si>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</si>
  <si>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</si>
  <si>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</si>
  <si>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</si>
  <si>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</si>
  <si>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</si>
  <si>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</si>
  <si>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</si>
  <si>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</si>
  <si>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</si>
  <si>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</si>
  <si>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</si>
  <si>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</si>
  <si>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</si>
  <si>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</si>
  <si>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</si>
  <si>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</si>
  <si>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</si>
  <si>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</si>
  <si>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</si>
  <si>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</si>
  <si>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</si>
  <si>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</si>
  <si>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</si>
  <si>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</si>
  <si>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</si>
  <si>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</si>
  <si>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</si>
  <si>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</si>
  <si>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</si>
  <si>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</si>
  <si>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</si>
  <si>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</si>
  <si>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</si>
  <si>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</si>
  <si>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</si>
  <si>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</si>
  <si>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</si>
  <si>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</si>
  <si>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</si>
  <si>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</si>
  <si>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</si>
  <si>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</si>
  <si>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</si>
  <si>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</si>
  <si>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</si>
  <si>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</si>
  <si>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</si>
  <si>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</si>
  <si>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</si>
  <si>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</si>
  <si>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</si>
  <si>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</si>
  <si>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</si>
  <si>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</si>
  <si>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</si>
  <si>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</si>
  <si>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</si>
  <si>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</si>
  <si>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</si>
  <si>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</si>
  <si>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</si>
  <si>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</si>
  <si>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</si>
  <si>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</si>
  <si>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</si>
  <si>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</si>
  <si>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</si>
  <si>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</si>
  <si>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</si>
  <si>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</si>
  <si>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</si>
  <si>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</si>
  <si>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</si>
  <si>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</si>
  <si>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</si>
  <si>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</si>
  <si>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</si>
  <si>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</si>
  <si>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</si>
  <si>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</si>
  <si>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</si>
  <si>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</si>
  <si>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</si>
  <si>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</si>
  <si>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</si>
  <si>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</si>
  <si>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</si>
  <si>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</si>
  <si>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</si>
  <si>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</si>
  <si>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</si>
  <si>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</si>
  <si>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</si>
  <si>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</si>
  <si>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</si>
  <si>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</si>
  <si>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</si>
  <si>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</si>
  <si>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</si>
  <si>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</si>
  <si>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</si>
  <si>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</si>
  <si>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</si>
  <si>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</si>
  <si>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</si>
  <si>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</si>
  <si>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</si>
  <si>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</si>
  <si>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</si>
  <si>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</si>
  <si>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</si>
  <si>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</si>
  <si>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</si>
  <si>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</si>
  <si>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</si>
  <si>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</si>
  <si>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</si>
  <si>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</si>
  <si>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</si>
  <si>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</si>
  <si>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</si>
  <si>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</si>
  <si>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</si>
  <si>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</si>
  <si>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</si>
  <si>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</si>
  <si>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</si>
  <si>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</si>
  <si>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</si>
  <si>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</si>
  <si>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</si>
  <si>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</si>
  <si>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</si>
  <si>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</si>
  <si>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</si>
  <si>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</si>
  <si>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</si>
  <si>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</si>
  <si>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</si>
  <si>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</si>
  <si>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</si>
  <si>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</si>
  <si>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</si>
  <si>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</si>
  <si>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</si>
  <si>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</si>
  <si>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</si>
  <si>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</si>
  <si>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</si>
  <si>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</si>
  <si>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</si>
  <si>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</si>
  <si>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</si>
  <si>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</si>
  <si>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</si>
  <si>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</si>
  <si>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</si>
  <si>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</si>
  <si>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</si>
  <si>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</si>
  <si>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</si>
  <si>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</si>
  <si>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</si>
  <si>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</si>
  <si>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</si>
  <si>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</si>
  <si>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</si>
  <si>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</si>
  <si>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</si>
  <si>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</si>
  <si>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</si>
  <si>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</si>
  <si>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</si>
  <si>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</si>
  <si>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</si>
  <si>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</si>
  <si>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</si>
  <si>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</si>
  <si>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</si>
  <si>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</si>
  <si>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</si>
  <si>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</si>
  <si>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</si>
  <si>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</si>
  <si>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</si>
  <si>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</si>
  <si>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</si>
  <si>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</si>
  <si>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</si>
  <si>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</si>
  <si>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</si>
  <si>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</si>
  <si>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</si>
  <si>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</si>
  <si>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</si>
  <si>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</si>
  <si>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</si>
  <si>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</si>
  <si>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</si>
  <si>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</si>
  <si>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</si>
  <si>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</si>
  <si>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</si>
  <si>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</si>
  <si>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</si>
  <si>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</si>
  <si>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</si>
  <si>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</si>
  <si>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</si>
  <si>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</si>
  <si>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</si>
  <si>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</si>
  <si>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</si>
  <si>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</si>
  <si>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</si>
  <si>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</si>
  <si>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</si>
  <si>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</si>
  <si>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</si>
  <si>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</si>
  <si>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</si>
  <si>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</si>
  <si>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</si>
  <si>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</si>
  <si>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</si>
  <si>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</si>
  <si>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</si>
  <si>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</si>
  <si>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</si>
  <si>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</si>
  <si>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</si>
  <si>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</si>
  <si>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</si>
  <si>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</si>
  <si>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</si>
  <si>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</si>
  <si>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</si>
  <si>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</si>
  <si>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</si>
  <si>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</si>
  <si>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</si>
  <si>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</si>
  <si>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</si>
  <si>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</si>
  <si>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</si>
  <si>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</si>
  <si>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</si>
  <si>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</si>
  <si>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</si>
  <si>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</si>
  <si>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</si>
  <si>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</si>
  <si>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</si>
  <si>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</si>
  <si>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</si>
  <si>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</si>
  <si>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</si>
  <si>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</si>
  <si>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</si>
  <si>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</si>
  <si>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</si>
  <si>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</si>
  <si>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</si>
  <si>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</si>
  <si>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</si>
  <si>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</si>
  <si>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</si>
  <si>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</si>
  <si>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</si>
  <si>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</si>
  <si>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</si>
  <si>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</si>
  <si>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</si>
  <si>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</si>
  <si>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</si>
  <si>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</si>
  <si>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</si>
  <si>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</si>
  <si>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</si>
  <si>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</si>
  <si>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</si>
  <si>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</si>
  <si>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</si>
  <si>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</si>
  <si>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</si>
  <si>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</si>
  <si>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</si>
  <si>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</si>
  <si>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</si>
  <si>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</si>
  <si>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</si>
  <si>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</si>
  <si>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</si>
  <si>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</si>
  <si>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</si>
  <si>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</si>
  <si>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</si>
  <si>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</si>
  <si>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</si>
  <si>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</si>
  <si>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</si>
  <si>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</si>
  <si>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</si>
  <si>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</si>
  <si>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</si>
  <si>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</si>
  <si>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</si>
  <si>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</si>
  <si>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</si>
  <si>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</si>
  <si>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</si>
  <si>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</si>
  <si>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</si>
  <si>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</si>
  <si>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</si>
  <si>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</si>
  <si>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</si>
  <si>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</si>
  <si>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</si>
  <si>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</si>
  <si>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</si>
  <si>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</si>
  <si>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</si>
  <si>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</si>
  <si>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</si>
  <si>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</si>
  <si>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</si>
  <si>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</si>
  <si>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</si>
  <si>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</si>
  <si>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</si>
  <si>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</si>
  <si>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</si>
  <si>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</si>
  <si>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</si>
  <si>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</si>
  <si>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</si>
  <si>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</si>
  <si>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</si>
  <si>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</si>
  <si>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</si>
  <si>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</si>
  <si>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</si>
  <si>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</si>
  <si>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</si>
  <si>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</si>
  <si>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</si>
  <si>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</si>
  <si>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</si>
  <si>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</si>
  <si>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</si>
  <si>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</si>
  <si>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</si>
  <si>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</si>
  <si>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</si>
  <si>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</si>
  <si>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</si>
  <si>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</si>
  <si>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</si>
  <si>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</si>
  <si>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</si>
  <si>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</si>
  <si>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</si>
  <si>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</si>
  <si>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</si>
  <si>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</si>
  <si>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</si>
  <si>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</si>
  <si>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</si>
  <si>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</si>
  <si>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</si>
  <si>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</si>
  <si>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</si>
  <si>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</si>
  <si>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</si>
  <si>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</si>
  <si>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</si>
  <si>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</si>
  <si>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</si>
  <si>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</si>
  <si>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</si>
  <si>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</si>
  <si>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</si>
  <si>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</si>
  <si>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</si>
  <si>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</si>
  <si>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</si>
  <si>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</si>
  <si>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</si>
  <si>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</si>
  <si>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</si>
  <si>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</si>
  <si>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</si>
  <si>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</si>
  <si>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</si>
  <si>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</si>
  <si>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</si>
  <si>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</si>
  <si>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</si>
  <si>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</si>
  <si>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</si>
  <si>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</si>
  <si>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</si>
  <si>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</si>
  <si>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</si>
  <si>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</si>
  <si>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</si>
  <si>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</si>
  <si>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</si>
  <si>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</si>
  <si>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</si>
  <si>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</si>
  <si>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</si>
  <si>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</si>
  <si>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</si>
  <si>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</si>
  <si>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</si>
  <si>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</si>
  <si>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</si>
  <si>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</si>
  <si>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</si>
  <si>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</si>
  <si>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</si>
  <si>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</si>
  <si>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</si>
  <si>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</si>
  <si>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</si>
  <si>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</si>
  <si>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</si>
  <si>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</si>
  <si>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</si>
  <si>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</si>
  <si>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</si>
  <si>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</si>
  <si>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</si>
  <si>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</si>
  <si>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</si>
  <si>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</si>
  <si>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</si>
  <si>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</si>
  <si>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</si>
  <si>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</si>
  <si>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</si>
  <si>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</si>
  <si>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</si>
  <si>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</si>
  <si>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</si>
  <si>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</si>
  <si>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</si>
  <si>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</si>
  <si>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</si>
  <si>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</si>
  <si>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</si>
  <si>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</si>
  <si>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</si>
  <si>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</si>
  <si>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</si>
  <si>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</si>
  <si>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</si>
  <si>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</si>
  <si>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</si>
  <si>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</si>
  <si>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</si>
  <si>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</si>
  <si>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</si>
  <si>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</si>
  <si>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</si>
  <si>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</si>
  <si>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</si>
  <si>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</si>
  <si>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</si>
  <si>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</si>
  <si>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</si>
  <si>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</si>
  <si>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</si>
  <si>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</si>
  <si>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</si>
  <si>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</si>
  <si>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</si>
  <si>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</si>
  <si>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</si>
  <si>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</si>
  <si>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</si>
  <si>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</si>
  <si>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</si>
  <si>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</si>
  <si>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</si>
  <si>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</si>
  <si>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</si>
  <si>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</si>
  <si>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</si>
  <si>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</si>
  <si>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</si>
  <si>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</si>
  <si>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</si>
  <si>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</si>
  <si>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</si>
  <si>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</si>
  <si>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</si>
  <si>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</si>
  <si>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</si>
  <si>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</si>
  <si>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</si>
  <si>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</si>
  <si>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</si>
  <si>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</si>
  <si>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</si>
  <si>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</si>
  <si>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</si>
  <si>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</si>
  <si>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</si>
  <si>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</si>
  <si>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</si>
  <si>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</si>
  <si>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</si>
  <si>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</si>
  <si>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</si>
  <si>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</si>
  <si>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</si>
  <si>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</si>
  <si>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</si>
  <si>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</si>
  <si>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</si>
  <si>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</si>
  <si>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</si>
  <si>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</si>
  <si>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</si>
  <si>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</si>
  <si>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</si>
  <si>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</si>
  <si>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</si>
  <si>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</si>
  <si>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</si>
  <si>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</si>
  <si>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</si>
  <si>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</si>
  <si>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</si>
  <si>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</si>
  <si>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</si>
  <si>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</si>
  <si>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</si>
  <si>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</si>
  <si>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</si>
  <si>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</si>
  <si>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</si>
  <si>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</si>
  <si>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</si>
  <si>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</si>
  <si>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</si>
  <si>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</si>
  <si>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</si>
  <si>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</si>
  <si>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</si>
  <si>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</si>
  <si>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</si>
  <si>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</si>
  <si>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</si>
  <si>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</si>
  <si>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</si>
  <si>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</si>
  <si>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</si>
  <si>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</si>
  <si>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</si>
  <si>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</si>
  <si>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</si>
  <si>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</si>
  <si>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</si>
  <si>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</si>
  <si>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</si>
  <si>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</si>
  <si>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</si>
  <si>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</si>
  <si>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</si>
  <si>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</si>
  <si>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</si>
  <si>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</si>
  <si>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</si>
  <si>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</si>
  <si>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</si>
  <si>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</si>
  <si>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</si>
  <si>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</si>
  <si>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</si>
  <si>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</si>
  <si>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</si>
  <si>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</si>
  <si>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</si>
  <si>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</si>
  <si>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</si>
  <si>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</si>
  <si>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</si>
  <si>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</si>
  <si>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</si>
  <si>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</si>
  <si>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</si>
  <si>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</si>
  <si>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</si>
  <si>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</si>
  <si>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</si>
  <si>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</si>
  <si>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</si>
  <si>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</si>
  <si>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</si>
  <si>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</si>
  <si>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</si>
  <si>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</si>
  <si>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</si>
  <si>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</si>
  <si>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</si>
  <si>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</si>
  <si>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</si>
  <si>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</si>
  <si>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</si>
  <si>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</si>
  <si>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</si>
  <si>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</si>
  <si>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</si>
  <si>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</si>
  <si>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</si>
  <si>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</si>
  <si>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</si>
  <si>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</si>
  <si>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</si>
  <si>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</si>
  <si>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</si>
  <si>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</si>
  <si>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</si>
  <si>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</si>
  <si>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</si>
  <si>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</si>
  <si>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</si>
  <si>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</si>
  <si>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</si>
  <si>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</si>
  <si>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</si>
  <si>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</si>
  <si>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</si>
  <si>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</si>
  <si>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</si>
  <si>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</si>
  <si>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</si>
  <si>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</si>
  <si>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</si>
  <si>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</si>
  <si>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</si>
  <si>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</si>
  <si>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</si>
  <si>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</si>
  <si>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</si>
  <si>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</si>
  <si>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</si>
  <si>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</si>
  <si>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</si>
  <si>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</si>
  <si>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</si>
  <si>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</si>
  <si>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</si>
  <si>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</si>
  <si>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</si>
  <si>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</si>
  <si>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</si>
  <si>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</si>
  <si>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</si>
  <si>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</si>
  <si>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</si>
  <si>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</si>
  <si>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</si>
  <si>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</si>
  <si>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</si>
  <si>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</si>
  <si>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</si>
  <si>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</si>
  <si>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</si>
  <si>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</si>
  <si>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</si>
  <si>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</si>
  <si>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</si>
  <si>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</si>
  <si>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</si>
  <si>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</si>
  <si>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</si>
  <si>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</si>
  <si>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</si>
  <si>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</si>
  <si>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</si>
  <si>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</si>
  <si>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</si>
  <si>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</si>
  <si>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</si>
  <si>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</si>
  <si>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</si>
  <si>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</si>
  <si>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</si>
  <si>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</si>
  <si>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</si>
  <si>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</si>
  <si>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</si>
  <si>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</si>
  <si>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</si>
  <si>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</si>
  <si>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</si>
  <si>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</si>
  <si>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</si>
  <si>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</si>
  <si>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</si>
  <si>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</si>
  <si>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</si>
  <si>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</si>
  <si>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</si>
  <si>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</si>
  <si>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</si>
  <si>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</si>
  <si>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</si>
  <si>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</si>
  <si>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</si>
  <si>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</si>
  <si>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</si>
  <si>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</si>
  <si>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</si>
  <si>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</si>
  <si>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</si>
  <si>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</si>
  <si>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</si>
  <si>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</si>
  <si>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</si>
  <si>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</si>
  <si>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</si>
  <si>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</si>
  <si>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</si>
  <si>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</si>
  <si>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</si>
  <si>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</si>
  <si>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</si>
  <si>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</si>
  <si>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</si>
  <si>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</si>
  <si>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</si>
  <si>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</si>
  <si>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</si>
  <si>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</si>
  <si>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</si>
  <si>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</si>
  <si>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</si>
  <si>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</si>
  <si>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</si>
  <si>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</si>
  <si>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</si>
  <si>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</si>
  <si>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</si>
  <si>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</si>
  <si>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</si>
  <si>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</si>
  <si>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</si>
  <si>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</si>
  <si>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</si>
  <si>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</si>
  <si>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</si>
  <si>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</si>
  <si>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</si>
  <si>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</si>
  <si>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</si>
  <si>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</si>
  <si>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</si>
  <si>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</si>
  <si>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</si>
  <si>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</si>
  <si>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</si>
  <si>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</si>
  <si>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</si>
  <si>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</si>
  <si>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</si>
  <si>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</si>
  <si>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</si>
  <si>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</si>
  <si>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</si>
  <si>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</si>
  <si>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</si>
  <si>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</si>
  <si>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</si>
  <si>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</si>
  <si>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</si>
  <si>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</si>
  <si>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</si>
  <si>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</si>
  <si>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</si>
  <si>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</si>
  <si>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</si>
  <si>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</si>
  <si>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</si>
  <si>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</si>
  <si>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</si>
  <si>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</si>
  <si>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</si>
  <si>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</si>
  <si>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</si>
  <si>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</si>
  <si>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</si>
  <si>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</si>
  <si>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</si>
  <si>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</si>
  <si>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</si>
  <si>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</si>
  <si>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</si>
  <si>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</si>
  <si>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</si>
  <si>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</si>
  <si>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</si>
  <si>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</si>
  <si>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</si>
  <si>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</si>
  <si>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</si>
  <si>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</si>
  <si>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</si>
  <si>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</si>
  <si>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</si>
  <si>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</si>
  <si>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</si>
  <si>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</si>
  <si>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</si>
  <si>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</si>
  <si>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</si>
  <si>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</si>
  <si>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</si>
  <si>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</si>
  <si>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</si>
  <si>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</si>
  <si>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</si>
  <si>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</si>
  <si>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</si>
  <si>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</si>
  <si>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</si>
  <si>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</si>
  <si>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</si>
  <si>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</si>
  <si>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</si>
  <si>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</si>
  <si>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</si>
  <si>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</si>
  <si>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</si>
  <si>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</si>
  <si>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</si>
  <si>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</si>
  <si>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</si>
  <si>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</si>
  <si>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</si>
  <si>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</si>
  <si>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</si>
  <si>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</si>
  <si>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</si>
  <si>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</si>
  <si>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</si>
  <si>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</si>
  <si>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</si>
  <si>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</si>
  <si>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</si>
  <si>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</si>
  <si>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</si>
  <si>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</si>
  <si>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</si>
  <si>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</si>
  <si>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</si>
  <si>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</si>
  <si>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</si>
  <si>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</si>
  <si>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</si>
  <si>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</si>
  <si>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</si>
  <si>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</si>
  <si>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</si>
  <si>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</si>
  <si>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</si>
  <si>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</si>
  <si>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</si>
  <si>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</si>
  <si>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</si>
  <si>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</si>
  <si>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</si>
  <si>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</si>
  <si>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</si>
  <si>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</si>
  <si>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</si>
  <si>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</si>
  <si>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</si>
  <si>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</si>
  <si>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</si>
  <si>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</si>
  <si>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</si>
  <si>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</si>
  <si>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</si>
  <si>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</si>
  <si>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</si>
  <si>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</si>
  <si>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</si>
  <si>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</si>
  <si>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</si>
  <si>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</si>
  <si>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</si>
  <si>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</si>
  <si>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</si>
  <si>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</si>
  <si>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</si>
  <si>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</si>
  <si>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</si>
  <si>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</si>
  <si>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</si>
  <si>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</si>
  <si>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</si>
  <si>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</si>
  <si>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</si>
  <si>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</si>
  <si>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</si>
  <si>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</si>
  <si>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</si>
  <si>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</si>
  <si>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</si>
  <si>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</si>
  <si>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</si>
  <si>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</si>
  <si>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</si>
  <si>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</si>
  <si>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</si>
  <si>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</si>
  <si>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</si>
  <si>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</si>
  <si>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</si>
  <si>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</si>
  <si>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</si>
  <si>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</si>
  <si>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</si>
  <si>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</si>
  <si>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</si>
  <si>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</si>
  <si>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</si>
  <si>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</si>
  <si>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</si>
  <si>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</si>
  <si>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</si>
  <si>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</si>
  <si>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</si>
  <si>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</si>
  <si>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</si>
  <si>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</si>
  <si>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</si>
  <si>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</si>
  <si>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</si>
  <si>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</si>
  <si>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</si>
  <si>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</si>
  <si>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</si>
  <si>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</si>
  <si>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</si>
  <si>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</si>
  <si>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</si>
  <si>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</si>
  <si>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</si>
  <si>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</si>
  <si>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</si>
  <si>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</si>
  <si>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</si>
  <si>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</si>
  <si>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</si>
  <si>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</si>
  <si>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</si>
  <si>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</si>
  <si>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</si>
  <si>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</si>
  <si>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</si>
  <si>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</si>
  <si>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</si>
  <si>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</si>
  <si>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</si>
  <si>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</si>
  <si>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</si>
  <si>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</si>
  <si>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</si>
  <si>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</si>
  <si>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</si>
  <si>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</si>
  <si>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</si>
  <si>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</si>
  <si>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</si>
  <si>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</si>
  <si>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</si>
  <si>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</si>
  <si>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</si>
  <si>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</si>
  <si>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</si>
  <si>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</si>
  <si>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</si>
  <si>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</si>
  <si>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</si>
  <si>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</si>
  <si>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</si>
  <si>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</si>
  <si>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</si>
  <si>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</si>
  <si>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</si>
  <si>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</si>
  <si>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</si>
  <si>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</si>
  <si>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</si>
  <si>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</si>
  <si>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</si>
  <si>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</si>
  <si>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</si>
  <si>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</si>
  <si>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</si>
  <si>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</si>
  <si>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</si>
  <si>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</si>
  <si>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</si>
  <si>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</si>
  <si>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</si>
  <si>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</si>
  <si>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</si>
  <si>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</si>
  <si>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</si>
  <si>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</si>
  <si>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</si>
  <si>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</si>
  <si>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</si>
  <si>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</si>
  <si>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</si>
  <si>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</si>
  <si>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</si>
  <si>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</si>
  <si>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</si>
  <si>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</si>
  <si>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</si>
  <si>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</si>
  <si>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</si>
  <si>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</si>
  <si>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</si>
  <si>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</si>
  <si>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</si>
  <si>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</si>
  <si>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</si>
  <si>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</si>
  <si>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</si>
  <si>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</si>
  <si>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</si>
  <si>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</si>
  <si>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</si>
  <si>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</si>
  <si>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</si>
  <si>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</si>
  <si>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</si>
  <si>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</si>
  <si>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</si>
  <si>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</si>
  <si>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</si>
  <si>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</si>
  <si>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</si>
  <si>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</si>
  <si>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</si>
  <si>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</si>
  <si>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</si>
  <si>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</si>
  <si>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</si>
  <si>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</si>
  <si>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</si>
  <si>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</si>
  <si>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</si>
  <si>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</si>
  <si>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</si>
  <si>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</si>
  <si>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</si>
  <si>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</si>
  <si>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</si>
  <si>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</si>
  <si>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</si>
  <si>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</si>
  <si>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</si>
  <si>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</si>
  <si>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</si>
  <si>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</si>
  <si>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</si>
  <si>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</si>
  <si>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</si>
  <si>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</si>
  <si>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</si>
  <si>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</si>
  <si>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</si>
  <si>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</si>
  <si>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</si>
  <si>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</si>
  <si>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</si>
  <si>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</si>
  <si>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</si>
  <si>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</si>
  <si>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</si>
  <si>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</si>
  <si>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</si>
  <si>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</si>
  <si>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</si>
  <si>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</si>
  <si>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</si>
  <si>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</si>
  <si>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</si>
  <si>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</si>
  <si>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</si>
  <si>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</si>
  <si>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</si>
  <si>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</si>
  <si>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</si>
  <si>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</si>
  <si>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</si>
  <si>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</si>
  <si>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</si>
  <si>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</si>
  <si>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</si>
  <si>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</si>
  <si>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</si>
  <si>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</si>
  <si>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</si>
  <si>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</si>
  <si>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</si>
  <si>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</si>
  <si>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</si>
  <si>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</si>
  <si>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</si>
  <si>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</si>
  <si>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</si>
  <si>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</si>
  <si>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</si>
  <si>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</si>
  <si>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</si>
  <si>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</si>
  <si>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</si>
  <si>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</si>
  <si>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</si>
  <si>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</si>
  <si>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</si>
  <si>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</si>
  <si>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</si>
  <si>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</si>
  <si>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</si>
  <si>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</si>
  <si>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</si>
  <si>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</si>
  <si>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</si>
  <si>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</si>
  <si>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</si>
  <si>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</si>
  <si>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</si>
  <si>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</si>
  <si>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</si>
  <si>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</si>
  <si>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</si>
  <si>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</si>
  <si>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</si>
  <si>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</si>
  <si>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</si>
  <si>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</si>
  <si>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</si>
  <si>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</si>
  <si>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</si>
  <si>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</si>
  <si>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</si>
  <si>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</si>
  <si>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</si>
  <si>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</si>
  <si>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</si>
  <si>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</si>
  <si>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</si>
  <si>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</si>
  <si>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</si>
  <si>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</si>
  <si>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</si>
  <si>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</si>
  <si>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</si>
  <si>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</si>
  <si>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</si>
  <si>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</si>
  <si>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</si>
  <si>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</si>
  <si>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</si>
  <si>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</si>
  <si>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</si>
  <si>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</si>
  <si>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</si>
  <si>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</si>
  <si>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</si>
  <si>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</si>
  <si>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</si>
  <si>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</si>
  <si>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</si>
  <si>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</si>
  <si>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</si>
  <si>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</si>
  <si>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</si>
  <si>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</si>
  <si>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</si>
  <si>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</si>
  <si>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</si>
  <si>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</si>
  <si>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</si>
  <si>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</si>
  <si>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</si>
  <si>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</si>
  <si>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</si>
  <si>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</si>
  <si>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</si>
  <si>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</si>
  <si>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</si>
  <si>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</si>
  <si>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</si>
  <si>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</si>
  <si>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</si>
  <si>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</si>
  <si>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</si>
  <si>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</si>
  <si>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</si>
  <si>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</si>
  <si>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</si>
  <si>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</si>
  <si>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</si>
  <si>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</si>
  <si>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</si>
  <si>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</si>
  <si>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</si>
  <si>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</si>
  <si>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</si>
  <si>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</si>
  <si>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</si>
  <si>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</si>
  <si>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</si>
  <si>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</si>
  <si>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</si>
  <si>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</si>
  <si>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</si>
  <si>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</si>
  <si>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</si>
  <si>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</si>
  <si>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</si>
  <si>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</si>
  <si>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</si>
  <si>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</si>
  <si>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</si>
  <si>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</si>
  <si>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</si>
  <si>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</si>
  <si>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</si>
  <si>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</si>
  <si>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</si>
  <si>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</si>
  <si>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</si>
  <si>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</si>
  <si>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</si>
  <si>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</si>
  <si>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</si>
  <si>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</si>
  <si>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</si>
  <si>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</si>
  <si>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</si>
  <si>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</si>
  <si>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</si>
  <si>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</si>
  <si>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</si>
  <si>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</si>
  <si>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</si>
  <si>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</si>
  <si>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</si>
  <si>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</si>
  <si>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</si>
  <si>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</si>
  <si>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</si>
  <si>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</si>
  <si>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</si>
  <si>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</si>
  <si>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</si>
  <si>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</si>
  <si>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</si>
  <si>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</si>
  <si>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</si>
  <si>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</si>
  <si>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</si>
  <si>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</si>
  <si>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</si>
  <si>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</si>
  <si>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</si>
  <si>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</si>
  <si>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</si>
  <si>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</si>
  <si>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</si>
  <si>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</si>
  <si>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</si>
  <si>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</si>
  <si>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</si>
  <si>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</si>
  <si>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</si>
  <si>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</si>
  <si>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</si>
  <si>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</si>
  <si>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</si>
  <si>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</si>
  <si>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</si>
  <si>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</si>
  <si>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</si>
  <si>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</si>
  <si>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</si>
  <si>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</si>
  <si>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</si>
  <si>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</si>
  <si>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</si>
  <si>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</si>
  <si>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</si>
  <si>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</si>
  <si>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</si>
  <si>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</si>
  <si>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</si>
  <si>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</si>
  <si>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</si>
  <si>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</si>
  <si>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</si>
  <si>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</si>
  <si>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</si>
  <si>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</si>
  <si>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</si>
  <si>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</si>
  <si>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</si>
  <si>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</si>
  <si>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</si>
  <si>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</si>
  <si>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</si>
  <si>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</si>
  <si>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</si>
  <si>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</si>
  <si>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</si>
  <si>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</si>
  <si>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</si>
  <si>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</si>
  <si>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</si>
  <si>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</si>
  <si>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</si>
  <si>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</si>
  <si>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</si>
  <si>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</si>
  <si>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</si>
  <si>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</si>
  <si>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</si>
  <si>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</si>
  <si>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</si>
  <si>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</si>
  <si>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</si>
  <si>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</si>
  <si>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</si>
  <si>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</si>
  <si>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</si>
  <si>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</si>
  <si>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</si>
  <si>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</si>
  <si>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</si>
  <si>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</si>
  <si>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</si>
  <si>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</si>
  <si>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</si>
  <si>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</si>
  <si>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</si>
  <si>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</si>
  <si>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</si>
  <si>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</si>
  <si>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</si>
  <si>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</si>
  <si>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</si>
  <si>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</si>
  <si>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</si>
  <si>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</si>
  <si>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</si>
  <si>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</si>
  <si>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</si>
  <si>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</si>
  <si>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</si>
  <si>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</si>
  <si>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</si>
  <si>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</si>
  <si>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</si>
  <si>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</si>
  <si>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</si>
  <si>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</si>
  <si>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</si>
  <si>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</si>
  <si>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</si>
  <si>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</si>
  <si>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</si>
  <si>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</si>
  <si>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</si>
  <si>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</si>
  <si>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</si>
  <si>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</si>
  <si>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</si>
  <si>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</si>
  <si>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</si>
  <si>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</si>
  <si>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</si>
  <si>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</si>
  <si>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</si>
  <si>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</si>
  <si>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</si>
  <si>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농협 3520106511413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</si>
  <si>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</si>
  <si>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</si>
  <si>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</si>
  <si>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</si>
  <si>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</si>
  <si>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</si>
  <si>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</si>
  <si>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</si>
  <si>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</si>
  <si>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2025-05-29</t>
  </si>
  <si>
    <t>제이오토(대구)_250529_134901.xlsx</t>
  </si>
  <si>
    <t>415089709(플라이휠)</t>
  </si>
  <si>
    <t>제이오토(대구)_250529_160119.xlsx</t>
  </si>
  <si>
    <t>warranty 1 month</t>
  </si>
  <si>
    <t>제이오토(대구)_250529_182923.xlsx</t>
  </si>
  <si>
    <t>제이오토(대구)_250529_182923.xlsx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</si>
</sst>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2" sqref="S1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Q21" sqref="Q21:U2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1256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2512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45806</v>
      </c>
      <c r="U2" s="283"/>
    </row>
    <row r="3" spans="1:21" ht="24" customHeight="1">
      <c r="A3" s="350" t="s">
        <v>1224</v>
      </c>
      <c r="B3" s="37" t="s">
        <v>66</v>
      </c>
      <c r="C3" s="353" t="s">
        <v>1369</v>
      </c>
      <c r="D3" s="354"/>
      <c r="E3" s="354"/>
      <c r="F3" s="354"/>
      <c r="G3" s="354"/>
      <c r="H3" s="354"/>
      <c r="I3" s="354"/>
      <c r="J3" s="355"/>
      <c r="K3" s="356" t="s">
        <v>1225</v>
      </c>
      <c r="L3" s="37" t="s">
        <v>66</v>
      </c>
      <c r="M3" s="359" t="s">
        <v>972</v>
      </c>
      <c r="N3" s="360"/>
      <c r="O3" s="360"/>
      <c r="P3" s="360"/>
      <c r="Q3" s="360"/>
      <c r="R3" s="360"/>
      <c r="S3" s="360"/>
      <c r="T3" s="360"/>
      <c r="U3" s="361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365" t="s">
        <v>80</v>
      </c>
      <c r="U4" s="368"/>
    </row>
    <row r="5" spans="1:21" ht="15.75" customHeight="1">
      <c r="A5" s="351"/>
      <c r="B5" s="38" t="s">
        <v>10</v>
      </c>
      <c r="C5" s="365" t="s">
        <v>25</v>
      </c>
      <c r="D5" s="366"/>
      <c r="E5" s="366"/>
      <c r="F5" s="366"/>
      <c r="G5" s="366"/>
      <c r="H5" s="366"/>
      <c r="I5" s="366"/>
      <c r="J5" s="367"/>
      <c r="K5" s="357"/>
      <c r="L5" s="38" t="s">
        <v>10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24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985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49</v>
      </c>
      <c r="G7" s="285"/>
      <c r="H7" s="285"/>
      <c r="I7" s="347"/>
      <c r="J7" s="348" t="s">
        <v>47</v>
      </c>
      <c r="K7" s="285"/>
      <c r="L7" s="285"/>
      <c r="M7" s="285"/>
      <c r="N7" s="347"/>
      <c r="O7" s="285" t="s">
        <v>55</v>
      </c>
      <c r="P7" s="347"/>
      <c r="Q7" s="348" t="s">
        <v>76</v>
      </c>
      <c r="R7" s="285"/>
      <c r="S7" s="347"/>
      <c r="T7" s="348" t="s">
        <v>75</v>
      </c>
      <c r="U7" s="349"/>
    </row>
    <row r="8" spans="1:21" ht="15" customHeight="1">
      <c r="A8" s="395" t="s">
        <v>1752</v>
      </c>
      <c r="B8" s="396"/>
      <c r="C8" s="396"/>
      <c r="D8" s="396"/>
      <c r="E8" s="397"/>
      <c r="F8" s="398" t="s">
        <v>1279</v>
      </c>
      <c r="G8" s="399"/>
      <c r="H8" s="399"/>
      <c r="I8" s="400"/>
      <c r="J8" s="406">
        <v>1500000</v>
      </c>
      <c r="K8" s="406"/>
      <c r="L8" s="406"/>
      <c r="M8" s="406"/>
      <c r="N8" s="406"/>
      <c r="O8" s="407">
        <v>1</v>
      </c>
      <c r="P8" s="407"/>
      <c r="Q8" s="401"/>
      <c r="R8" s="402"/>
      <c r="S8" s="403"/>
      <c r="T8" s="404">
        <v>1500000</v>
      </c>
      <c r="U8" s="405"/>
    </row>
    <row r="9" spans="1:21" ht="15" customHeight="1">
      <c r="A9" s="382"/>
      <c r="B9" s="383"/>
      <c r="C9" s="383"/>
      <c r="D9" s="383"/>
      <c r="E9" s="384"/>
      <c r="F9" s="385"/>
      <c r="G9" s="386"/>
      <c r="H9" s="386"/>
      <c r="I9" s="387"/>
      <c r="J9" s="393"/>
      <c r="K9" s="393"/>
      <c r="L9" s="393"/>
      <c r="M9" s="393"/>
      <c r="N9" s="393"/>
      <c r="O9" s="394"/>
      <c r="P9" s="394"/>
      <c r="Q9" s="388"/>
      <c r="R9" s="389"/>
      <c r="S9" s="390"/>
      <c r="T9" s="391"/>
      <c r="U9" s="392"/>
    </row>
    <row r="10" spans="1:21" ht="15" customHeight="1">
      <c r="A10" s="382"/>
      <c r="B10" s="383"/>
      <c r="C10" s="383"/>
      <c r="D10" s="383"/>
      <c r="E10" s="384"/>
      <c r="F10" s="385"/>
      <c r="G10" s="386"/>
      <c r="H10" s="386"/>
      <c r="I10" s="387"/>
      <c r="J10" s="393"/>
      <c r="K10" s="393"/>
      <c r="L10" s="393"/>
      <c r="M10" s="393"/>
      <c r="N10" s="393"/>
      <c r="O10" s="394"/>
      <c r="P10" s="394"/>
      <c r="Q10" s="388"/>
      <c r="R10" s="389"/>
      <c r="S10" s="390"/>
      <c r="T10" s="391"/>
      <c r="U10" s="392"/>
    </row>
    <row r="11" spans="1:21" ht="15" customHeight="1">
      <c r="A11" s="382"/>
      <c r="B11" s="383"/>
      <c r="C11" s="383"/>
      <c r="D11" s="383"/>
      <c r="E11" s="384"/>
      <c r="F11" s="385"/>
      <c r="G11" s="386"/>
      <c r="H11" s="386"/>
      <c r="I11" s="387"/>
      <c r="J11" s="393"/>
      <c r="K11" s="393"/>
      <c r="L11" s="393"/>
      <c r="M11" s="393"/>
      <c r="N11" s="393"/>
      <c r="O11" s="394"/>
      <c r="P11" s="394"/>
      <c r="Q11" s="388"/>
      <c r="R11" s="389"/>
      <c r="S11" s="390"/>
      <c r="T11" s="391"/>
      <c r="U11" s="392"/>
    </row>
    <row r="12" spans="1:21" ht="15" customHeight="1">
      <c r="A12" s="382"/>
      <c r="B12" s="383"/>
      <c r="C12" s="383"/>
      <c r="D12" s="383"/>
      <c r="E12" s="384"/>
      <c r="F12" s="385"/>
      <c r="G12" s="386"/>
      <c r="H12" s="386"/>
      <c r="I12" s="387"/>
      <c r="J12" s="393"/>
      <c r="K12" s="393"/>
      <c r="L12" s="393"/>
      <c r="M12" s="393"/>
      <c r="N12" s="393"/>
      <c r="O12" s="394"/>
      <c r="P12" s="394"/>
      <c r="Q12" s="388"/>
      <c r="R12" s="389"/>
      <c r="S12" s="390"/>
      <c r="T12" s="391"/>
      <c r="U12" s="392"/>
    </row>
    <row r="13" spans="1:21" ht="15" customHeight="1">
      <c r="A13" s="382"/>
      <c r="B13" s="383"/>
      <c r="C13" s="383"/>
      <c r="D13" s="383"/>
      <c r="E13" s="384"/>
      <c r="F13" s="385"/>
      <c r="G13" s="386"/>
      <c r="H13" s="386"/>
      <c r="I13" s="387"/>
      <c r="J13" s="393"/>
      <c r="K13" s="393"/>
      <c r="L13" s="393"/>
      <c r="M13" s="393"/>
      <c r="N13" s="393"/>
      <c r="O13" s="394"/>
      <c r="P13" s="394"/>
      <c r="Q13" s="388"/>
      <c r="R13" s="389"/>
      <c r="S13" s="390"/>
      <c r="T13" s="391"/>
      <c r="U13" s="392"/>
    </row>
    <row r="14" spans="1:21" ht="15" customHeight="1">
      <c r="A14" s="382"/>
      <c r="B14" s="383"/>
      <c r="C14" s="383"/>
      <c r="D14" s="383"/>
      <c r="E14" s="384"/>
      <c r="F14" s="385"/>
      <c r="G14" s="386"/>
      <c r="H14" s="386"/>
      <c r="I14" s="387"/>
      <c r="J14" s="393"/>
      <c r="K14" s="393"/>
      <c r="L14" s="393"/>
      <c r="M14" s="393"/>
      <c r="N14" s="393"/>
      <c r="O14" s="394"/>
      <c r="P14" s="394"/>
      <c r="Q14" s="388"/>
      <c r="R14" s="389"/>
      <c r="S14" s="390"/>
      <c r="T14" s="391"/>
      <c r="U14" s="392"/>
    </row>
    <row r="15" spans="1:21" ht="15" customHeight="1" thickBot="1">
      <c r="A15" s="369"/>
      <c r="B15" s="370"/>
      <c r="C15" s="370"/>
      <c r="D15" s="370"/>
      <c r="E15" s="371"/>
      <c r="F15" s="372"/>
      <c r="G15" s="373"/>
      <c r="H15" s="373"/>
      <c r="I15" s="374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00" t="s">
        <v>2511</v>
      </c>
      <c r="B16" s="301"/>
      <c r="C16" s="301"/>
      <c r="D16" s="301"/>
      <c r="E16" s="302"/>
      <c r="F16" s="309" t="s">
        <v>2526</v>
      </c>
      <c r="G16" s="310"/>
      <c r="H16" s="310"/>
      <c r="I16" s="310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1"/>
    </row>
    <row r="17" spans="1:21" ht="15" customHeight="1">
      <c r="A17" s="303"/>
      <c r="B17" s="304"/>
      <c r="C17" s="304"/>
      <c r="D17" s="304"/>
      <c r="E17" s="305"/>
      <c r="F17" s="312"/>
      <c r="G17" s="313"/>
      <c r="H17" s="313"/>
      <c r="I17" s="313"/>
      <c r="J17" s="313"/>
      <c r="K17" s="313"/>
      <c r="L17" s="313"/>
      <c r="M17" s="313"/>
      <c r="N17" s="313"/>
      <c r="O17" s="313"/>
      <c r="P17" s="313"/>
      <c r="Q17" s="313"/>
      <c r="R17" s="313"/>
      <c r="S17" s="313"/>
      <c r="T17" s="313"/>
      <c r="U17" s="314"/>
    </row>
    <row r="18" spans="1:21" ht="15" customHeight="1">
      <c r="A18" s="303"/>
      <c r="B18" s="304"/>
      <c r="C18" s="304"/>
      <c r="D18" s="304"/>
      <c r="E18" s="305"/>
      <c r="F18" s="312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R18" s="313"/>
      <c r="S18" s="313"/>
      <c r="T18" s="313"/>
      <c r="U18" s="314"/>
    </row>
    <row r="19" spans="1:21" ht="15" customHeight="1">
      <c r="A19" s="306"/>
      <c r="B19" s="307"/>
      <c r="C19" s="307"/>
      <c r="D19" s="307"/>
      <c r="E19" s="308"/>
      <c r="F19" s="315"/>
      <c r="G19" s="316"/>
      <c r="H19" s="316"/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7"/>
    </row>
    <row r="20" spans="1:21">
      <c r="A20" s="284" t="s">
        <v>88</v>
      </c>
      <c r="B20" s="285"/>
      <c r="C20" s="285"/>
      <c r="D20" s="285"/>
      <c r="E20" s="285"/>
      <c r="F20" s="286">
        <v>9407000</v>
      </c>
      <c r="G20" s="286"/>
      <c r="H20" s="286"/>
      <c r="I20" s="287"/>
      <c r="J20" s="322">
        <f>SUM(J8:N19)</f>
        <v>1500000</v>
      </c>
      <c r="K20" s="323"/>
      <c r="L20" s="323"/>
      <c r="M20" s="323"/>
      <c r="N20" s="324"/>
      <c r="O20" s="288">
        <f>SUM(O8:P19)</f>
        <v>1</v>
      </c>
      <c r="P20" s="288"/>
      <c r="Q20" s="326">
        <f>SUM(Q8:S19)</f>
        <v>0</v>
      </c>
      <c r="R20" s="286"/>
      <c r="S20" s="287"/>
      <c r="T20" s="286">
        <f>SUM(T8:U15)</f>
        <v>1500000</v>
      </c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F20+T20+Q20</f>
        <v>10907000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290"/>
      <c r="Q21" s="294" t="str">
        <f>C3</f>
        <v>미르오토(대구)</v>
      </c>
      <c r="R21" s="294"/>
      <c r="S21" s="294"/>
      <c r="T21" s="294"/>
      <c r="U21" s="346"/>
    </row>
    <row r="22" spans="1:21" ht="9" customHeight="1">
      <c r="A22" s="273" t="s">
        <v>2528</v>
      </c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95"/>
      <c r="B24" s="296"/>
      <c r="C24" s="296"/>
      <c r="D24" s="296"/>
      <c r="E24" s="296"/>
      <c r="F24" s="296"/>
      <c r="G24" s="29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7" t="s">
        <v>1256</v>
      </c>
      <c r="R24" s="297"/>
      <c r="S24" s="298"/>
      <c r="T24" s="298"/>
      <c r="U24" s="299"/>
    </row>
    <row r="25" spans="1:21">
      <c r="A25" s="275" t="s">
        <v>72</v>
      </c>
      <c r="B25" s="276"/>
      <c r="C25" s="277" t="s">
        <v>2405</v>
      </c>
      <c r="D25" s="278"/>
      <c r="E25" s="278"/>
      <c r="F25" s="278"/>
      <c r="G25" s="279"/>
      <c r="H25" s="277" t="s">
        <v>83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v>45804</v>
      </c>
      <c r="U25" s="283"/>
    </row>
    <row r="26" spans="1:21" ht="27" customHeight="1">
      <c r="A26" s="350" t="s">
        <v>1224</v>
      </c>
      <c r="B26" s="37" t="s">
        <v>66</v>
      </c>
      <c r="C26" s="353" t="str">
        <f>C3</f>
        <v>미르오토(대구)</v>
      </c>
      <c r="D26" s="354"/>
      <c r="E26" s="354"/>
      <c r="F26" s="354"/>
      <c r="G26" s="354"/>
      <c r="H26" s="354"/>
      <c r="I26" s="354"/>
      <c r="J26" s="355"/>
      <c r="K26" s="356" t="s">
        <v>1225</v>
      </c>
      <c r="L26" s="37" t="s">
        <v>66</v>
      </c>
      <c r="M26" s="359" t="s">
        <v>972</v>
      </c>
      <c r="N26" s="360"/>
      <c r="O26" s="360"/>
      <c r="P26" s="360"/>
      <c r="Q26" s="360"/>
      <c r="R26" s="360"/>
      <c r="S26" s="360"/>
      <c r="T26" s="360"/>
      <c r="U26" s="361"/>
    </row>
    <row r="27" spans="1:21" ht="24.95" customHeight="1">
      <c r="A27" s="351"/>
      <c r="B27" s="37" t="s">
        <v>68</v>
      </c>
      <c r="C27" s="362">
        <f>C4</f>
        <v>0</v>
      </c>
      <c r="D27" s="363"/>
      <c r="E27" s="363"/>
      <c r="F27" s="363"/>
      <c r="G27" s="363"/>
      <c r="H27" s="363"/>
      <c r="I27" s="363"/>
      <c r="J27" s="364"/>
      <c r="K27" s="357"/>
      <c r="L27" s="37" t="s">
        <v>68</v>
      </c>
      <c r="M27" s="365" t="s">
        <v>970</v>
      </c>
      <c r="N27" s="366"/>
      <c r="O27" s="366"/>
      <c r="P27" s="366"/>
      <c r="Q27" s="366"/>
      <c r="R27" s="367"/>
      <c r="S27" s="38" t="s">
        <v>69</v>
      </c>
      <c r="T27" s="365" t="s">
        <v>80</v>
      </c>
      <c r="U27" s="368"/>
    </row>
    <row r="28" spans="1:21" ht="15.75" customHeight="1">
      <c r="A28" s="351"/>
      <c r="B28" s="38" t="s">
        <v>10</v>
      </c>
      <c r="C28" s="365" t="str">
        <f>C5</f>
        <v>대구 서구 가르뱅이로10길 3-5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">
        <v>81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010-6859-2065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">
        <v>73</v>
      </c>
      <c r="N29" s="366"/>
      <c r="O29" s="366"/>
      <c r="P29" s="366"/>
      <c r="Q29" s="366"/>
      <c r="R29" s="367"/>
      <c r="S29" s="38" t="s">
        <v>26</v>
      </c>
      <c r="T29" s="365" t="str">
        <f>T6</f>
        <v>대신(화물)</v>
      </c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47</v>
      </c>
      <c r="K30" s="285"/>
      <c r="L30" s="285"/>
      <c r="M30" s="285"/>
      <c r="N30" s="347"/>
      <c r="O30" s="285" t="s">
        <v>55</v>
      </c>
      <c r="P30" s="347"/>
      <c r="Q30" s="348" t="s">
        <v>76</v>
      </c>
      <c r="R30" s="285"/>
      <c r="S30" s="347"/>
      <c r="T30" s="348" t="s">
        <v>75</v>
      </c>
      <c r="U30" s="349"/>
    </row>
    <row r="31" spans="1:21" ht="15" customHeight="1">
      <c r="A31" s="340" t="str">
        <f>A8</f>
        <v>OBH_TCU</v>
      </c>
      <c r="B31" s="341"/>
      <c r="C31" s="341"/>
      <c r="D31" s="341"/>
      <c r="E31" s="341"/>
      <c r="F31" s="341" t="str">
        <f>F8</f>
        <v>0BH927711C</v>
      </c>
      <c r="G31" s="341"/>
      <c r="H31" s="341"/>
      <c r="I31" s="341"/>
      <c r="J31" s="345">
        <f>J8</f>
        <v>1500000</v>
      </c>
      <c r="K31" s="345"/>
      <c r="L31" s="345"/>
      <c r="M31" s="345"/>
      <c r="N31" s="345"/>
      <c r="O31" s="345">
        <f>O8</f>
        <v>1</v>
      </c>
      <c r="P31" s="345"/>
      <c r="Q31" s="342">
        <f>Q8</f>
        <v>0</v>
      </c>
      <c r="R31" s="342"/>
      <c r="S31" s="342"/>
      <c r="T31" s="343">
        <f>T8</f>
        <v>1500000</v>
      </c>
      <c r="U31" s="344"/>
    </row>
    <row r="32" spans="1:21" ht="15" customHeight="1">
      <c r="A32" s="333">
        <f t="shared" ref="A32:A38" si="0">A9</f>
        <v>0</v>
      </c>
      <c r="B32" s="334"/>
      <c r="C32" s="334"/>
      <c r="D32" s="334"/>
      <c r="E32" s="334"/>
      <c r="F32" s="334">
        <f t="shared" ref="F32:F38" si="1">F9</f>
        <v>0</v>
      </c>
      <c r="G32" s="334"/>
      <c r="H32" s="334"/>
      <c r="I32" s="334"/>
      <c r="J32" s="338">
        <f t="shared" ref="J32:J38" si="2">J9</f>
        <v>0</v>
      </c>
      <c r="K32" s="338"/>
      <c r="L32" s="338"/>
      <c r="M32" s="338"/>
      <c r="N32" s="338"/>
      <c r="O32" s="338">
        <f t="shared" ref="O32:O38" si="3">O9</f>
        <v>0</v>
      </c>
      <c r="P32" s="338"/>
      <c r="Q32" s="335">
        <f t="shared" ref="Q32:Q38" si="4">Q9</f>
        <v>0</v>
      </c>
      <c r="R32" s="335"/>
      <c r="S32" s="335"/>
      <c r="T32" s="336">
        <f t="shared" ref="T32:T38" si="5">T9</f>
        <v>0</v>
      </c>
      <c r="U32" s="337"/>
    </row>
    <row r="33" spans="1:21" ht="15" customHeight="1">
      <c r="A33" s="333">
        <f t="shared" si="0"/>
        <v>0</v>
      </c>
      <c r="B33" s="334"/>
      <c r="C33" s="334"/>
      <c r="D33" s="334"/>
      <c r="E33" s="334"/>
      <c r="F33" s="334">
        <f t="shared" si="1"/>
        <v>0</v>
      </c>
      <c r="G33" s="334"/>
      <c r="H33" s="334"/>
      <c r="I33" s="334"/>
      <c r="J33" s="338">
        <f t="shared" si="2"/>
        <v>0</v>
      </c>
      <c r="K33" s="338"/>
      <c r="L33" s="338"/>
      <c r="M33" s="338"/>
      <c r="N33" s="338"/>
      <c r="O33" s="338">
        <f t="shared" si="3"/>
        <v>0</v>
      </c>
      <c r="P33" s="338"/>
      <c r="Q33" s="335">
        <f t="shared" si="4"/>
        <v>0</v>
      </c>
      <c r="R33" s="335"/>
      <c r="S33" s="335"/>
      <c r="T33" s="336">
        <f t="shared" si="5"/>
        <v>0</v>
      </c>
      <c r="U33" s="337"/>
    </row>
    <row r="34" spans="1:21" ht="15" customHeight="1">
      <c r="A34" s="333">
        <f t="shared" si="0"/>
        <v>0</v>
      </c>
      <c r="B34" s="334"/>
      <c r="C34" s="334"/>
      <c r="D34" s="334"/>
      <c r="E34" s="334"/>
      <c r="F34" s="334">
        <f t="shared" si="1"/>
        <v>0</v>
      </c>
      <c r="G34" s="334"/>
      <c r="H34" s="334"/>
      <c r="I34" s="334"/>
      <c r="J34" s="338">
        <f t="shared" si="2"/>
        <v>0</v>
      </c>
      <c r="K34" s="338"/>
      <c r="L34" s="338"/>
      <c r="M34" s="338"/>
      <c r="N34" s="338"/>
      <c r="O34" s="338">
        <f t="shared" si="3"/>
        <v>0</v>
      </c>
      <c r="P34" s="338"/>
      <c r="Q34" s="335">
        <f t="shared" si="4"/>
        <v>0</v>
      </c>
      <c r="R34" s="335"/>
      <c r="S34" s="335"/>
      <c r="T34" s="336">
        <f t="shared" si="5"/>
        <v>0</v>
      </c>
      <c r="U34" s="337"/>
    </row>
    <row r="35" spans="1:21" ht="15" customHeight="1">
      <c r="A35" s="333">
        <f t="shared" si="0"/>
        <v>0</v>
      </c>
      <c r="B35" s="334"/>
      <c r="C35" s="334"/>
      <c r="D35" s="334"/>
      <c r="E35" s="334"/>
      <c r="F35" s="334">
        <f t="shared" si="1"/>
        <v>0</v>
      </c>
      <c r="G35" s="334"/>
      <c r="H35" s="334"/>
      <c r="I35" s="334"/>
      <c r="J35" s="338">
        <f t="shared" si="2"/>
        <v>0</v>
      </c>
      <c r="K35" s="338"/>
      <c r="L35" s="338"/>
      <c r="M35" s="338"/>
      <c r="N35" s="338"/>
      <c r="O35" s="338">
        <f t="shared" si="3"/>
        <v>0</v>
      </c>
      <c r="P35" s="338"/>
      <c r="Q35" s="335">
        <f t="shared" si="4"/>
        <v>0</v>
      </c>
      <c r="R35" s="335"/>
      <c r="S35" s="335"/>
      <c r="T35" s="336">
        <f t="shared" si="5"/>
        <v>0</v>
      </c>
      <c r="U35" s="337"/>
    </row>
    <row r="36" spans="1:21" ht="15" customHeight="1">
      <c r="A36" s="333">
        <f t="shared" si="0"/>
        <v>0</v>
      </c>
      <c r="B36" s="334"/>
      <c r="C36" s="334"/>
      <c r="D36" s="334"/>
      <c r="E36" s="334"/>
      <c r="F36" s="334">
        <f t="shared" si="1"/>
        <v>0</v>
      </c>
      <c r="G36" s="334"/>
      <c r="H36" s="334"/>
      <c r="I36" s="334"/>
      <c r="J36" s="338">
        <f t="shared" si="2"/>
        <v>0</v>
      </c>
      <c r="K36" s="338"/>
      <c r="L36" s="338"/>
      <c r="M36" s="338"/>
      <c r="N36" s="338"/>
      <c r="O36" s="338">
        <f t="shared" si="3"/>
        <v>0</v>
      </c>
      <c r="P36" s="338"/>
      <c r="Q36" s="335">
        <f t="shared" si="4"/>
        <v>0</v>
      </c>
      <c r="R36" s="335"/>
      <c r="S36" s="335"/>
      <c r="T36" s="336">
        <f t="shared" si="5"/>
        <v>0</v>
      </c>
      <c r="U36" s="337"/>
    </row>
    <row r="37" spans="1:21" ht="15" customHeight="1">
      <c r="A37" s="333">
        <f t="shared" si="0"/>
        <v>0</v>
      </c>
      <c r="B37" s="334"/>
      <c r="C37" s="334"/>
      <c r="D37" s="334"/>
      <c r="E37" s="334"/>
      <c r="F37" s="334">
        <f t="shared" si="1"/>
        <v>0</v>
      </c>
      <c r="G37" s="334"/>
      <c r="H37" s="334"/>
      <c r="I37" s="334"/>
      <c r="J37" s="338">
        <f t="shared" si="2"/>
        <v>0</v>
      </c>
      <c r="K37" s="338"/>
      <c r="L37" s="338"/>
      <c r="M37" s="338"/>
      <c r="N37" s="338"/>
      <c r="O37" s="338">
        <f t="shared" si="3"/>
        <v>0</v>
      </c>
      <c r="P37" s="338"/>
      <c r="Q37" s="335">
        <f t="shared" si="4"/>
        <v>0</v>
      </c>
      <c r="R37" s="335"/>
      <c r="S37" s="335"/>
      <c r="T37" s="336">
        <f t="shared" si="5"/>
        <v>0</v>
      </c>
      <c r="U37" s="337"/>
    </row>
    <row r="38" spans="1:21" ht="15" customHeight="1" thickBot="1">
      <c r="A38" s="328">
        <f t="shared" si="0"/>
        <v>0</v>
      </c>
      <c r="B38" s="329"/>
      <c r="C38" s="329"/>
      <c r="D38" s="329"/>
      <c r="E38" s="329"/>
      <c r="F38" s="329">
        <f t="shared" si="1"/>
        <v>0</v>
      </c>
      <c r="G38" s="329"/>
      <c r="H38" s="329"/>
      <c r="I38" s="329"/>
      <c r="J38" s="339">
        <f t="shared" si="2"/>
        <v>0</v>
      </c>
      <c r="K38" s="339"/>
      <c r="L38" s="339"/>
      <c r="M38" s="339"/>
      <c r="N38" s="339"/>
      <c r="O38" s="339">
        <f t="shared" si="3"/>
        <v>0</v>
      </c>
      <c r="P38" s="339"/>
      <c r="Q38" s="330">
        <f t="shared" si="4"/>
        <v>0</v>
      </c>
      <c r="R38" s="330"/>
      <c r="S38" s="330"/>
      <c r="T38" s="331">
        <f t="shared" si="5"/>
        <v>0</v>
      </c>
      <c r="U38" s="332"/>
    </row>
    <row r="39" spans="1:21" ht="15" customHeight="1" thickTop="1">
      <c r="A39" s="300" t="s">
        <v>2511</v>
      </c>
      <c r="B39" s="301"/>
      <c r="C39" s="301"/>
      <c r="D39" s="301"/>
      <c r="E39" s="302"/>
      <c r="F39" s="309" t="str">
        <f>F16</f>
        <v>warranty 1 month</v>
      </c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1"/>
    </row>
    <row r="40" spans="1:21" ht="15" customHeight="1">
      <c r="A40" s="303"/>
      <c r="B40" s="304"/>
      <c r="C40" s="304"/>
      <c r="D40" s="304"/>
      <c r="E40" s="305"/>
      <c r="F40" s="312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4"/>
    </row>
    <row r="41" spans="1:21" ht="15" customHeight="1">
      <c r="A41" s="303"/>
      <c r="B41" s="304"/>
      <c r="C41" s="304"/>
      <c r="D41" s="304"/>
      <c r="E41" s="305"/>
      <c r="F41" s="312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4"/>
    </row>
    <row r="42" spans="1:21" ht="15" customHeight="1">
      <c r="A42" s="306"/>
      <c r="B42" s="307"/>
      <c r="C42" s="307"/>
      <c r="D42" s="307"/>
      <c r="E42" s="308"/>
      <c r="F42" s="315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7"/>
    </row>
    <row r="43" spans="1:21">
      <c r="A43" s="284" t="s">
        <v>88</v>
      </c>
      <c r="B43" s="285"/>
      <c r="C43" s="285"/>
      <c r="D43" s="285"/>
      <c r="E43" s="285"/>
      <c r="F43" s="286">
        <f>F20</f>
        <v>9407000</v>
      </c>
      <c r="G43" s="286"/>
      <c r="H43" s="286"/>
      <c r="I43" s="287"/>
      <c r="J43" s="322">
        <f>J20</f>
        <v>1500000</v>
      </c>
      <c r="K43" s="323"/>
      <c r="L43" s="323"/>
      <c r="M43" s="323"/>
      <c r="N43" s="324"/>
      <c r="O43" s="325">
        <f>O20</f>
        <v>1</v>
      </c>
      <c r="P43" s="325"/>
      <c r="Q43" s="326">
        <f>Q20</f>
        <v>0</v>
      </c>
      <c r="R43" s="286"/>
      <c r="S43" s="286"/>
      <c r="T43" s="286">
        <f>T20</f>
        <v>1500000</v>
      </c>
      <c r="U43" s="327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10907000</v>
      </c>
      <c r="G44" s="291"/>
      <c r="H44" s="291"/>
      <c r="I44" s="292"/>
      <c r="J44" s="293" t="s">
        <v>973</v>
      </c>
      <c r="K44" s="290"/>
      <c r="L44" s="294" t="str">
        <f>T27</f>
        <v>장효주</v>
      </c>
      <c r="M44" s="294"/>
      <c r="N44" s="294"/>
      <c r="O44" s="293" t="s">
        <v>71</v>
      </c>
      <c r="P44" s="318"/>
      <c r="Q44" s="319" t="str">
        <f>Q21</f>
        <v>미르오토(대구)</v>
      </c>
      <c r="R44" s="320"/>
      <c r="S44" s="320"/>
      <c r="T44" s="320"/>
      <c r="U44" s="32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9"/>
  <sheetViews>
    <sheetView workbookViewId="0">
      <selection activeCell="J1" sqref="J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.75" customHeight="1" thickBot="1">
      <c r="A1" s="127" t="s">
        <v>2</v>
      </c>
      <c r="B1" s="512" t="s">
        <v>2521</v>
      </c>
      <c r="C1" s="512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2522</v>
      </c>
      <c r="C2" s="47" t="s">
        <v>1472</v>
      </c>
      <c r="D2" t="s">
        <v>1279</v>
      </c>
      <c r="E2" t="s">
        <v>2183</v>
      </c>
      <c r="F2" t="s">
        <v>1279</v>
      </c>
      <c r="G2">
        <v>1500000</v>
      </c>
      <c r="H2" s="47">
        <v>1</v>
      </c>
      <c r="I2" s="262"/>
      <c r="J2" s="262">
        <v>1500000</v>
      </c>
    </row>
    <row r="3" spans="1:11">
      <c r="H3" s="47"/>
      <c r="I3" s="262"/>
      <c r="J3" s="262"/>
    </row>
    <row r="4" spans="1:11">
      <c r="H4" s="47"/>
      <c r="I4" s="262"/>
      <c r="J4" s="262"/>
    </row>
    <row r="5" spans="1:11">
      <c r="H5" s="47"/>
      <c r="J5" s="262"/>
    </row>
    <row r="6" spans="1:11">
      <c r="H6" s="47"/>
      <c r="J6" s="262"/>
    </row>
    <row r="7" spans="1:11">
      <c r="H7" s="47"/>
      <c r="J7" s="262"/>
    </row>
    <row r="8" spans="1:11">
      <c r="H8" s="47"/>
      <c r="J8" s="262"/>
    </row>
    <row r="9" spans="1:11">
      <c r="H9" s="47"/>
      <c r="J9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3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63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8" t="s">
        <v>54</v>
      </c>
      <c r="C4" s="409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10" t="s">
        <v>95</v>
      </c>
      <c r="C28" s="411"/>
      <c r="D28" s="411"/>
      <c r="E28" s="412"/>
      <c r="F28" s="411"/>
      <c r="G28" s="411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6" t="s">
        <v>1631</v>
      </c>
      <c r="F6" s="416"/>
      <c r="G6" s="416"/>
      <c r="H6" s="416"/>
      <c r="I6" s="416"/>
      <c r="J6" s="416"/>
      <c r="K6" s="416"/>
    </row>
    <row r="7" spans="5:11"/>
    <row r="8" spans="5:11"/>
    <row r="9" spans="5:11">
      <c r="G9" s="413"/>
      <c r="H9" s="413"/>
      <c r="I9" s="413"/>
      <c r="J9" s="413"/>
    </row>
    <row r="10" spans="5:11" ht="33" customHeight="1">
      <c r="F10" s="143"/>
      <c r="G10" s="414"/>
      <c r="H10" s="415"/>
      <c r="I10" s="415"/>
      <c r="J10" s="415"/>
    </row>
    <row r="11" spans="5:11"/>
    <row r="12" spans="5:11" ht="32.25" customHeight="1">
      <c r="F12" s="144"/>
      <c r="G12" s="414" t="s">
        <v>1634</v>
      </c>
      <c r="H12" s="415"/>
      <c r="I12" s="415"/>
      <c r="J12" s="41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16"/>
  <sheetViews>
    <sheetView tabSelected="1" topLeftCell="A187" workbookViewId="0">
      <selection activeCell="N202" sqref="N202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45806</v>
      </c>
      <c r="B3" s="110" t="s">
        <v>1183</v>
      </c>
      <c r="C3" s="97">
        <f ca="1">SUMIF($B:$B,A3,I:I)</f>
        <v>3120000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95580000.099999994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95580000.099999994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I57" s="88">
        <v>50000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I58" s="88">
        <v>550000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2513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2515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2514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2514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2516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2516</v>
      </c>
      <c r="D211" s="138" t="s">
        <v>1182</v>
      </c>
      <c r="J211" s="88">
        <v>-200000</v>
      </c>
    </row>
    <row r="212" spans="1:10" ht="18" customHeight="1">
      <c r="A212" s="90">
        <v>509</v>
      </c>
      <c r="B212" s="114">
        <v>45806</v>
      </c>
      <c r="C212" s="91" t="s">
        <v>1868</v>
      </c>
      <c r="D212" s="138" t="s">
        <v>2490</v>
      </c>
      <c r="F212" s="146">
        <v>650000</v>
      </c>
      <c r="G212" s="93">
        <v>1</v>
      </c>
      <c r="H212" s="156">
        <v>65000</v>
      </c>
      <c r="I212" s="88">
        <v>715000</v>
      </c>
    </row>
    <row r="213" spans="1:10" ht="18" customHeight="1">
      <c r="A213" s="90">
        <v>510</v>
      </c>
      <c r="B213" s="114">
        <v>45806</v>
      </c>
      <c r="C213" s="91" t="s">
        <v>1868</v>
      </c>
      <c r="D213" s="138" t="s">
        <v>1569</v>
      </c>
      <c r="F213" s="146">
        <v>350000</v>
      </c>
      <c r="G213" s="93">
        <v>1</v>
      </c>
      <c r="H213" s="156">
        <v>35000</v>
      </c>
      <c r="I213" s="88">
        <v>385000</v>
      </c>
    </row>
    <row r="214" spans="1:10" ht="18" customHeight="1">
      <c r="A214" s="90">
        <v>511</v>
      </c>
      <c r="B214" s="114">
        <v>45806</v>
      </c>
      <c r="C214" s="91" t="s">
        <v>1868</v>
      </c>
      <c r="D214" s="138" t="s">
        <v>1592</v>
      </c>
      <c r="F214" s="146">
        <v>20000</v>
      </c>
      <c r="G214" s="93">
        <v>1</v>
      </c>
      <c r="H214" s="156">
        <v>2000</v>
      </c>
      <c r="I214" s="88">
        <v>22000</v>
      </c>
    </row>
    <row r="215" spans="1:10" ht="18" customHeight="1">
      <c r="A215" s="90">
        <v>512</v>
      </c>
      <c r="B215" s="114">
        <v>45806</v>
      </c>
      <c r="C215" s="91" t="s">
        <v>1462</v>
      </c>
      <c r="D215" s="138" t="s">
        <v>2524</v>
      </c>
      <c r="F215" s="146">
        <v>498000</v>
      </c>
      <c r="G215" s="93">
        <v>1</v>
      </c>
      <c r="I215" s="88">
        <v>498000</v>
      </c>
    </row>
    <row r="216" spans="1:10" ht="18" customHeight="1">
      <c r="A216" s="90">
        <v>512</v>
      </c>
      <c r="B216" s="114">
        <v>45806</v>
      </c>
      <c r="C216" s="91" t="s">
        <v>1472</v>
      </c>
      <c r="D216" s="138" t="s">
        <v>2183</v>
      </c>
      <c r="F216" s="146">
        <v>1500000</v>
      </c>
      <c r="G216" s="93">
        <v>1</v>
      </c>
      <c r="I216" s="88">
        <v>1500000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1256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2405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45804</v>
      </c>
      <c r="U2" s="283"/>
    </row>
    <row r="3" spans="1:21" ht="24" customHeight="1">
      <c r="A3" s="350" t="s">
        <v>1224</v>
      </c>
      <c r="B3" s="37" t="s">
        <v>66</v>
      </c>
      <c r="C3" s="461" t="s">
        <v>1614</v>
      </c>
      <c r="D3" s="462"/>
      <c r="E3" s="462"/>
      <c r="F3" s="462"/>
      <c r="G3" s="462"/>
      <c r="H3" s="462"/>
      <c r="I3" s="462"/>
      <c r="J3" s="463"/>
      <c r="K3" s="356" t="s">
        <v>1225</v>
      </c>
      <c r="L3" s="37" t="s">
        <v>66</v>
      </c>
      <c r="M3" s="453" t="s">
        <v>972</v>
      </c>
      <c r="N3" s="454"/>
      <c r="O3" s="454"/>
      <c r="P3" s="454"/>
      <c r="Q3" s="454"/>
      <c r="R3" s="454"/>
      <c r="S3" s="454"/>
      <c r="T3" s="454"/>
      <c r="U3" s="455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429" t="s">
        <v>80</v>
      </c>
      <c r="U4" s="430"/>
    </row>
    <row r="5" spans="1:21" ht="15.75" customHeight="1">
      <c r="A5" s="351"/>
      <c r="B5" s="38" t="s">
        <v>67</v>
      </c>
      <c r="C5" s="365" t="s">
        <v>1137</v>
      </c>
      <c r="D5" s="366"/>
      <c r="E5" s="366"/>
      <c r="F5" s="366"/>
      <c r="G5" s="366"/>
      <c r="H5" s="366"/>
      <c r="I5" s="366"/>
      <c r="J5" s="367"/>
      <c r="K5" s="357"/>
      <c r="L5" s="38" t="s">
        <v>67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1136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982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85</v>
      </c>
      <c r="G7" s="285"/>
      <c r="H7" s="285"/>
      <c r="I7" s="347"/>
      <c r="J7" s="348" t="s">
        <v>74</v>
      </c>
      <c r="K7" s="347"/>
      <c r="L7" s="348" t="s">
        <v>47</v>
      </c>
      <c r="M7" s="285"/>
      <c r="N7" s="285"/>
      <c r="O7" s="285"/>
      <c r="P7" s="347"/>
      <c r="Q7" s="348" t="s">
        <v>75</v>
      </c>
      <c r="R7" s="285"/>
      <c r="S7" s="347"/>
      <c r="T7" s="348" t="s">
        <v>76</v>
      </c>
      <c r="U7" s="349"/>
    </row>
    <row r="8" spans="1:21" ht="15" customHeight="1">
      <c r="A8" s="395" t="s">
        <v>1188</v>
      </c>
      <c r="B8" s="396"/>
      <c r="C8" s="396"/>
      <c r="D8" s="396"/>
      <c r="E8" s="397"/>
      <c r="F8" s="464"/>
      <c r="G8" s="396"/>
      <c r="H8" s="396"/>
      <c r="I8" s="397"/>
      <c r="J8" s="465">
        <v>1</v>
      </c>
      <c r="K8" s="466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404"/>
      <c r="U8" s="405"/>
    </row>
    <row r="9" spans="1:21" ht="15" customHeight="1">
      <c r="A9" s="382"/>
      <c r="B9" s="383"/>
      <c r="C9" s="383"/>
      <c r="D9" s="383"/>
      <c r="E9" s="384"/>
      <c r="F9" s="460"/>
      <c r="G9" s="383"/>
      <c r="H9" s="383"/>
      <c r="I9" s="384"/>
      <c r="J9" s="439"/>
      <c r="K9" s="438"/>
      <c r="L9" s="457"/>
      <c r="M9" s="458"/>
      <c r="N9" s="458"/>
      <c r="O9" s="458"/>
      <c r="P9" s="459"/>
      <c r="Q9" s="457"/>
      <c r="R9" s="458"/>
      <c r="S9" s="459"/>
      <c r="T9" s="391"/>
      <c r="U9" s="392"/>
    </row>
    <row r="10" spans="1:21" ht="15" customHeight="1">
      <c r="A10" s="382"/>
      <c r="B10" s="383"/>
      <c r="C10" s="383"/>
      <c r="D10" s="383"/>
      <c r="E10" s="384"/>
      <c r="F10" s="460"/>
      <c r="G10" s="383"/>
      <c r="H10" s="383"/>
      <c r="I10" s="384"/>
      <c r="J10" s="439"/>
      <c r="K10" s="438"/>
      <c r="L10" s="457"/>
      <c r="M10" s="458"/>
      <c r="N10" s="458"/>
      <c r="O10" s="458"/>
      <c r="P10" s="459"/>
      <c r="Q10" s="457"/>
      <c r="R10" s="458"/>
      <c r="S10" s="459"/>
      <c r="T10" s="391"/>
      <c r="U10" s="392"/>
    </row>
    <row r="11" spans="1:21" ht="15" customHeight="1">
      <c r="A11" s="382"/>
      <c r="B11" s="383"/>
      <c r="C11" s="383"/>
      <c r="D11" s="383"/>
      <c r="E11" s="384"/>
      <c r="F11" s="460"/>
      <c r="G11" s="383"/>
      <c r="H11" s="383"/>
      <c r="I11" s="384"/>
      <c r="J11" s="439"/>
      <c r="K11" s="438"/>
      <c r="L11" s="457"/>
      <c r="M11" s="458"/>
      <c r="N11" s="458"/>
      <c r="O11" s="458"/>
      <c r="P11" s="459"/>
      <c r="Q11" s="457"/>
      <c r="R11" s="458"/>
      <c r="S11" s="459"/>
      <c r="T11" s="391"/>
      <c r="U11" s="392"/>
    </row>
    <row r="12" spans="1:21" ht="15" customHeight="1">
      <c r="A12" s="382"/>
      <c r="B12" s="383"/>
      <c r="C12" s="383"/>
      <c r="D12" s="383"/>
      <c r="E12" s="384"/>
      <c r="F12" s="460"/>
      <c r="G12" s="383"/>
      <c r="H12" s="383"/>
      <c r="I12" s="384"/>
      <c r="J12" s="439"/>
      <c r="K12" s="438"/>
      <c r="L12" s="457"/>
      <c r="M12" s="458"/>
      <c r="N12" s="458"/>
      <c r="O12" s="458"/>
      <c r="P12" s="459"/>
      <c r="Q12" s="457"/>
      <c r="R12" s="458"/>
      <c r="S12" s="459"/>
      <c r="T12" s="391"/>
      <c r="U12" s="392"/>
    </row>
    <row r="13" spans="1:21" ht="15" customHeight="1">
      <c r="A13" s="382"/>
      <c r="B13" s="383"/>
      <c r="C13" s="383"/>
      <c r="D13" s="383"/>
      <c r="E13" s="384"/>
      <c r="F13" s="385"/>
      <c r="G13" s="386"/>
      <c r="H13" s="386"/>
      <c r="I13" s="387"/>
      <c r="J13" s="439"/>
      <c r="K13" s="438"/>
      <c r="L13" s="457"/>
      <c r="M13" s="458"/>
      <c r="N13" s="458"/>
      <c r="O13" s="458"/>
      <c r="P13" s="459"/>
      <c r="Q13" s="457"/>
      <c r="R13" s="458"/>
      <c r="S13" s="459"/>
      <c r="T13" s="391"/>
      <c r="U13" s="392"/>
    </row>
    <row r="14" spans="1:21" ht="15" customHeight="1">
      <c r="A14" s="382"/>
      <c r="B14" s="383"/>
      <c r="C14" s="383"/>
      <c r="D14" s="383"/>
      <c r="E14" s="384"/>
      <c r="F14" s="460"/>
      <c r="G14" s="383"/>
      <c r="H14" s="383"/>
      <c r="I14" s="384"/>
      <c r="J14" s="439"/>
      <c r="K14" s="438"/>
      <c r="L14" s="457"/>
      <c r="M14" s="458"/>
      <c r="N14" s="458"/>
      <c r="O14" s="458"/>
      <c r="P14" s="459"/>
      <c r="Q14" s="457"/>
      <c r="R14" s="458"/>
      <c r="S14" s="459"/>
      <c r="T14" s="391"/>
      <c r="U14" s="392"/>
    </row>
    <row r="15" spans="1:21" ht="15" customHeight="1">
      <c r="A15" s="436"/>
      <c r="B15" s="437"/>
      <c r="C15" s="437"/>
      <c r="D15" s="437"/>
      <c r="E15" s="438"/>
      <c r="F15" s="439"/>
      <c r="G15" s="437"/>
      <c r="H15" s="437"/>
      <c r="I15" s="438"/>
      <c r="J15" s="439"/>
      <c r="K15" s="438"/>
      <c r="L15" s="447"/>
      <c r="M15" s="448"/>
      <c r="N15" s="448"/>
      <c r="O15" s="448"/>
      <c r="P15" s="449"/>
      <c r="Q15" s="447"/>
      <c r="R15" s="448"/>
      <c r="S15" s="449"/>
      <c r="T15" s="391"/>
      <c r="U15" s="392"/>
    </row>
    <row r="16" spans="1:21" ht="15" customHeight="1">
      <c r="A16" s="436"/>
      <c r="B16" s="437"/>
      <c r="C16" s="437"/>
      <c r="D16" s="437"/>
      <c r="E16" s="438"/>
      <c r="F16" s="439"/>
      <c r="G16" s="437"/>
      <c r="H16" s="437"/>
      <c r="I16" s="438"/>
      <c r="J16" s="439"/>
      <c r="K16" s="438"/>
      <c r="L16" s="447"/>
      <c r="M16" s="448"/>
      <c r="N16" s="448"/>
      <c r="O16" s="448"/>
      <c r="P16" s="449"/>
      <c r="Q16" s="447"/>
      <c r="R16" s="448"/>
      <c r="S16" s="449"/>
      <c r="T16" s="391"/>
      <c r="U16" s="392"/>
    </row>
    <row r="17" spans="1:21" ht="15" customHeight="1">
      <c r="A17" s="436"/>
      <c r="B17" s="437"/>
      <c r="C17" s="437"/>
      <c r="D17" s="437"/>
      <c r="E17" s="438"/>
      <c r="F17" s="439"/>
      <c r="G17" s="437"/>
      <c r="H17" s="437"/>
      <c r="I17" s="438"/>
      <c r="J17" s="439"/>
      <c r="K17" s="438"/>
      <c r="L17" s="447"/>
      <c r="M17" s="448"/>
      <c r="N17" s="448"/>
      <c r="O17" s="448"/>
      <c r="P17" s="449"/>
      <c r="Q17" s="447"/>
      <c r="R17" s="448"/>
      <c r="S17" s="449"/>
      <c r="T17" s="391"/>
      <c r="U17" s="392"/>
    </row>
    <row r="18" spans="1:21" ht="15" customHeight="1">
      <c r="A18" s="436"/>
      <c r="B18" s="437"/>
      <c r="C18" s="437"/>
      <c r="D18" s="437"/>
      <c r="E18" s="438"/>
      <c r="F18" s="439"/>
      <c r="G18" s="437"/>
      <c r="H18" s="437"/>
      <c r="I18" s="438"/>
      <c r="J18" s="439"/>
      <c r="K18" s="438"/>
      <c r="L18" s="447"/>
      <c r="M18" s="448"/>
      <c r="N18" s="448"/>
      <c r="O18" s="448"/>
      <c r="P18" s="449"/>
      <c r="Q18" s="447"/>
      <c r="R18" s="448"/>
      <c r="S18" s="449"/>
      <c r="T18" s="391"/>
      <c r="U18" s="392"/>
    </row>
    <row r="19" spans="1:21" ht="15" customHeight="1">
      <c r="A19" s="417"/>
      <c r="B19" s="418"/>
      <c r="C19" s="418"/>
      <c r="D19" s="418"/>
      <c r="E19" s="419"/>
      <c r="F19" s="420"/>
      <c r="G19" s="418"/>
      <c r="H19" s="418"/>
      <c r="I19" s="419"/>
      <c r="J19" s="420"/>
      <c r="K19" s="419"/>
      <c r="L19" s="431"/>
      <c r="M19" s="432"/>
      <c r="N19" s="432"/>
      <c r="O19" s="432"/>
      <c r="P19" s="433"/>
      <c r="Q19" s="431"/>
      <c r="R19" s="432"/>
      <c r="S19" s="433"/>
      <c r="T19" s="434"/>
      <c r="U19" s="435"/>
    </row>
    <row r="20" spans="1:21">
      <c r="A20" s="284" t="s">
        <v>88</v>
      </c>
      <c r="B20" s="285"/>
      <c r="C20" s="285"/>
      <c r="D20" s="285"/>
      <c r="E20" s="285"/>
      <c r="F20" s="286">
        <v>2450000</v>
      </c>
      <c r="G20" s="286"/>
      <c r="H20" s="286"/>
      <c r="I20" s="287"/>
      <c r="J20" s="425">
        <f>SUM(J8:K19)</f>
        <v>1</v>
      </c>
      <c r="K20" s="425"/>
      <c r="L20" s="473" t="s">
        <v>967</v>
      </c>
      <c r="M20" s="474"/>
      <c r="N20" s="474"/>
      <c r="O20" s="474"/>
      <c r="P20" s="475"/>
      <c r="Q20" s="326">
        <f>SUM(Q8:S19)</f>
        <v>1000000</v>
      </c>
      <c r="R20" s="286"/>
      <c r="S20" s="286"/>
      <c r="T20" s="286"/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F20+Q20</f>
        <v>3450000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318"/>
      <c r="Q21" s="319" t="str">
        <f>C3</f>
        <v>제이오토(대구)</v>
      </c>
      <c r="R21" s="320"/>
      <c r="S21" s="320"/>
      <c r="T21" s="320"/>
      <c r="U21" s="321"/>
    </row>
    <row r="22" spans="1:21" ht="9" customHeight="1">
      <c r="A22" s="413"/>
      <c r="B22" s="413"/>
      <c r="C22" s="413"/>
      <c r="D22" s="413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426" t="s">
        <v>78</v>
      </c>
      <c r="B24" s="427"/>
      <c r="C24" s="427"/>
      <c r="D24" s="427"/>
      <c r="E24" s="427"/>
      <c r="F24" s="427"/>
      <c r="G24" s="427"/>
      <c r="H24" s="427"/>
      <c r="I24" s="427"/>
      <c r="J24" s="427"/>
      <c r="K24" s="427"/>
      <c r="L24" s="427"/>
      <c r="M24" s="427"/>
      <c r="N24" s="427"/>
      <c r="O24" s="427"/>
      <c r="P24" s="427"/>
      <c r="Q24" s="427"/>
      <c r="R24" s="427"/>
      <c r="S24" s="427"/>
      <c r="T24" s="427"/>
      <c r="U24" s="428"/>
    </row>
    <row r="25" spans="1:21">
      <c r="A25" s="275" t="s">
        <v>72</v>
      </c>
      <c r="B25" s="276"/>
      <c r="C25" s="277" t="str">
        <f>C2</f>
        <v>카카오뱅크 3333181865047</v>
      </c>
      <c r="D25" s="278"/>
      <c r="E25" s="278"/>
      <c r="F25" s="278"/>
      <c r="G25" s="279"/>
      <c r="H25" s="277" t="s">
        <v>84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f>T2</f>
        <v>45804</v>
      </c>
      <c r="U25" s="283"/>
    </row>
    <row r="26" spans="1:21" ht="27" customHeight="1">
      <c r="A26" s="350" t="s">
        <v>1224</v>
      </c>
      <c r="B26" s="37" t="s">
        <v>66</v>
      </c>
      <c r="C26" s="450" t="str">
        <f>C3</f>
        <v>제이오토(대구)</v>
      </c>
      <c r="D26" s="451"/>
      <c r="E26" s="451"/>
      <c r="F26" s="451"/>
      <c r="G26" s="451"/>
      <c r="H26" s="451"/>
      <c r="I26" s="451"/>
      <c r="J26" s="452"/>
      <c r="K26" s="356" t="s">
        <v>1225</v>
      </c>
      <c r="L26" s="37" t="s">
        <v>66</v>
      </c>
      <c r="M26" s="453" t="str">
        <f>M3</f>
        <v>BTS&amp;P</v>
      </c>
      <c r="N26" s="454"/>
      <c r="O26" s="454"/>
      <c r="P26" s="454"/>
      <c r="Q26" s="454"/>
      <c r="R26" s="454"/>
      <c r="S26" s="454"/>
      <c r="T26" s="454"/>
      <c r="U26" s="455"/>
    </row>
    <row r="27" spans="1:21" ht="24.95" customHeight="1">
      <c r="A27" s="351"/>
      <c r="B27" s="37" t="s">
        <v>68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57"/>
      <c r="L27" s="37" t="s">
        <v>68</v>
      </c>
      <c r="M27" s="365" t="str">
        <f>M4</f>
        <v>259-12-01768</v>
      </c>
      <c r="N27" s="366"/>
      <c r="O27" s="366"/>
      <c r="P27" s="366"/>
      <c r="Q27" s="366"/>
      <c r="R27" s="367"/>
      <c r="S27" s="38" t="s">
        <v>69</v>
      </c>
      <c r="T27" s="429" t="str">
        <f>T4</f>
        <v>장효주</v>
      </c>
      <c r="U27" s="430"/>
    </row>
    <row r="28" spans="1:21" ht="15.75" customHeight="1">
      <c r="A28" s="351"/>
      <c r="B28" s="38" t="s">
        <v>10</v>
      </c>
      <c r="C28" s="365" t="str">
        <f>C5</f>
        <v>대구광역시 서구 가르뱅이로 53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tr">
        <f>M5</f>
        <v>대구 달서구 용산로 28(본리동)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010-5102-8176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tr">
        <f>M6</f>
        <v>010-5168-3542</v>
      </c>
      <c r="N29" s="366"/>
      <c r="O29" s="366"/>
      <c r="P29" s="366"/>
      <c r="Q29" s="366"/>
      <c r="R29" s="367"/>
      <c r="S29" s="38" t="s">
        <v>26</v>
      </c>
      <c r="T29" s="365"/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74</v>
      </c>
      <c r="K30" s="347"/>
      <c r="L30" s="348" t="s">
        <v>47</v>
      </c>
      <c r="M30" s="285"/>
      <c r="N30" s="285"/>
      <c r="O30" s="285"/>
      <c r="P30" s="347"/>
      <c r="Q30" s="348" t="s">
        <v>75</v>
      </c>
      <c r="R30" s="285"/>
      <c r="S30" s="347"/>
      <c r="T30" s="348" t="s">
        <v>76</v>
      </c>
      <c r="U30" s="349"/>
    </row>
    <row r="31" spans="1:21" ht="15" customHeight="1">
      <c r="A31" s="444" t="str">
        <f>A8</f>
        <v>8HP70 VALBEBODY</v>
      </c>
      <c r="B31" s="445"/>
      <c r="C31" s="445"/>
      <c r="D31" s="445"/>
      <c r="E31" s="445"/>
      <c r="F31" s="445">
        <f>F8</f>
        <v>0</v>
      </c>
      <c r="G31" s="445"/>
      <c r="H31" s="445"/>
      <c r="I31" s="445"/>
      <c r="J31" s="445">
        <f>J8</f>
        <v>1</v>
      </c>
      <c r="K31" s="445"/>
      <c r="L31" s="446">
        <f>L8</f>
        <v>1000000</v>
      </c>
      <c r="M31" s="446"/>
      <c r="N31" s="446"/>
      <c r="O31" s="446"/>
      <c r="P31" s="446"/>
      <c r="Q31" s="446">
        <f>Q8</f>
        <v>1000000</v>
      </c>
      <c r="R31" s="446"/>
      <c r="S31" s="446"/>
      <c r="T31" s="445">
        <f>T8</f>
        <v>0</v>
      </c>
      <c r="U31" s="456"/>
    </row>
    <row r="32" spans="1:21" ht="15" customHeight="1">
      <c r="A32" s="424">
        <f t="shared" ref="A32:A42" si="0">A9</f>
        <v>0</v>
      </c>
      <c r="B32" s="421"/>
      <c r="C32" s="421"/>
      <c r="D32" s="421"/>
      <c r="E32" s="421"/>
      <c r="F32" s="421">
        <f t="shared" ref="F32:F42" si="1">F9</f>
        <v>0</v>
      </c>
      <c r="G32" s="421"/>
      <c r="H32" s="421"/>
      <c r="I32" s="421"/>
      <c r="J32" s="421">
        <f t="shared" ref="J32:J42" si="2">J9</f>
        <v>0</v>
      </c>
      <c r="K32" s="421"/>
      <c r="L32" s="423">
        <f t="shared" ref="L32:L42" si="3">L9</f>
        <v>0</v>
      </c>
      <c r="M32" s="423"/>
      <c r="N32" s="423"/>
      <c r="O32" s="423"/>
      <c r="P32" s="423"/>
      <c r="Q32" s="423">
        <f t="shared" ref="Q32:Q42" si="4">Q9</f>
        <v>0</v>
      </c>
      <c r="R32" s="423"/>
      <c r="S32" s="423"/>
      <c r="T32" s="421">
        <f t="shared" ref="T32:T42" si="5">T9</f>
        <v>0</v>
      </c>
      <c r="U32" s="422"/>
    </row>
    <row r="33" spans="1:21" ht="15" customHeight="1">
      <c r="A33" s="424">
        <f t="shared" si="0"/>
        <v>0</v>
      </c>
      <c r="B33" s="421"/>
      <c r="C33" s="421"/>
      <c r="D33" s="421"/>
      <c r="E33" s="421"/>
      <c r="F33" s="421">
        <f t="shared" si="1"/>
        <v>0</v>
      </c>
      <c r="G33" s="421"/>
      <c r="H33" s="421"/>
      <c r="I33" s="421"/>
      <c r="J33" s="421">
        <f t="shared" si="2"/>
        <v>0</v>
      </c>
      <c r="K33" s="421"/>
      <c r="L33" s="423">
        <f t="shared" si="3"/>
        <v>0</v>
      </c>
      <c r="M33" s="423"/>
      <c r="N33" s="423"/>
      <c r="O33" s="423"/>
      <c r="P33" s="423"/>
      <c r="Q33" s="423">
        <f t="shared" si="4"/>
        <v>0</v>
      </c>
      <c r="R33" s="423"/>
      <c r="S33" s="423"/>
      <c r="T33" s="421">
        <f t="shared" si="5"/>
        <v>0</v>
      </c>
      <c r="U33" s="422"/>
    </row>
    <row r="34" spans="1:21" ht="15" customHeight="1">
      <c r="A34" s="424">
        <f t="shared" si="0"/>
        <v>0</v>
      </c>
      <c r="B34" s="421"/>
      <c r="C34" s="421"/>
      <c r="D34" s="421"/>
      <c r="E34" s="421"/>
      <c r="F34" s="421">
        <f t="shared" si="1"/>
        <v>0</v>
      </c>
      <c r="G34" s="421"/>
      <c r="H34" s="421"/>
      <c r="I34" s="421"/>
      <c r="J34" s="421">
        <v>1</v>
      </c>
      <c r="K34" s="421"/>
      <c r="L34" s="423">
        <f t="shared" si="3"/>
        <v>0</v>
      </c>
      <c r="M34" s="423"/>
      <c r="N34" s="423"/>
      <c r="O34" s="423"/>
      <c r="P34" s="423"/>
      <c r="Q34" s="423">
        <f t="shared" si="4"/>
        <v>0</v>
      </c>
      <c r="R34" s="423"/>
      <c r="S34" s="423"/>
      <c r="T34" s="421">
        <f t="shared" si="5"/>
        <v>0</v>
      </c>
      <c r="U34" s="422"/>
    </row>
    <row r="35" spans="1:21" ht="15" customHeight="1">
      <c r="A35" s="424">
        <f t="shared" si="0"/>
        <v>0</v>
      </c>
      <c r="B35" s="421"/>
      <c r="C35" s="421"/>
      <c r="D35" s="421"/>
      <c r="E35" s="421"/>
      <c r="F35" s="421">
        <f t="shared" si="1"/>
        <v>0</v>
      </c>
      <c r="G35" s="421"/>
      <c r="H35" s="421"/>
      <c r="I35" s="421"/>
      <c r="J35" s="421">
        <f t="shared" si="2"/>
        <v>0</v>
      </c>
      <c r="K35" s="421"/>
      <c r="L35" s="423">
        <f t="shared" si="3"/>
        <v>0</v>
      </c>
      <c r="M35" s="423"/>
      <c r="N35" s="423"/>
      <c r="O35" s="423"/>
      <c r="P35" s="423"/>
      <c r="Q35" s="423">
        <f t="shared" si="4"/>
        <v>0</v>
      </c>
      <c r="R35" s="423"/>
      <c r="S35" s="423"/>
      <c r="T35" s="421">
        <f t="shared" si="5"/>
        <v>0</v>
      </c>
      <c r="U35" s="422"/>
    </row>
    <row r="36" spans="1:21" ht="15" customHeight="1">
      <c r="A36" s="424">
        <f t="shared" si="0"/>
        <v>0</v>
      </c>
      <c r="B36" s="421"/>
      <c r="C36" s="421"/>
      <c r="D36" s="421"/>
      <c r="E36" s="421"/>
      <c r="F36" s="421">
        <f t="shared" si="1"/>
        <v>0</v>
      </c>
      <c r="G36" s="421"/>
      <c r="H36" s="421"/>
      <c r="I36" s="421"/>
      <c r="J36" s="421">
        <f t="shared" si="2"/>
        <v>0</v>
      </c>
      <c r="K36" s="421"/>
      <c r="L36" s="423">
        <f t="shared" si="3"/>
        <v>0</v>
      </c>
      <c r="M36" s="423"/>
      <c r="N36" s="423"/>
      <c r="O36" s="423"/>
      <c r="P36" s="423"/>
      <c r="Q36" s="423">
        <f t="shared" si="4"/>
        <v>0</v>
      </c>
      <c r="R36" s="423"/>
      <c r="S36" s="423"/>
      <c r="T36" s="421">
        <f t="shared" si="5"/>
        <v>0</v>
      </c>
      <c r="U36" s="422"/>
    </row>
    <row r="37" spans="1:21" ht="15" customHeight="1">
      <c r="A37" s="424">
        <f t="shared" si="0"/>
        <v>0</v>
      </c>
      <c r="B37" s="421"/>
      <c r="C37" s="421"/>
      <c r="D37" s="421"/>
      <c r="E37" s="421"/>
      <c r="F37" s="421">
        <f t="shared" si="1"/>
        <v>0</v>
      </c>
      <c r="G37" s="421"/>
      <c r="H37" s="421"/>
      <c r="I37" s="421"/>
      <c r="J37" s="421">
        <f t="shared" si="2"/>
        <v>0</v>
      </c>
      <c r="K37" s="421"/>
      <c r="L37" s="423">
        <f t="shared" si="3"/>
        <v>0</v>
      </c>
      <c r="M37" s="423"/>
      <c r="N37" s="423"/>
      <c r="O37" s="423"/>
      <c r="P37" s="423"/>
      <c r="Q37" s="423">
        <f t="shared" si="4"/>
        <v>0</v>
      </c>
      <c r="R37" s="423"/>
      <c r="S37" s="423"/>
      <c r="T37" s="421">
        <f t="shared" si="5"/>
        <v>0</v>
      </c>
      <c r="U37" s="422"/>
    </row>
    <row r="38" spans="1:21" ht="15" customHeight="1">
      <c r="A38" s="424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1">
        <f t="shared" si="2"/>
        <v>0</v>
      </c>
      <c r="K38" s="421"/>
      <c r="L38" s="423">
        <f t="shared" si="3"/>
        <v>0</v>
      </c>
      <c r="M38" s="423"/>
      <c r="N38" s="423"/>
      <c r="O38" s="423"/>
      <c r="P38" s="423"/>
      <c r="Q38" s="423">
        <f t="shared" si="4"/>
        <v>0</v>
      </c>
      <c r="R38" s="423"/>
      <c r="S38" s="423"/>
      <c r="T38" s="421">
        <f t="shared" si="5"/>
        <v>0</v>
      </c>
      <c r="U38" s="422"/>
    </row>
    <row r="39" spans="1:21" ht="15" customHeight="1">
      <c r="A39" s="424">
        <f t="shared" si="0"/>
        <v>0</v>
      </c>
      <c r="B39" s="421"/>
      <c r="C39" s="421"/>
      <c r="D39" s="421"/>
      <c r="E39" s="421"/>
      <c r="F39" s="421">
        <f t="shared" si="1"/>
        <v>0</v>
      </c>
      <c r="G39" s="421"/>
      <c r="H39" s="421"/>
      <c r="I39" s="421"/>
      <c r="J39" s="421">
        <f t="shared" si="2"/>
        <v>0</v>
      </c>
      <c r="K39" s="421"/>
      <c r="L39" s="423">
        <f t="shared" si="3"/>
        <v>0</v>
      </c>
      <c r="M39" s="423"/>
      <c r="N39" s="423"/>
      <c r="O39" s="423"/>
      <c r="P39" s="423"/>
      <c r="Q39" s="423">
        <f t="shared" si="4"/>
        <v>0</v>
      </c>
      <c r="R39" s="423"/>
      <c r="S39" s="423"/>
      <c r="T39" s="421">
        <f t="shared" si="5"/>
        <v>0</v>
      </c>
      <c r="U39" s="422"/>
    </row>
    <row r="40" spans="1:21" ht="15" customHeight="1">
      <c r="A40" s="424">
        <f t="shared" si="0"/>
        <v>0</v>
      </c>
      <c r="B40" s="421"/>
      <c r="C40" s="421"/>
      <c r="D40" s="421"/>
      <c r="E40" s="421"/>
      <c r="F40" s="421">
        <f t="shared" si="1"/>
        <v>0</v>
      </c>
      <c r="G40" s="421"/>
      <c r="H40" s="421"/>
      <c r="I40" s="421"/>
      <c r="J40" s="421">
        <f t="shared" si="2"/>
        <v>0</v>
      </c>
      <c r="K40" s="421"/>
      <c r="L40" s="423">
        <f t="shared" si="3"/>
        <v>0</v>
      </c>
      <c r="M40" s="423"/>
      <c r="N40" s="423"/>
      <c r="O40" s="423"/>
      <c r="P40" s="423"/>
      <c r="Q40" s="423">
        <f t="shared" si="4"/>
        <v>0</v>
      </c>
      <c r="R40" s="423"/>
      <c r="S40" s="423"/>
      <c r="T40" s="421">
        <f t="shared" si="5"/>
        <v>0</v>
      </c>
      <c r="U40" s="422"/>
    </row>
    <row r="41" spans="1:21" ht="15" customHeight="1">
      <c r="A41" s="424">
        <f t="shared" si="0"/>
        <v>0</v>
      </c>
      <c r="B41" s="421"/>
      <c r="C41" s="421"/>
      <c r="D41" s="421"/>
      <c r="E41" s="421"/>
      <c r="F41" s="421">
        <f t="shared" si="1"/>
        <v>0</v>
      </c>
      <c r="G41" s="421"/>
      <c r="H41" s="421"/>
      <c r="I41" s="421"/>
      <c r="J41" s="421">
        <f t="shared" si="2"/>
        <v>0</v>
      </c>
      <c r="K41" s="421"/>
      <c r="L41" s="423">
        <f t="shared" si="3"/>
        <v>0</v>
      </c>
      <c r="M41" s="423"/>
      <c r="N41" s="423"/>
      <c r="O41" s="423"/>
      <c r="P41" s="423"/>
      <c r="Q41" s="423">
        <f t="shared" si="4"/>
        <v>0</v>
      </c>
      <c r="R41" s="423"/>
      <c r="S41" s="423"/>
      <c r="T41" s="421">
        <f t="shared" si="5"/>
        <v>0</v>
      </c>
      <c r="U41" s="422"/>
    </row>
    <row r="42" spans="1:21" ht="15" customHeight="1">
      <c r="A42" s="440">
        <f t="shared" si="0"/>
        <v>0</v>
      </c>
      <c r="B42" s="441"/>
      <c r="C42" s="441"/>
      <c r="D42" s="441"/>
      <c r="E42" s="441"/>
      <c r="F42" s="441">
        <f t="shared" si="1"/>
        <v>0</v>
      </c>
      <c r="G42" s="441"/>
      <c r="H42" s="441"/>
      <c r="I42" s="441"/>
      <c r="J42" s="441">
        <f t="shared" si="2"/>
        <v>0</v>
      </c>
      <c r="K42" s="441"/>
      <c r="L42" s="442">
        <f t="shared" si="3"/>
        <v>0</v>
      </c>
      <c r="M42" s="442"/>
      <c r="N42" s="442"/>
      <c r="O42" s="442"/>
      <c r="P42" s="442"/>
      <c r="Q42" s="442">
        <f t="shared" si="4"/>
        <v>0</v>
      </c>
      <c r="R42" s="442"/>
      <c r="S42" s="442"/>
      <c r="T42" s="441">
        <f t="shared" si="5"/>
        <v>0</v>
      </c>
      <c r="U42" s="443"/>
    </row>
    <row r="43" spans="1:21">
      <c r="A43" s="284" t="s">
        <v>88</v>
      </c>
      <c r="B43" s="285"/>
      <c r="C43" s="285"/>
      <c r="D43" s="285"/>
      <c r="E43" s="285"/>
      <c r="F43" s="286">
        <f>F20</f>
        <v>2450000</v>
      </c>
      <c r="G43" s="286"/>
      <c r="H43" s="286"/>
      <c r="I43" s="287"/>
      <c r="J43" s="425">
        <f>J20</f>
        <v>1</v>
      </c>
      <c r="K43" s="425"/>
      <c r="L43" s="473" t="s">
        <v>967</v>
      </c>
      <c r="M43" s="474"/>
      <c r="N43" s="474"/>
      <c r="O43" s="474"/>
      <c r="P43" s="475"/>
      <c r="Q43" s="476">
        <f>Q20</f>
        <v>1000000</v>
      </c>
      <c r="R43" s="477"/>
      <c r="S43" s="477"/>
      <c r="T43" s="477"/>
      <c r="U43" s="478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3450000</v>
      </c>
      <c r="G44" s="291"/>
      <c r="H44" s="291"/>
      <c r="I44" s="292"/>
      <c r="J44" s="293" t="s">
        <v>973</v>
      </c>
      <c r="K44" s="290"/>
      <c r="L44" s="294" t="str">
        <f>L21</f>
        <v>장효주</v>
      </c>
      <c r="M44" s="294"/>
      <c r="N44" s="294"/>
      <c r="O44" s="293" t="s">
        <v>71</v>
      </c>
      <c r="P44" s="318"/>
      <c r="Q44" s="319" t="str">
        <f>Q21</f>
        <v>제이오토(대구)</v>
      </c>
      <c r="R44" s="320"/>
      <c r="S44" s="320"/>
      <c r="T44" s="320"/>
      <c r="U44" s="32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21"/>
  <sheetViews>
    <sheetView topLeftCell="A303" workbookViewId="0">
      <selection activeCell="D319" sqref="D319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346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343</v>
      </c>
      <c r="B319" s="13">
        <v>45806</v>
      </c>
      <c r="C319" t="s">
        <v>2446</v>
      </c>
      <c r="D319" t="s">
        <v>2523</v>
      </c>
    </row>
    <row r="320" spans="1:4">
      <c r="A320">
        <v>344</v>
      </c>
      <c r="B320" s="13">
        <v>45806</v>
      </c>
      <c r="C320" t="s">
        <v>1462</v>
      </c>
      <c r="D320" t="s">
        <v>2525</v>
      </c>
    </row>
    <row r="321" spans="1:4">
      <c r="A321">
        <v>345</v>
      </c>
      <c r="B321" s="13">
        <v>45806</v>
      </c>
      <c r="C321" t="s">
        <v>1472</v>
      </c>
      <c r="D321" t="s">
        <v>2527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v>51392000.300000004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600000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16606000.199999999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350000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10907000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498000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3348000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3400000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1122000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800000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2517</v>
      </c>
      <c r="C139" t="s">
        <v>2518</v>
      </c>
      <c r="F139" t="s">
        <v>2519</v>
      </c>
      <c r="G139" t="s">
        <v>971</v>
      </c>
      <c r="H139" t="s">
        <v>2520</v>
      </c>
      <c r="I139" s="226">
        <f>SUMIF(주문_리스트!C:C,거래처!B139,주문_리스트!K:K)+SUMIF(주문_리스트!C:C,거래처!B139,주문_리스트!L:L)</f>
        <v>0</v>
      </c>
    </row>
    <row r="140" spans="1:10"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9" t="s">
        <v>1172</v>
      </c>
      <c r="L1" s="479"/>
      <c r="M1" s="479"/>
      <c r="N1" s="479" t="s">
        <v>1173</v>
      </c>
      <c r="O1" s="479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13"/>
  <sheetViews>
    <sheetView workbookViewId="0">
      <pane xSplit="1" ySplit="1" topLeftCell="B482" activePane="bottomRight" state="frozen"/>
      <selection pane="topRight" activeCell="B1" sqref="B1"/>
      <selection pane="bottomLeft" activeCell="A2" sqref="A2"/>
      <selection pane="bottomRight" activeCell="K513" sqref="K51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513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2279</v>
      </c>
      <c r="E354" t="s">
        <v>2278</v>
      </c>
      <c r="G354" s="226">
        <v>50000</v>
      </c>
      <c r="H354">
        <v>1</v>
      </c>
      <c r="I354" s="106">
        <v>35000</v>
      </c>
      <c r="K354" s="226">
        <v>50000</v>
      </c>
    </row>
    <row r="355" spans="1:12">
      <c r="A355" s="49">
        <v>354</v>
      </c>
      <c r="B355" s="13">
        <v>45786</v>
      </c>
      <c r="C355" t="s">
        <v>2279</v>
      </c>
      <c r="D355" s="222" t="s">
        <v>2178</v>
      </c>
      <c r="E355" t="s">
        <v>2179</v>
      </c>
      <c r="F355" t="s">
        <v>2178</v>
      </c>
      <c r="G355" s="226">
        <v>550000</v>
      </c>
      <c r="H355">
        <v>1</v>
      </c>
      <c r="K355" s="226">
        <v>550000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1658</v>
      </c>
      <c r="D434" s="222" t="s">
        <v>1279</v>
      </c>
      <c r="E434" t="s">
        <v>2183</v>
      </c>
      <c r="F434" t="s">
        <v>1279</v>
      </c>
      <c r="G434" s="226">
        <v>1500000</v>
      </c>
      <c r="H434">
        <v>1</v>
      </c>
      <c r="K434" s="226">
        <v>1500000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2513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2515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2514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2514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2516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2516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2524</v>
      </c>
      <c r="G512" s="226">
        <v>498000</v>
      </c>
      <c r="H512">
        <v>1</v>
      </c>
      <c r="K512" s="226">
        <v>498000</v>
      </c>
    </row>
    <row r="513" spans="1:11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</sheetData>
  <autoFilter ref="A1:K488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9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191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-14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-11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6">
      <c r="A177">
        <v>188</v>
      </c>
      <c r="D177" s="221" t="s">
        <v>2513</v>
      </c>
      <c r="F177" s="52">
        <v>1200000</v>
      </c>
    </row>
    <row r="178" spans="1:6">
      <c r="A178">
        <v>189</v>
      </c>
      <c r="D178" s="221" t="s">
        <v>2490</v>
      </c>
      <c r="F178" s="52">
        <v>650000</v>
      </c>
    </row>
    <row r="179" spans="1:6">
      <c r="A179">
        <v>190</v>
      </c>
      <c r="D179" s="221" t="s">
        <v>2524</v>
      </c>
      <c r="F179" s="52">
        <v>498000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0" t="s">
        <v>12</v>
      </c>
      <c r="C4" s="48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91"/>
      <c r="B1" s="492"/>
      <c r="C1" s="492"/>
      <c r="D1" s="492"/>
      <c r="E1" s="492"/>
      <c r="F1" s="493"/>
    </row>
    <row r="2" spans="1:6" ht="28.35" customHeight="1">
      <c r="A2" s="482" t="s">
        <v>2386</v>
      </c>
      <c r="B2" s="483"/>
      <c r="C2" s="483"/>
      <c r="D2" s="483"/>
      <c r="E2" s="483"/>
      <c r="F2" s="484"/>
    </row>
    <row r="3" spans="1:6" ht="28.35" customHeight="1">
      <c r="A3" s="494">
        <v>18900</v>
      </c>
      <c r="B3" s="495"/>
      <c r="C3" s="495"/>
      <c r="D3" s="495"/>
      <c r="E3" s="495"/>
      <c r="F3" s="496"/>
    </row>
    <row r="4" spans="1:6" ht="28.35" customHeight="1">
      <c r="A4" s="497"/>
      <c r="B4" s="489"/>
      <c r="C4" s="489"/>
      <c r="D4" s="489"/>
      <c r="E4" s="489"/>
      <c r="F4" s="490"/>
    </row>
    <row r="5" spans="1:6" ht="28.35" customHeight="1">
      <c r="A5" s="488"/>
      <c r="B5" s="489"/>
      <c r="C5" s="489"/>
      <c r="D5" s="489"/>
      <c r="E5" s="489"/>
      <c r="F5" s="490"/>
    </row>
    <row r="6" spans="1:6" ht="28.35" customHeight="1">
      <c r="A6" s="482" t="s">
        <v>2387</v>
      </c>
      <c r="B6" s="483"/>
      <c r="C6" s="483"/>
      <c r="D6" s="483"/>
      <c r="E6" s="483"/>
      <c r="F6" s="484"/>
    </row>
    <row r="7" spans="1:6" ht="28.35" customHeight="1">
      <c r="A7" s="485">
        <v>5900</v>
      </c>
      <c r="B7" s="486"/>
      <c r="C7" s="486"/>
      <c r="D7" s="486"/>
      <c r="E7" s="486"/>
      <c r="F7" s="487"/>
    </row>
    <row r="8" spans="1:6" ht="28.35" customHeight="1">
      <c r="A8" s="498"/>
      <c r="B8" s="413"/>
      <c r="C8" s="413"/>
      <c r="D8" s="413"/>
      <c r="E8" s="413"/>
      <c r="F8" s="499"/>
    </row>
    <row r="9" spans="1:6" ht="28.35" customHeight="1">
      <c r="A9" s="500"/>
      <c r="B9" s="501"/>
      <c r="C9" s="501"/>
      <c r="D9" s="501"/>
      <c r="E9" s="501"/>
      <c r="F9" s="502"/>
    </row>
    <row r="10" spans="1:6" ht="28.35" customHeight="1">
      <c r="A10" s="491"/>
      <c r="B10" s="492"/>
      <c r="C10" s="492"/>
      <c r="D10" s="492"/>
      <c r="E10" s="492"/>
      <c r="F10" s="493"/>
    </row>
    <row r="11" spans="1:6" ht="28.35" customHeight="1">
      <c r="A11" s="482"/>
      <c r="B11" s="483"/>
      <c r="C11" s="483"/>
      <c r="D11" s="483"/>
      <c r="E11" s="483"/>
      <c r="F11" s="484"/>
    </row>
    <row r="12" spans="1:6" ht="28.35" customHeight="1">
      <c r="A12" s="494"/>
      <c r="B12" s="495"/>
      <c r="C12" s="495"/>
      <c r="D12" s="495"/>
      <c r="E12" s="495"/>
      <c r="F12" s="496"/>
    </row>
    <row r="13" spans="1:6" ht="28.35" customHeight="1">
      <c r="A13" s="497"/>
      <c r="B13" s="489"/>
      <c r="C13" s="489"/>
      <c r="D13" s="489"/>
      <c r="E13" s="489"/>
      <c r="F13" s="490"/>
    </row>
    <row r="14" spans="1:6" ht="28.35" customHeight="1">
      <c r="A14" s="488"/>
      <c r="B14" s="489"/>
      <c r="C14" s="489"/>
      <c r="D14" s="489"/>
      <c r="E14" s="489"/>
      <c r="F14" s="490"/>
    </row>
    <row r="15" spans="1:6" ht="28.35" customHeight="1">
      <c r="A15" s="482"/>
      <c r="B15" s="483"/>
      <c r="C15" s="483"/>
      <c r="D15" s="483"/>
      <c r="E15" s="483"/>
      <c r="F15" s="484"/>
    </row>
    <row r="16" spans="1:6" ht="28.35" customHeight="1">
      <c r="A16" s="485"/>
      <c r="B16" s="486"/>
      <c r="C16" s="486"/>
      <c r="D16" s="486"/>
      <c r="E16" s="486"/>
      <c r="F16" s="487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91"/>
      <c r="B19" s="492"/>
      <c r="C19" s="492"/>
      <c r="D19" s="492"/>
      <c r="E19" s="492"/>
      <c r="F19" s="493"/>
    </row>
    <row r="20" spans="1:6" ht="28.35" customHeight="1">
      <c r="A20" s="482"/>
      <c r="B20" s="483"/>
      <c r="C20" s="483"/>
      <c r="D20" s="483"/>
      <c r="E20" s="483"/>
      <c r="F20" s="484"/>
    </row>
    <row r="21" spans="1:6" ht="28.35" customHeight="1">
      <c r="A21" s="494"/>
      <c r="B21" s="495"/>
      <c r="C21" s="495"/>
      <c r="D21" s="495"/>
      <c r="E21" s="495"/>
      <c r="F21" s="496"/>
    </row>
    <row r="22" spans="1:6" ht="28.35" customHeight="1">
      <c r="A22" s="497"/>
      <c r="B22" s="489"/>
      <c r="C22" s="489"/>
      <c r="D22" s="489"/>
      <c r="E22" s="489"/>
      <c r="F22" s="490"/>
    </row>
    <row r="23" spans="1:6" ht="28.35" customHeight="1">
      <c r="A23" s="488"/>
      <c r="B23" s="489"/>
      <c r="C23" s="489"/>
      <c r="D23" s="489"/>
      <c r="E23" s="489"/>
      <c r="F23" s="490"/>
    </row>
    <row r="24" spans="1:6" ht="28.35" customHeight="1">
      <c r="A24" s="482"/>
      <c r="B24" s="483"/>
      <c r="C24" s="483"/>
      <c r="D24" s="483"/>
      <c r="E24" s="483"/>
      <c r="F24" s="484"/>
    </row>
    <row r="25" spans="1:6" ht="28.35" customHeight="1">
      <c r="A25" s="485"/>
      <c r="B25" s="486"/>
      <c r="C25" s="486"/>
      <c r="D25" s="486"/>
      <c r="E25" s="486"/>
      <c r="F25" s="487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3" t="s">
        <v>2388</v>
      </c>
      <c r="C10" s="504"/>
      <c r="D10" s="504"/>
      <c r="E10" s="504"/>
      <c r="F10" s="504"/>
      <c r="G10" s="505"/>
    </row>
    <row r="11" spans="2:7">
      <c r="B11" s="506"/>
      <c r="C11" s="507"/>
      <c r="D11" s="507"/>
      <c r="E11" s="507"/>
      <c r="F11" s="507"/>
      <c r="G11" s="508"/>
    </row>
    <row r="12" spans="2:7">
      <c r="B12" s="506"/>
      <c r="C12" s="507"/>
      <c r="D12" s="507"/>
      <c r="E12" s="507"/>
      <c r="F12" s="507"/>
      <c r="G12" s="508"/>
    </row>
    <row r="13" spans="2:7">
      <c r="B13" s="506"/>
      <c r="C13" s="507"/>
      <c r="D13" s="507"/>
      <c r="E13" s="507"/>
      <c r="F13" s="507"/>
      <c r="G13" s="508"/>
    </row>
    <row r="14" spans="2:7">
      <c r="B14" s="506"/>
      <c r="C14" s="507"/>
      <c r="D14" s="507"/>
      <c r="E14" s="507"/>
      <c r="F14" s="507"/>
      <c r="G14" s="508"/>
    </row>
    <row r="15" spans="2:7">
      <c r="B15" s="506"/>
      <c r="C15" s="507"/>
      <c r="D15" s="507"/>
      <c r="E15" s="507"/>
      <c r="F15" s="507"/>
      <c r="G15" s="508"/>
    </row>
    <row r="16" spans="2:7">
      <c r="B16" s="506"/>
      <c r="C16" s="507"/>
      <c r="D16" s="507"/>
      <c r="E16" s="507"/>
      <c r="F16" s="507"/>
      <c r="G16" s="508"/>
    </row>
    <row r="17" spans="2:7">
      <c r="B17" s="506"/>
      <c r="C17" s="507"/>
      <c r="D17" s="507"/>
      <c r="E17" s="507"/>
      <c r="F17" s="507"/>
      <c r="G17" s="508"/>
    </row>
    <row r="18" spans="2:7">
      <c r="B18" s="509"/>
      <c r="C18" s="510"/>
      <c r="D18" s="510"/>
      <c r="E18" s="510"/>
      <c r="F18" s="510"/>
      <c r="G18" s="511"/>
    </row>
    <row r="21" spans="2:7">
      <c r="B21" s="503" t="s">
        <v>2388</v>
      </c>
      <c r="C21" s="504"/>
      <c r="D21" s="504"/>
      <c r="E21" s="504"/>
      <c r="F21" s="504"/>
      <c r="G21" s="505"/>
    </row>
    <row r="22" spans="2:7">
      <c r="B22" s="506"/>
      <c r="C22" s="507"/>
      <c r="D22" s="507"/>
      <c r="E22" s="507"/>
      <c r="F22" s="507"/>
      <c r="G22" s="508"/>
    </row>
    <row r="23" spans="2:7">
      <c r="B23" s="506"/>
      <c r="C23" s="507"/>
      <c r="D23" s="507"/>
      <c r="E23" s="507"/>
      <c r="F23" s="507"/>
      <c r="G23" s="508"/>
    </row>
    <row r="24" spans="2:7">
      <c r="B24" s="506"/>
      <c r="C24" s="507"/>
      <c r="D24" s="507"/>
      <c r="E24" s="507"/>
      <c r="F24" s="507"/>
      <c r="G24" s="508"/>
    </row>
    <row r="25" spans="2:7">
      <c r="B25" s="506"/>
      <c r="C25" s="507"/>
      <c r="D25" s="507"/>
      <c r="E25" s="507"/>
      <c r="F25" s="507"/>
      <c r="G25" s="508"/>
    </row>
    <row r="26" spans="2:7">
      <c r="B26" s="506"/>
      <c r="C26" s="507"/>
      <c r="D26" s="507"/>
      <c r="E26" s="507"/>
      <c r="F26" s="507"/>
      <c r="G26" s="508"/>
    </row>
    <row r="27" spans="2:7">
      <c r="B27" s="506"/>
      <c r="C27" s="507"/>
      <c r="D27" s="507"/>
      <c r="E27" s="507"/>
      <c r="F27" s="507"/>
      <c r="G27" s="508"/>
    </row>
    <row r="28" spans="2:7">
      <c r="B28" s="506"/>
      <c r="C28" s="507"/>
      <c r="D28" s="507"/>
      <c r="E28" s="507"/>
      <c r="F28" s="507"/>
      <c r="G28" s="508"/>
    </row>
    <row r="29" spans="2:7">
      <c r="B29" s="509"/>
      <c r="C29" s="510"/>
      <c r="D29" s="510"/>
      <c r="E29" s="510"/>
      <c r="F29" s="510"/>
      <c r="G29" s="511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2025-05-29T09:58:18Z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