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5D9A5CA-D774-4619-9203-9E494138B4F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주문_리스트!$A$1:$K$522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<sst xmlns="http://schemas.openxmlformats.org/spreadsheetml/2006/main" count="5437" uniqueCount="2558">
  <si>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</si>
  <si>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</si>
  <si>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</si>
  <si>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</si>
  <si>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</si>
  <si>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</si>
  <si>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</si>
  <si>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</si>
  <si>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</si>
  <si>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</si>
  <si>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</si>
  <si>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</si>
  <si>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</si>
  <si>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</si>
  <si>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</si>
  <si>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</si>
  <si>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</si>
  <si>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</si>
  <si>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</si>
  <si>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</si>
  <si>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</si>
  <si>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</si>
  <si>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</si>
  <si>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</si>
  <si>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</si>
  <si>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</si>
  <si>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</si>
  <si>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</si>
  <si>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</si>
  <si>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</si>
  <si>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</si>
  <si>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</si>
  <si>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</si>
  <si>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</si>
  <si>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</si>
  <si>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</si>
  <si>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</si>
  <si>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</si>
  <si>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</si>
  <si>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</si>
  <si>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</si>
  <si>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</si>
  <si>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</si>
  <si>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</si>
  <si>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</si>
  <si>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</si>
  <si>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</si>
  <si>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</si>
  <si>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</si>
  <si>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</si>
  <si>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</si>
  <si>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</si>
  <si>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</si>
  <si>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</si>
  <si>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</si>
  <si>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</si>
  <si>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</si>
  <si>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</si>
  <si>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</si>
  <si>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</si>
  <si>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</si>
  <si>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</si>
  <si>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</si>
  <si>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</si>
  <si>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</si>
  <si>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</si>
  <si>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</si>
  <si>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</si>
  <si>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</si>
  <si>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</si>
  <si>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</si>
  <si>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</si>
  <si>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</si>
  <si>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</si>
  <si>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</si>
  <si>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</si>
  <si>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</si>
  <si>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</si>
  <si>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</si>
  <si>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</si>
  <si>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</si>
  <si>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</si>
  <si>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</si>
  <si>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</si>
  <si>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</si>
  <si>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</si>
  <si>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</si>
  <si>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</si>
  <si>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</si>
  <si>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</si>
  <si>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</si>
  <si>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</si>
  <si>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</si>
  <si>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</si>
  <si>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</si>
  <si>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</si>
  <si>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</si>
  <si>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</si>
  <si>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</si>
  <si>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</si>
  <si>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</si>
  <si>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</si>
  <si>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</si>
  <si>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</si>
  <si>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</si>
  <si>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</si>
  <si>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</si>
  <si>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</si>
  <si>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</si>
  <si>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</si>
  <si>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</si>
  <si>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</si>
  <si>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</si>
  <si>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</si>
  <si>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</si>
  <si>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</si>
  <si>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</si>
  <si>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</si>
  <si>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</si>
  <si>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</si>
  <si>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</si>
  <si>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</si>
  <si>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</si>
  <si>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</si>
  <si>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</si>
  <si>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</si>
  <si>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</si>
  <si>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</si>
  <si>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</si>
  <si>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</si>
  <si>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</si>
  <si>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</si>
  <si>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</si>
  <si>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</si>
  <si>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</si>
  <si>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</si>
  <si>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</si>
  <si>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</si>
  <si>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</si>
  <si>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</si>
  <si>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</si>
  <si>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</si>
  <si>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</si>
  <si>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</si>
  <si>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</si>
  <si>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</si>
  <si>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</si>
  <si>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</si>
  <si>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</si>
  <si>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</si>
  <si>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</si>
  <si>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</si>
  <si>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</si>
  <si>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</si>
  <si>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</si>
  <si>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</si>
  <si>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</si>
  <si>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</si>
  <si>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</si>
  <si>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</si>
  <si>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</si>
  <si>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</si>
  <si>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</si>
  <si>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</si>
  <si>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</si>
  <si>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</si>
  <si>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</si>
  <si>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</si>
  <si>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</si>
  <si>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</si>
  <si>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</si>
  <si>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</si>
  <si>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</si>
  <si>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</si>
  <si>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</si>
  <si>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</si>
  <si>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</si>
  <si>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</si>
  <si>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</si>
  <si>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</si>
  <si>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</si>
  <si>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</si>
  <si>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</si>
  <si>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</si>
  <si>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</si>
  <si>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</si>
  <si>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</si>
  <si>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</si>
  <si>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</si>
  <si>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</si>
  <si>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</si>
  <si>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</si>
  <si>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</si>
  <si>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</si>
  <si>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</si>
  <si>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</si>
  <si>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</si>
  <si>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</si>
  <si>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</si>
  <si>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</si>
  <si>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</si>
  <si>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</si>
  <si>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</si>
  <si>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</si>
  <si>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</si>
  <si>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</si>
  <si>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</si>
  <si>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</si>
  <si>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</si>
  <si>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</si>
  <si>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</si>
  <si>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</si>
  <si>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</si>
  <si>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</si>
  <si>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</si>
  <si>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</si>
  <si>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</si>
  <si>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</si>
  <si>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</si>
  <si>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</si>
  <si>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</si>
  <si>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</si>
  <si>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</si>
  <si>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</si>
  <si>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</si>
  <si>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</si>
  <si>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</si>
  <si>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</si>
  <si>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</si>
  <si>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</si>
  <si>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</si>
  <si>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</si>
  <si>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</si>
  <si>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</si>
  <si>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</si>
  <si>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</si>
  <si>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</si>
  <si>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</si>
  <si>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</si>
  <si>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</si>
  <si>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</si>
  <si>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</si>
  <si>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</si>
  <si>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</si>
  <si>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</si>
  <si>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</si>
  <si>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</si>
  <si>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</si>
  <si>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</si>
  <si>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</si>
  <si>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</si>
  <si>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</si>
  <si>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</si>
  <si>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</si>
  <si>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</si>
  <si>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</si>
  <si>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</si>
  <si>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</si>
  <si>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</si>
  <si>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</si>
  <si>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</si>
  <si>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</si>
  <si>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</si>
  <si>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</si>
  <si>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</si>
  <si>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</si>
  <si>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</si>
  <si>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</si>
  <si>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</si>
  <si>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</si>
  <si>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</si>
  <si>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</si>
  <si>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</si>
  <si>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</si>
  <si>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</si>
  <si>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</si>
  <si>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</si>
  <si>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</si>
  <si>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</si>
  <si>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</si>
  <si>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</si>
  <si>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</si>
  <si>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</si>
  <si>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</si>
  <si>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</si>
  <si>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</si>
  <si>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</si>
  <si>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</si>
  <si>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</si>
  <si>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</si>
  <si>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</si>
  <si>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</si>
  <si>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</si>
  <si>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</si>
  <si>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</si>
  <si>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</si>
  <si>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</si>
  <si>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</si>
  <si>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</si>
  <si>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</si>
  <si>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</si>
  <si>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</si>
  <si>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</si>
  <si>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</si>
  <si>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</si>
  <si>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</si>
  <si>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</si>
  <si>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</si>
  <si>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</si>
  <si>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</si>
  <si>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</si>
  <si>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</si>
  <si>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</si>
  <si>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</si>
  <si>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</si>
  <si>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</si>
  <si>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</si>
  <si>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</si>
  <si>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</si>
  <si>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</si>
  <si>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</si>
  <si>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</si>
  <si>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</si>
  <si>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</si>
  <si>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</si>
  <si>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</si>
  <si>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</si>
  <si>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</si>
  <si>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</si>
  <si>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</si>
  <si>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</si>
  <si>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</si>
  <si>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</si>
  <si>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</si>
  <si>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</si>
  <si>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</si>
  <si>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</si>
  <si>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</si>
  <si>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</si>
  <si>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</si>
  <si>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</si>
  <si>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</si>
  <si>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</si>
  <si>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</si>
  <si>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</si>
  <si>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</si>
  <si>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</si>
  <si>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</si>
  <si>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</si>
  <si>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</si>
  <si>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</si>
  <si>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</si>
  <si>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</si>
  <si>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</si>
  <si>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</si>
  <si>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</si>
  <si>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</si>
  <si>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</si>
  <si>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</si>
  <si>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</si>
  <si>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</si>
  <si>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</si>
  <si>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</si>
  <si>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</si>
  <si>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</si>
  <si>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</si>
  <si>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</si>
  <si>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</si>
  <si>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</si>
  <si>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</si>
  <si>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</si>
  <si>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</si>
  <si>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</si>
  <si>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</si>
  <si>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</si>
  <si>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</si>
  <si>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</si>
  <si>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</si>
  <si>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</si>
  <si>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</si>
  <si>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</si>
  <si>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</si>
  <si>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</si>
  <si>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</si>
  <si>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</si>
  <si>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</si>
  <si>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</si>
  <si>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</si>
  <si>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</si>
  <si>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</si>
  <si>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</si>
  <si>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</si>
  <si>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</si>
  <si>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</si>
  <si>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</si>
  <si>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</si>
  <si>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</si>
  <si>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</si>
  <si>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</si>
  <si>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</si>
  <si>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</si>
  <si>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</si>
  <si>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</si>
  <si>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</si>
  <si>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</si>
  <si>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</si>
  <si>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</si>
  <si>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</si>
  <si>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</si>
  <si>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</si>
  <si>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</si>
  <si>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</si>
  <si>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</si>
  <si>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</si>
  <si>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</si>
  <si>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</si>
  <si>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</si>
  <si>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</si>
  <si>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</si>
  <si>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</si>
  <si>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</si>
  <si>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</si>
  <si>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</si>
  <si>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</si>
  <si>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</si>
  <si>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</si>
  <si>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</si>
  <si>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</si>
  <si>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</si>
  <si>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</si>
  <si>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</si>
  <si>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</si>
  <si>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</si>
  <si>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</si>
  <si>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</si>
  <si>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</si>
  <si>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</si>
  <si>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</si>
  <si>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</si>
  <si>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</si>
  <si>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</si>
  <si>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</si>
  <si>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</si>
  <si>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</si>
  <si>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</si>
  <si>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</si>
  <si>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</si>
  <si>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</si>
  <si>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</si>
  <si>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</si>
  <si>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</si>
  <si>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</si>
  <si>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</si>
  <si>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</si>
  <si>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</si>
  <si>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</si>
  <si>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</si>
  <si>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</si>
  <si>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</si>
  <si>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</si>
  <si>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</si>
  <si>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</si>
  <si>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</si>
  <si>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</si>
  <si>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</si>
  <si>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</si>
  <si>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</si>
  <si>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</si>
  <si>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</si>
  <si>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</si>
  <si>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</si>
  <si>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</si>
  <si>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</si>
  <si>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</si>
  <si>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</si>
  <si>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</si>
  <si>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</si>
  <si>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</si>
  <si>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</si>
  <si>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</si>
  <si>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</si>
  <si>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</si>
  <si>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</si>
  <si>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</si>
  <si>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</si>
  <si>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</si>
  <si>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</si>
  <si>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</si>
  <si>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</si>
  <si>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</si>
  <si>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</si>
  <si>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</si>
  <si>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</si>
  <si>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</si>
  <si>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</si>
  <si>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</si>
  <si>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</si>
  <si>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</si>
  <si>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</si>
  <si>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</si>
  <si>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</si>
  <si>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</si>
  <si>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</si>
  <si>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</si>
  <si>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</si>
  <si>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</si>
  <si>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</si>
  <si>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</si>
  <si>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</si>
  <si>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</si>
  <si>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</si>
  <si>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</si>
  <si>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</si>
  <si>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</si>
  <si>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</si>
  <si>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</si>
  <si>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</si>
  <si>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</si>
  <si>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</si>
  <si>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</si>
  <si>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</si>
  <si>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</si>
  <si>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</si>
  <si>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</si>
  <si>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</si>
  <si>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</si>
  <si>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</si>
  <si>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</si>
  <si>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</si>
  <si>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</si>
  <si>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</si>
  <si>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</si>
  <si>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</si>
  <si>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</si>
  <si>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</si>
  <si>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</si>
  <si>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</si>
  <si>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</si>
  <si>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</si>
  <si>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</si>
  <si>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</si>
  <si>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</si>
  <si>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</si>
  <si>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</si>
  <si>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</si>
  <si>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</si>
  <si>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</si>
  <si>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</si>
  <si>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</si>
  <si>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</si>
  <si>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</si>
  <si>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</si>
  <si>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</si>
  <si>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</si>
  <si>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</si>
  <si>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</si>
  <si>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</si>
  <si>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</si>
  <si>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</si>
  <si>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</si>
  <si>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</si>
  <si>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</si>
  <si>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</si>
  <si>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</si>
  <si>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</si>
  <si>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</si>
  <si>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</si>
  <si>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</si>
  <si>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</si>
  <si>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</si>
  <si>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</si>
  <si>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</si>
  <si>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</si>
  <si>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</si>
  <si>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</si>
  <si>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</si>
  <si>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</si>
  <si>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</si>
  <si>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</si>
  <si>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</si>
  <si>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</si>
  <si>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</si>
  <si>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</si>
  <si>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</si>
  <si>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</si>
  <si>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</si>
  <si>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</si>
  <si>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</si>
  <si>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</si>
  <si>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</si>
  <si>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</si>
  <si>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</si>
  <si>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</si>
  <si>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</si>
  <si>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</si>
  <si>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</si>
  <si>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</si>
  <si>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</si>
  <si>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</si>
  <si>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</si>
  <si>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</si>
  <si>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</si>
  <si>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</si>
  <si>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</si>
  <si>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</si>
  <si>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</si>
  <si>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</si>
  <si>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</si>
  <si>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</si>
  <si>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</si>
  <si>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</si>
  <si>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</si>
  <si>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</si>
  <si>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</si>
  <si>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</si>
  <si>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</si>
  <si>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</si>
  <si>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</si>
  <si>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</si>
  <si>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</si>
  <si>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</si>
  <si>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</si>
  <si>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</si>
  <si>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</si>
  <si>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</si>
  <si>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</si>
  <si>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</si>
  <si>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</si>
  <si>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</si>
  <si>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</si>
  <si>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</si>
  <si>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</si>
  <si>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</si>
  <si>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</si>
  <si>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</si>
  <si>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</si>
  <si>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</si>
  <si>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</si>
  <si>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</si>
  <si>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</si>
  <si>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</si>
  <si>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</si>
  <si>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</si>
  <si>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</si>
  <si>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</si>
  <si>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</si>
  <si>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</si>
  <si>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</si>
  <si>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</si>
  <si>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</si>
  <si>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</si>
  <si>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</si>
  <si>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</si>
  <si>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</si>
  <si>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</si>
  <si>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</si>
  <si>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</si>
  <si>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</si>
  <si>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</si>
  <si>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</si>
  <si>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</si>
  <si>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</si>
  <si>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</si>
  <si>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</si>
  <si>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</si>
  <si>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</si>
  <si>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</si>
  <si>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</si>
  <si>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</si>
  <si>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</si>
  <si>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</si>
  <si>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</si>
  <si>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</si>
  <si>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</si>
  <si>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</si>
  <si>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</si>
  <si>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</si>
  <si>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</si>
  <si>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</si>
  <si>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</si>
  <si>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</si>
  <si>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</si>
  <si>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</si>
  <si>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</si>
  <si>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</si>
  <si>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</si>
  <si>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</si>
  <si>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</si>
  <si>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</si>
  <si>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</si>
  <si>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</si>
  <si>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</si>
  <si>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</si>
  <si>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</si>
  <si>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</si>
  <si>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</si>
  <si>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</si>
  <si>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</si>
  <si>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</si>
  <si>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</si>
  <si>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</si>
  <si>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</si>
  <si>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</si>
  <si>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</si>
  <si>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</si>
  <si>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</si>
  <si>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</si>
  <si>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</si>
  <si>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</si>
  <si>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</si>
  <si>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</si>
  <si>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</si>
  <si>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</si>
  <si>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</si>
  <si>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</si>
  <si>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</si>
  <si>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</si>
  <si>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</si>
  <si>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</si>
  <si>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</si>
  <si>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</si>
  <si>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</si>
  <si>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</si>
  <si>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</si>
  <si>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</si>
  <si>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</si>
  <si>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</si>
  <si>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</si>
  <si>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</si>
  <si>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</si>
  <si>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</si>
  <si>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</si>
  <si>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</si>
  <si>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</si>
  <si>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</si>
  <si>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</si>
  <si>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</si>
  <si>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</si>
  <si>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</si>
  <si>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</si>
  <si>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</si>
  <si>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</si>
  <si>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</si>
  <si>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</si>
  <si>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</si>
  <si>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</si>
  <si>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</si>
  <si>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</si>
  <si>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</si>
  <si>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</si>
  <si>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</si>
  <si>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</si>
  <si>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</si>
  <si>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</si>
  <si>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</si>
  <si>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</si>
  <si>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</si>
  <si>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</si>
  <si>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</si>
  <si>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</si>
  <si>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</si>
  <si>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</si>
  <si>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</si>
  <si>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</si>
  <si>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</si>
  <si>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</si>
  <si>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</si>
  <si>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</si>
  <si>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</si>
  <si>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</si>
  <si>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</si>
  <si>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</si>
  <si>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</si>
  <si>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</si>
  <si>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</si>
  <si>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</si>
  <si>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</si>
  <si>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</si>
  <si>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</si>
  <si>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</si>
  <si>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</si>
  <si>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</si>
  <si>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</si>
  <si>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</si>
  <si>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</si>
  <si>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</si>
  <si>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</si>
  <si>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</si>
  <si>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</si>
  <si>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</si>
  <si>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</si>
  <si>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</si>
  <si>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</si>
  <si>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</si>
  <si>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</si>
  <si>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</si>
  <si>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</si>
  <si>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</si>
  <si>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</si>
  <si>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</si>
  <si>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</si>
  <si>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</si>
  <si>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</si>
  <si>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</si>
  <si>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</si>
  <si>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</si>
  <si>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</si>
  <si>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</si>
  <si>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</si>
  <si>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</si>
  <si>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</si>
  <si>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</si>
  <si>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</si>
  <si>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</si>
  <si>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</si>
  <si>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</si>
  <si>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</si>
  <si>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</si>
  <si>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</si>
  <si>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</si>
  <si>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</si>
  <si>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</si>
  <si>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</si>
  <si>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</si>
  <si>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</si>
  <si>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</si>
  <si>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</si>
  <si>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</si>
  <si>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</si>
  <si>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</si>
  <si>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</si>
  <si>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</si>
  <si>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</si>
  <si>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</si>
  <si>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</si>
  <si>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</si>
  <si>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</si>
  <si>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</si>
  <si>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</si>
  <si>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</si>
  <si>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</si>
  <si>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</si>
  <si>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</si>
  <si>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</si>
  <si>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</si>
  <si>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</si>
  <si>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</si>
  <si>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</si>
  <si>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</si>
  <si>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</si>
  <si>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</si>
  <si>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</si>
  <si>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</si>
  <si>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</si>
  <si>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</si>
  <si>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</si>
  <si>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</si>
  <si>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</si>
  <si>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</si>
  <si>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</si>
  <si>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</si>
  <si>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</si>
  <si>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</si>
  <si>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</si>
  <si>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</si>
  <si>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</si>
  <si>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</si>
  <si>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</si>
  <si>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</si>
  <si>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</si>
  <si>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</si>
  <si>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</si>
  <si>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</si>
  <si>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</si>
  <si>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</si>
  <si>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</si>
  <si>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</si>
  <si>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</si>
  <si>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</si>
  <si>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</si>
  <si>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</si>
  <si>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</si>
  <si>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</si>
  <si>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</si>
  <si>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</si>
  <si>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</si>
  <si>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</si>
  <si>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</si>
  <si>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</si>
  <si>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</si>
  <si>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</si>
  <si>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</si>
  <si>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</si>
  <si>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</si>
  <si>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</si>
  <si>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</si>
  <si>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</si>
  <si>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</si>
  <si>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</si>
  <si>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</si>
  <si>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</si>
  <si>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</si>
  <si>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</si>
  <si>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</si>
  <si>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</si>
  <si>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</si>
  <si>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</si>
  <si>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</si>
  <si>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</si>
  <si>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</si>
  <si>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</si>
  <si>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</si>
  <si>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</si>
  <si>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</si>
  <si>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</si>
  <si>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</si>
  <si>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</si>
  <si>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</si>
  <si>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</si>
  <si>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</si>
  <si>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</si>
  <si>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</si>
  <si>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</si>
  <si>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</si>
  <si>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</si>
  <si>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</si>
  <si>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</si>
  <si>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</si>
  <si>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</si>
  <si>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</si>
  <si>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</si>
  <si>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</si>
  <si>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</si>
  <si>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</si>
  <si>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</si>
  <si>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</si>
  <si>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</si>
  <si>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</si>
  <si>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</si>
  <si>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</si>
  <si>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</si>
  <si>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</si>
  <si>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</si>
  <si>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</si>
  <si>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</si>
  <si>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</si>
  <si>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</si>
  <si>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</si>
  <si>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</si>
  <si>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</si>
  <si>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</si>
  <si>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</si>
  <si>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</si>
  <si>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</si>
  <si>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</si>
  <si>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</si>
  <si>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</si>
  <si>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</si>
  <si>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</si>
  <si>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</si>
  <si>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</si>
  <si>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</si>
  <si>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</si>
  <si>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</si>
  <si>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</si>
  <si>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</si>
  <si>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</si>
  <si>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</si>
  <si>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</si>
  <si>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</si>
  <si>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</si>
  <si>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</si>
  <si>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</si>
  <si>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</si>
  <si>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</si>
  <si>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</si>
  <si>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</si>
  <si>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</si>
  <si>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</si>
  <si>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</si>
  <si>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</si>
  <si>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</si>
  <si>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</si>
  <si>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</si>
  <si>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</si>
  <si>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</si>
  <si>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</si>
  <si>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</si>
  <si>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</si>
  <si>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</si>
  <si>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</si>
  <si>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</si>
  <si>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</si>
  <si>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</si>
  <si>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</si>
  <si>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</si>
  <si>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</si>
  <si>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</si>
  <si>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</si>
  <si>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</si>
  <si>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</si>
  <si>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</si>
  <si>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</si>
  <si>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</si>
  <si>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</si>
  <si>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</si>
  <si>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</si>
  <si>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</si>
  <si>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</si>
  <si>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</si>
  <si>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</si>
  <si>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</si>
  <si>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</si>
  <si>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</si>
  <si>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</si>
  <si>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</si>
  <si>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</si>
  <si>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</si>
  <si>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</si>
  <si>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</si>
  <si>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</si>
  <si>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</si>
  <si>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</si>
  <si>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</si>
  <si>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</si>
  <si>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</si>
  <si>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</si>
  <si>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</si>
  <si>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</si>
  <si>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</si>
  <si>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</si>
  <si>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</si>
  <si>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</si>
  <si>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</si>
  <si>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</si>
  <si>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</si>
  <si>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</si>
  <si>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</si>
  <si>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</si>
  <si>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</si>
  <si>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</si>
  <si>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</si>
  <si>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</si>
  <si>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</si>
  <si>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</si>
  <si>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</si>
  <si>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</si>
  <si>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</si>
  <si>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</si>
  <si>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</si>
  <si>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</si>
  <si>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</si>
  <si>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</si>
  <si>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</si>
  <si>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</si>
  <si>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</si>
  <si>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</si>
  <si>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</si>
  <si>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</si>
  <si>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</si>
  <si>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</si>
  <si>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</si>
  <si>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</si>
  <si>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</si>
  <si>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</si>
  <si>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</si>
  <si>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</si>
  <si>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</si>
  <si>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</si>
  <si>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</si>
  <si>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</si>
  <si>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</si>
  <si>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</si>
  <si>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</si>
  <si>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</si>
  <si>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</si>
  <si>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</si>
  <si>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</si>
  <si>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</si>
  <si>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</si>
  <si>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</si>
  <si>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</si>
  <si>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</si>
  <si>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</si>
  <si>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</si>
  <si>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</si>
  <si>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</si>
  <si>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</si>
  <si>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</si>
  <si>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</si>
  <si>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</si>
  <si>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</si>
  <si>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</si>
  <si>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</si>
  <si>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</si>
  <si>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</si>
  <si>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</si>
  <si>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</si>
  <si>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</si>
  <si>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</si>
  <si>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</si>
  <si>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</si>
  <si>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</si>
  <si>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</si>
  <si>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</si>
  <si>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</si>
  <si>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</si>
  <si>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</si>
  <si>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</si>
  <si>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</si>
  <si>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</si>
  <si>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</si>
  <si>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</si>
  <si>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</si>
  <si>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</si>
  <si>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</si>
  <si>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</si>
  <si>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</si>
  <si>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</si>
  <si>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</si>
  <si>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</si>
  <si>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</si>
  <si>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</si>
  <si>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</si>
  <si>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</si>
  <si>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</si>
  <si>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</si>
  <si>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</si>
  <si>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</si>
  <si>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</si>
  <si>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</si>
  <si>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</si>
  <si>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</si>
  <si>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</si>
  <si>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</si>
  <si>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</si>
  <si>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</si>
  <si>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</si>
  <si>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</si>
  <si>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</si>
  <si>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</si>
  <si>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</si>
  <si>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</si>
  <si>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</si>
  <si>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</si>
  <si>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</si>
  <si>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</si>
  <si>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</si>
  <si>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</si>
  <si>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</si>
  <si>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</si>
  <si>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</si>
  <si>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</si>
  <si>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</si>
  <si>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</si>
  <si>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</si>
  <si>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</si>
  <si>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</si>
  <si>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</si>
  <si>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</si>
  <si>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</si>
  <si>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</si>
  <si>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</si>
  <si>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</si>
  <si>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</si>
  <si>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</si>
  <si>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</si>
  <si>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</si>
  <si>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</si>
  <si>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</si>
  <si>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</si>
  <si>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</si>
  <si>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</si>
  <si>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</si>
  <si>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</si>
  <si>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</si>
  <si>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</si>
  <si>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</si>
  <si>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</si>
  <si>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</si>
  <si>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</si>
  <si>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</si>
  <si>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</si>
  <si>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</si>
  <si>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</si>
  <si>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</si>
  <si>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</si>
  <si>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</si>
  <si>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</si>
  <si>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</si>
  <si>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</si>
  <si>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</si>
  <si>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</si>
  <si>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</si>
  <si>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</si>
  <si>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</si>
  <si>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</si>
  <si>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</si>
  <si>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</si>
  <si>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</si>
  <si>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</si>
  <si>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</si>
  <si>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</si>
  <si>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</si>
  <si>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</si>
  <si>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</si>
  <si>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</si>
  <si>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</si>
  <si>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</si>
  <si>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</si>
  <si>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</si>
  <si>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</si>
  <si>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</si>
  <si>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</si>
  <si>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</si>
  <si>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</si>
  <si>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</si>
  <si>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</si>
  <si>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</si>
  <si>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</si>
  <si>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</si>
  <si>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</si>
  <si>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</si>
  <si>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</si>
  <si>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</si>
  <si>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</si>
  <si>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</si>
  <si>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</si>
  <si>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</si>
  <si>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</si>
  <si>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</si>
  <si>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</si>
  <si>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</si>
  <si>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</si>
  <si>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</si>
  <si>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</si>
  <si>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</si>
  <si>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</si>
  <si>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</si>
  <si>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</si>
  <si>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</si>
  <si>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</si>
  <si>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</si>
  <si>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</si>
  <si>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</si>
  <si>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</si>
  <si>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</si>
  <si>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</si>
  <si>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</si>
  <si>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</si>
  <si>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</si>
  <si>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</si>
  <si>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</si>
  <si>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</si>
  <si>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</si>
  <si>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</si>
  <si>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</si>
  <si>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</si>
  <si>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</si>
  <si>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</si>
  <si>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</si>
  <si>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</si>
  <si>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</si>
  <si>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</si>
  <si>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</si>
  <si>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</si>
  <si>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</si>
  <si>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</si>
  <si>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</si>
  <si>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</si>
  <si>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</si>
  <si>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</si>
  <si>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</si>
  <si>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</si>
  <si>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</si>
  <si>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</si>
  <si>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</si>
  <si>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</si>
  <si>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</si>
  <si>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</si>
  <si>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</si>
  <si>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</si>
  <si>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</si>
  <si>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</si>
  <si>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</si>
  <si>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</si>
  <si>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</si>
  <si>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</si>
  <si>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</si>
  <si>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</si>
  <si>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</si>
  <si>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</si>
  <si>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</si>
  <si>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</si>
  <si>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</si>
  <si>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</si>
  <si>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</si>
  <si>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</si>
  <si>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</si>
  <si>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</si>
  <si>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</si>
  <si>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</si>
  <si>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</si>
  <si>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</si>
  <si>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</si>
  <si>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</si>
  <si>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</si>
  <si>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</si>
  <si>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</si>
  <si>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</si>
  <si>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</si>
  <si>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</si>
  <si>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</si>
  <si>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</si>
  <si>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</si>
  <si>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</si>
  <si>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</si>
  <si>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</si>
  <si>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</si>
  <si>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</si>
  <si>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</si>
  <si>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</si>
  <si>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</si>
  <si>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</si>
  <si>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</si>
  <si>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</si>
  <si>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</si>
  <si>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</si>
  <si>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</si>
  <si>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</si>
  <si>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</si>
  <si>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</si>
  <si>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</si>
  <si>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</si>
  <si>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</si>
  <si>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</si>
  <si>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</si>
  <si>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</si>
  <si>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</si>
  <si>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</si>
  <si>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</si>
  <si>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</si>
  <si>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</si>
  <si>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</si>
  <si>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</si>
  <si>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</si>
  <si>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</si>
  <si>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</si>
  <si>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</si>
  <si>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</si>
  <si>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</si>
  <si>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</si>
  <si>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</si>
  <si>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</si>
  <si>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</si>
  <si>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</si>
  <si>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</si>
  <si>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</si>
  <si>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</si>
  <si>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</si>
  <si>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</si>
  <si>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</si>
  <si>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</si>
  <si>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</si>
  <si>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</si>
  <si>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</si>
  <si>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</si>
  <si>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</si>
  <si>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</si>
  <si>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</si>
  <si>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</si>
  <si>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</si>
  <si>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</si>
  <si>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</si>
  <si>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</si>
  <si>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</si>
  <si>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</si>
  <si>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</si>
  <si>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</si>
  <si>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</si>
  <si>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</si>
  <si>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</si>
  <si>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</si>
  <si>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</si>
  <si>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</si>
  <si>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</si>
  <si>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</si>
  <si>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</si>
  <si>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</si>
  <si>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</si>
  <si>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</si>
  <si>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</si>
  <si>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</si>
  <si>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</si>
  <si>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</si>
  <si>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</si>
  <si>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</si>
  <si>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</si>
  <si>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</si>
  <si>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</si>
  <si>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</si>
  <si>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</si>
  <si>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</si>
  <si>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</si>
  <si>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</si>
  <si>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</si>
  <si>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</si>
  <si>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</si>
  <si>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</si>
  <si>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</si>
  <si>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</si>
  <si>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</si>
  <si>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</si>
  <si>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</si>
  <si>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</si>
  <si>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</si>
  <si>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</si>
  <si>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</si>
  <si>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</si>
  <si>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</si>
  <si>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</si>
  <si>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</si>
  <si>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</si>
  <si>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</si>
  <si>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</si>
  <si>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</si>
  <si>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</si>
  <si>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</si>
  <si>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</si>
  <si>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</si>
  <si>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</si>
  <si>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</si>
  <si>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</si>
  <si>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</si>
  <si>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</si>
  <si>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</si>
  <si>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</si>
  <si>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</si>
  <si>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</si>
  <si>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</si>
  <si>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</si>
  <si>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</si>
  <si>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</si>
  <si>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</si>
  <si>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</si>
  <si>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</si>
  <si>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</si>
  <si>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</si>
  <si>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</si>
  <si>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</si>
  <si>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</si>
  <si>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</si>
  <si>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</si>
  <si>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</si>
  <si>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</si>
  <si>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</si>
  <si>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</si>
  <si>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</si>
  <si>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</si>
  <si>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</si>
  <si>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</si>
  <si>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</si>
  <si>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</si>
  <si>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</si>
  <si>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</si>
  <si>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</si>
  <si>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</si>
  <si>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</si>
  <si>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</si>
  <si>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</si>
  <si>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</si>
  <si>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</si>
  <si>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</si>
  <si>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</si>
  <si>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</si>
  <si>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</si>
  <si>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</si>
  <si>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</si>
  <si>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</si>
  <si>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</si>
  <si>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</si>
  <si>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</si>
  <si>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</si>
  <si>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</si>
  <si>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</si>
  <si>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</si>
  <si>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</si>
  <si>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</si>
  <si>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</si>
  <si>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</si>
  <si>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</si>
  <si>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</si>
  <si>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</si>
  <si>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</si>
  <si>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</si>
  <si>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</si>
  <si>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</si>
  <si>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</si>
  <si>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</si>
  <si>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</si>
  <si>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</si>
  <si>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</si>
  <si>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</si>
  <si>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</si>
  <si>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</si>
  <si>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</si>
  <si>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</si>
  <si>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</si>
  <si>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</si>
  <si>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</si>
  <si>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</si>
  <si>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</si>
  <si>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</si>
  <si>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</si>
  <si>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</si>
  <si>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</si>
  <si>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</si>
  <si>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</si>
  <si>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</si>
  <si>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</si>
  <si>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</si>
  <si>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</si>
  <si>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</si>
  <si>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</si>
  <si>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</si>
  <si>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</si>
  <si>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</si>
  <si>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</si>
  <si>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</si>
  <si>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</si>
  <si>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</si>
  <si>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</si>
  <si>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</si>
  <si>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</si>
  <si>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</si>
  <si>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</si>
  <si>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</si>
  <si>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</si>
  <si>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</si>
  <si>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</si>
  <si>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</si>
  <si>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</si>
  <si>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</si>
  <si>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</si>
  <si>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</si>
  <si>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</si>
  <si>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</si>
  <si>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</si>
  <si>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</si>
  <si>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</si>
  <si>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</si>
  <si>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</si>
  <si>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</si>
  <si>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</si>
  <si>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</si>
  <si>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</si>
  <si>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</si>
  <si>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</si>
  <si>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</si>
  <si>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</si>
  <si>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</si>
  <si>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</si>
  <si>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</si>
  <si>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</si>
  <si>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</si>
  <si>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</si>
  <si>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</si>
  <si>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</si>
  <si>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</si>
  <si>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</si>
  <si>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</si>
  <si>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</si>
  <si>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</si>
  <si>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</si>
  <si>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</si>
  <si>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</si>
  <si>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</si>
  <si>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</si>
  <si>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</si>
  <si>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</si>
  <si>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</si>
  <si>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</si>
  <si>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</si>
  <si>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</si>
  <si>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</si>
  <si>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</si>
  <si>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</si>
  <si>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</si>
  <si>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</si>
  <si>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</si>
  <si>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</si>
  <si>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</si>
  <si>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</si>
  <si>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</si>
  <si>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</si>
  <si>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</si>
  <si>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</si>
  <si>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</si>
  <si>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</si>
  <si>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</si>
  <si>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</si>
  <si>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</si>
  <si>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</si>
  <si>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</si>
  <si>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</si>
  <si>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</si>
  <si>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</si>
  <si>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</si>
  <si>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</si>
  <si>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</si>
  <si>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</si>
  <si>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</si>
  <si>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</si>
  <si>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</si>
  <si>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</si>
  <si>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</si>
  <si>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</si>
  <si>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</si>
  <si>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</si>
  <si>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</si>
  <si>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</si>
  <si>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</si>
  <si>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</si>
  <si>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</si>
  <si>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</si>
  <si>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</si>
  <si>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</si>
  <si>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</si>
  <si>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</si>
  <si>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</si>
  <si>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</si>
  <si>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</si>
  <si>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</si>
  <si>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</si>
  <si>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</si>
  <si>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</si>
  <si>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</si>
  <si>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</si>
  <si>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</si>
  <si>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</si>
  <si>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</si>
  <si>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</si>
  <si>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</si>
  <si>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</si>
  <si>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</si>
  <si>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</si>
  <si>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</si>
  <si>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</si>
  <si>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</si>
  <si>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</si>
  <si>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</si>
  <si>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</si>
  <si>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</si>
  <si>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</si>
  <si>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</si>
  <si>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</si>
  <si>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</si>
  <si>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</si>
  <si>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</si>
  <si>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</si>
  <si>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</si>
  <si>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</si>
  <si>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</si>
  <si>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</si>
  <si>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</si>
  <si>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</si>
  <si>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</si>
  <si>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</si>
  <si>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</si>
  <si>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</si>
  <si>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</si>
  <si>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</si>
  <si>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</si>
  <si>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</si>
  <si>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</si>
  <si>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</si>
  <si>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</si>
  <si>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</si>
  <si>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</si>
  <si>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</si>
  <si>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</si>
  <si>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</si>
  <si>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</si>
  <si>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</si>
  <si>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</si>
  <si>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</si>
  <si>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</si>
  <si>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</si>
  <si>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</si>
  <si>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</si>
  <si>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</si>
  <si>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</si>
  <si>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</si>
  <si>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</si>
  <si>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</si>
  <si>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</si>
  <si>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</si>
  <si>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</si>
  <si>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</si>
  <si>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</si>
  <si>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</si>
  <si>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</si>
  <si>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</si>
  <si>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</si>
  <si>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</si>
  <si>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</si>
  <si>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</si>
  <si>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</si>
  <si>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</si>
  <si>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</si>
  <si>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</si>
  <si>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</si>
  <si>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</si>
  <si>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</si>
  <si>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</si>
  <si>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</si>
  <si>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</si>
  <si>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</si>
  <si>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</si>
  <si>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</si>
  <si>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</si>
  <si>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</si>
  <si>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</si>
  <si>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</si>
  <si>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</si>
  <si>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</si>
  <si>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</si>
  <si>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</si>
  <si>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</si>
  <si>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</si>
  <si>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</si>
  <si>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</si>
  <si>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</si>
  <si>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</si>
  <si>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</si>
  <si>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</si>
  <si>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</si>
  <si>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</si>
  <si>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</si>
  <si>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</si>
  <si>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</si>
  <si>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</si>
  <si>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</si>
  <si>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</si>
  <si>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</si>
  <si>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</si>
  <si>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</si>
  <si>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</si>
  <si>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</si>
  <si>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</si>
  <si>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</si>
  <si>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</si>
  <si>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</si>
  <si>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</si>
  <si>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</si>
  <si>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</si>
  <si>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</si>
  <si>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</si>
  <si>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</si>
  <si>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</si>
  <si>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</si>
  <si>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</si>
  <si>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</si>
  <si>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</si>
  <si>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</si>
  <si>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</si>
  <si>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</si>
  <si>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</si>
  <si>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</si>
  <si>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</si>
  <si>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</si>
  <si>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</si>
  <si>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</si>
  <si>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</si>
  <si>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</si>
  <si>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</si>
  <si>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</si>
  <si>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</si>
  <si>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</si>
  <si>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</si>
  <si>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</si>
  <si>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</si>
  <si>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</si>
  <si>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</si>
  <si>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</si>
  <si>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</si>
  <si>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</si>
  <si>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</si>
  <si>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</si>
  <si>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</si>
  <si>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</si>
  <si>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</si>
  <si>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</si>
  <si>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</si>
  <si>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</si>
  <si>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</si>
  <si>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</si>
  <si>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</si>
  <si>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</si>
  <si>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</si>
  <si>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</si>
  <si>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</si>
  <si>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</si>
  <si>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</si>
  <si>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</si>
  <si>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</si>
  <si>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</si>
  <si>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</si>
  <si>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</si>
  <si>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</si>
  <si>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</si>
  <si>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</si>
  <si>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</si>
  <si>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</si>
  <si>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</si>
  <si>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</si>
  <si>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</si>
  <si>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</si>
  <si>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</si>
  <si>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</si>
  <si>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</si>
  <si>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</si>
  <si>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</si>
  <si>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</si>
  <si>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</si>
  <si>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</si>
  <si>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</si>
  <si>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</si>
  <si>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</si>
  <si>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</si>
  <si>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</si>
  <si>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</si>
  <si>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</si>
  <si>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</si>
  <si>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</si>
  <si>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</si>
  <si>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</si>
  <si>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</si>
  <si>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</si>
  <si>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</si>
  <si>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</si>
  <si>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</si>
  <si>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</si>
  <si>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</si>
  <si>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</si>
  <si>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</si>
  <si>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</si>
  <si>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</si>
  <si>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</si>
  <si>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</si>
  <si>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</si>
  <si>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</si>
  <si>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</si>
  <si>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</si>
  <si>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</si>
  <si>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</si>
  <si>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</si>
  <si>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</si>
  <si>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</si>
  <si>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</si>
  <si>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</si>
  <si>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</si>
  <si>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</si>
  <si>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</si>
  <si>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</si>
  <si>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</si>
  <si>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</si>
  <si>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</si>
  <si>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</si>
  <si>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</si>
  <si>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</si>
  <si>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</si>
  <si>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</si>
  <si>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</si>
  <si>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</si>
  <si>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</si>
  <si>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</si>
  <si>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</si>
  <si>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</si>
  <si>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</si>
  <si>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</si>
  <si>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</si>
  <si>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</si>
  <si>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</si>
  <si>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</si>
  <si>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</si>
  <si>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</si>
  <si>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</si>
  <si>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</si>
  <si>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</si>
  <si>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</si>
  <si>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</si>
  <si>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</si>
  <si>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</si>
  <si>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</si>
  <si>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</si>
  <si>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</si>
  <si>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</si>
  <si>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</si>
  <si>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</si>
  <si>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</si>
  <si>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</si>
  <si>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</si>
  <si>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</si>
  <si>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</si>
  <si>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</si>
  <si>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</si>
  <si>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</si>
  <si>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</si>
  <si>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</si>
  <si>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</si>
  <si>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</si>
  <si>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</si>
  <si>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</si>
  <si>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</si>
  <si>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</si>
  <si>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</si>
  <si>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</si>
  <si>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</si>
  <si>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</si>
  <si>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</si>
  <si>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</si>
  <si>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</si>
  <si>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</si>
  <si>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</si>
  <si>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</si>
  <si>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</si>
  <si>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</si>
  <si>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</si>
  <si>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</si>
  <si>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</si>
  <si>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</si>
  <si>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</si>
  <si>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</si>
  <si>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</si>
  <si>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</si>
  <si>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</si>
  <si>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</si>
  <si>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</si>
  <si>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</si>
  <si>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</si>
  <si>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</si>
  <si>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</si>
  <si>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</si>
  <si>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</si>
  <si>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</si>
  <si>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</si>
  <si>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</si>
  <si>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</si>
  <si>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</si>
  <si>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</si>
  <si>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</si>
  <si>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</si>
  <si>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</si>
  <si>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</si>
  <si>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</si>
  <si>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</si>
  <si>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</si>
  <si>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</si>
  <si>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</si>
  <si>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</si>
  <si>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</si>
  <si>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</si>
  <si>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</si>
  <si>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</si>
  <si>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</si>
  <si>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</si>
  <si>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</si>
  <si>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</si>
  <si>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</si>
  <si>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</si>
  <si>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</si>
  <si>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</si>
  <si>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</si>
  <si>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</si>
  <si>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</si>
  <si>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</si>
  <si>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</si>
  <si>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</si>
  <si>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</si>
  <si>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</si>
  <si>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</si>
  <si>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</si>
  <si>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</si>
  <si>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</si>
  <si>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</si>
  <si>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</si>
  <si>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</si>
  <si>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</si>
  <si>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</si>
  <si>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</si>
  <si>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</si>
  <si>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</si>
  <si>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</si>
  <si>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</si>
  <si>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</si>
  <si>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</si>
  <si>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</si>
  <si>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</si>
  <si>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</si>
  <si>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</si>
  <si>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</si>
  <si>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</si>
  <si>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</si>
  <si>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</si>
  <si>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</si>
  <si>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</si>
  <si>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</si>
  <si>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</si>
  <si>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</si>
  <si>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</si>
  <si>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</si>
  <si>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</si>
  <si>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</si>
  <si>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</si>
  <si>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</si>
  <si>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</si>
  <si>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</si>
  <si>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</si>
  <si>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</si>
  <si>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</si>
  <si>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</si>
  <si>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</si>
  <si>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</si>
  <si>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</si>
  <si>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</si>
  <si>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</si>
  <si>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</si>
  <si>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</si>
  <si>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</si>
  <si>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</si>
  <si>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</si>
  <si>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</si>
  <si>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</si>
  <si>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</si>
  <si>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</si>
  <si>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</si>
  <si>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</si>
  <si>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</si>
  <si>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</si>
  <si>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</si>
  <si>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</si>
  <si>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</si>
  <si>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</si>
  <si>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</si>
  <si>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</si>
  <si>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</si>
  <si>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</si>
  <si>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</si>
  <si>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</si>
  <si>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</si>
  <si>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</si>
  <si>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</si>
  <si>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</si>
  <si>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</si>
  <si>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</si>
  <si>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</si>
  <si>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</si>
  <si>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</si>
  <si>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</si>
  <si>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</si>
  <si>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</si>
  <si>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</si>
  <si>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</si>
  <si>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</si>
  <si>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</si>
  <si>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</si>
  <si>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</si>
  <si>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</si>
  <si>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</si>
  <si>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</si>
  <si>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</si>
  <si>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</si>
  <si>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</si>
  <si>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</si>
  <si>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</si>
  <si>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</si>
  <si>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</si>
  <si>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</si>
  <si>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</si>
  <si>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</si>
  <si>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</si>
  <si>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</si>
  <si>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</si>
  <si>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</si>
  <si>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</si>
  <si>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</si>
  <si>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</si>
  <si>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</si>
  <si>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</si>
  <si>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</si>
  <si>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</si>
  <si>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</si>
  <si>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</si>
  <si>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</si>
  <si>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</si>
  <si>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</si>
  <si>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</si>
  <si>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</si>
  <si>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</si>
  <si>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</si>
  <si>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</si>
  <si>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</si>
  <si>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</si>
  <si>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</si>
  <si>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</si>
  <si>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</si>
  <si>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</si>
  <si>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</si>
  <si>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</si>
  <si>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</si>
  <si>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</si>
  <si>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</si>
  <si>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</si>
  <si>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</si>
  <si>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</si>
  <si>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</si>
  <si>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</si>
  <si>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</si>
  <si>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</si>
  <si>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</si>
  <si>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</si>
  <si>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</si>
  <si>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</si>
  <si>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</si>
  <si>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</si>
  <si>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</si>
  <si>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</si>
  <si>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</si>
  <si>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</si>
  <si>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</si>
  <si>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</si>
  <si>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</si>
  <si>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</si>
  <si>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</si>
  <si>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</si>
  <si>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</si>
  <si>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</si>
  <si>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</si>
  <si>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</si>
  <si>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</si>
  <si>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</si>
  <si>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</si>
  <si>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</si>
  <si>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</si>
  <si>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</si>
  <si>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</si>
  <si>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</si>
  <si>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</si>
  <si>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</si>
  <si>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</si>
  <si>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</si>
  <si>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</si>
  <si>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</si>
  <si>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</si>
  <si>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</si>
  <si>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</si>
  <si>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</si>
  <si>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</si>
  <si>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</si>
  <si>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</si>
  <si>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</si>
  <si>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</si>
  <si>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</si>
  <si>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</si>
  <si>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</si>
  <si>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</si>
  <si>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</si>
  <si>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</si>
  <si>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</si>
  <si>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</si>
  <si>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</si>
  <si>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</si>
  <si>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</si>
  <si>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</si>
  <si>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</si>
  <si>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</si>
  <si>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</si>
  <si>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</si>
  <si>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</si>
  <si>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</si>
  <si>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</si>
  <si>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</si>
  <si>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</si>
  <si>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</si>
  <si>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</si>
  <si>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</si>
  <si>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</si>
  <si>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</si>
  <si>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</si>
  <si>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</si>
  <si>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</si>
  <si>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</si>
  <si>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</si>
  <si>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</si>
  <si>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</si>
  <si>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</si>
  <si>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</si>
  <si>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</si>
  <si>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</si>
  <si>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</si>
  <si>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</si>
  <si>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</si>
  <si>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</si>
  <si>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</si>
  <si>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</si>
  <si>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</si>
  <si>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</si>
  <si>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</si>
  <si>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</si>
  <si>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</si>
  <si>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</si>
  <si>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</si>
  <si>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</si>
  <si>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</si>
  <si>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</si>
  <si>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</si>
  <si>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</si>
  <si>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</si>
  <si>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</si>
  <si>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</si>
  <si>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</si>
  <si>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</si>
  <si>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</si>
  <si>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</si>
  <si>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</si>
  <si>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</si>
  <si>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</si>
  <si>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</si>
  <si>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</si>
  <si>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</si>
  <si>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</si>
  <si>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</si>
  <si>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</si>
  <si>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</si>
  <si>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</si>
  <si>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</si>
  <si>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</si>
  <si>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</si>
  <si>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</si>
  <si>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</si>
  <si>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</si>
  <si>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</si>
  <si>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</si>
  <si>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</si>
  <si>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</si>
  <si>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</si>
  <si>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</si>
  <si>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</si>
  <si>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</si>
  <si>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</si>
  <si>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</si>
  <si>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</si>
  <si>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</si>
  <si>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</si>
  <si>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</si>
  <si>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</si>
  <si>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</si>
  <si>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</si>
  <si>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</si>
  <si>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</si>
  <si>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</si>
  <si>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</si>
  <si>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</si>
  <si>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</si>
  <si>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</si>
  <si>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</si>
  <si>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</si>
  <si>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</si>
  <si>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</si>
  <si>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</si>
  <si>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</si>
  <si>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</si>
  <si>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</si>
  <si>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</si>
  <si>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</si>
  <si>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</si>
  <si>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</si>
  <si>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</si>
  <si>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</si>
  <si>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</si>
  <si>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</si>
  <si>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</si>
  <si>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</si>
  <si>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</si>
  <si>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</si>
  <si>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</si>
  <si>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</si>
  <si>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</si>
  <si>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</si>
  <si>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</si>
  <si>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</si>
  <si>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</si>
  <si>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</si>
  <si>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</si>
  <si>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</si>
  <si>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</si>
  <si>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</si>
  <si>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</si>
  <si>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</si>
  <si>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</si>
  <si>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</si>
  <si>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</si>
  <si>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</si>
  <si>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</si>
  <si>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</si>
  <si>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</si>
  <si>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</si>
  <si>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</si>
  <si>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</si>
  <si>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</si>
  <si>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</si>
  <si>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</si>
  <si>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</si>
  <si>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</si>
  <si>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</si>
  <si>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</si>
  <si>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</si>
  <si>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</si>
  <si>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</si>
  <si>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</si>
  <si>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</si>
  <si>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</si>
  <si>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</si>
  <si>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</si>
  <si>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</si>
  <si>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</si>
  <si>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</si>
  <si>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</si>
  <si>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</si>
  <si>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</si>
  <si>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</si>
  <si>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</si>
  <si>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</si>
  <si>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</si>
  <si>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</si>
  <si>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</si>
  <si>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</si>
  <si>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</si>
  <si>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</si>
  <si>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</si>
  <si>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</si>
  <si>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</si>
  <si>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</si>
  <si>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</si>
  <si>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</si>
  <si>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</si>
  <si>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</si>
  <si>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</si>
  <si>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</si>
  <si>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</si>
  <si>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</si>
  <si>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</si>
  <si>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</si>
  <si>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</si>
  <si>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</si>
  <si>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</si>
  <si>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</si>
  <si>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</si>
  <si>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</si>
  <si>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</si>
  <si>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</si>
  <si>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</si>
  <si>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</si>
  <si>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</si>
  <si>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</si>
  <si>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</si>
  <si>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</si>
  <si>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</si>
  <si>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</si>
  <si>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</si>
  <si>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</si>
  <si>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</si>
  <si>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</si>
  <si>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</si>
  <si>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</si>
  <si>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</si>
  <si>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</si>
  <si>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</si>
  <si>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</si>
  <si>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</si>
  <si>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</si>
  <si>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</si>
  <si>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</si>
  <si>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</si>
  <si>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</si>
  <si>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</si>
  <si>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</si>
  <si>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</si>
  <si>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</si>
  <si>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</si>
  <si>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</si>
  <si>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</si>
  <si>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</si>
  <si>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</si>
  <si>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</si>
  <si>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</si>
  <si>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</si>
  <si>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</si>
  <si>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</si>
  <si>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</si>
  <si>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</si>
  <si>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</si>
  <si>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</si>
  <si>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</si>
  <si>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</si>
  <si>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</si>
  <si>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</si>
  <si>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</si>
  <si>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</si>
  <si>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</si>
  <si>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</si>
  <si>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</si>
  <si>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</si>
  <si>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</si>
  <si>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</si>
  <si>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</si>
  <si>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</si>
  <si>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</si>
  <si>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</si>
  <si>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</si>
  <si>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</si>
  <si>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</si>
  <si>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</si>
  <si>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</si>
  <si>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</si>
  <si>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</si>
  <si>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</si>
  <si>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</si>
  <si>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</si>
  <si>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</si>
  <si>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</si>
  <si>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</si>
  <si>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</si>
  <si>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</si>
  <si>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</si>
  <si>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</si>
  <si>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</si>
  <si>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</si>
  <si>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</si>
  <si>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</si>
  <si>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</si>
  <si>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</si>
  <si>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</si>
  <si>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</si>
  <si>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</si>
  <si>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</si>
  <si>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</si>
  <si>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</si>
  <si>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</si>
  <si>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</si>
  <si>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</si>
  <si>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</si>
  <si>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</si>
  <si>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</si>
  <si>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</si>
  <si>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</si>
  <si>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</si>
  <si>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</si>
  <si>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</si>
  <si>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</si>
  <si>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</si>
  <si>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</si>
  <si>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</si>
  <si>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</si>
  <si>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</si>
  <si>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</si>
  <si>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</si>
  <si>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</si>
  <si>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</si>
  <si>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</si>
  <si>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</si>
  <si>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</si>
  <si>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</si>
  <si>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</si>
  <si>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</si>
  <si>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</si>
  <si>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</si>
  <si>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</si>
  <si>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</si>
  <si>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</si>
  <si>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</si>
  <si>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</si>
  <si>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</si>
  <si>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</si>
  <si>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</si>
  <si>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</si>
  <si>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</si>
  <si>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</si>
  <si>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</si>
  <si>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</si>
  <si>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</si>
  <si>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</si>
  <si>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</si>
  <si>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</si>
  <si>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</si>
  <si>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</si>
  <si>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</si>
  <si>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</si>
  <si>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</si>
  <si>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</si>
  <si>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</si>
  <si>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</si>
  <si>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</si>
  <si>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</si>
  <si>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</si>
  <si>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</si>
  <si>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</si>
  <si>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</si>
  <si>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</si>
  <si>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</si>
  <si>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</si>
  <si>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농협 3520106511413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</si>
  <si>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</si>
  <si>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</si>
  <si>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</si>
  <si>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</si>
  <si>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</si>
  <si>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</si>
  <si>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</si>
  <si>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</si>
  <si>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</si>
  <si>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</si>
  <si>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</si>
  <si>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</si>
  <si>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</si>
  <si>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</si>
  <si>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</si>
  <si>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</si>
  <si>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</si>
  <si>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</si>
  <si>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</si>
  <si>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</si>
  <si>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</si>
  <si>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010-2044-7301</t>
  </si>
  <si>
    <t>경북 경산시 삼성현로 37길7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</si>
  <si>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</si>
  <si>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</si>
  <si>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</si>
  <si>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</si>
  <si>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</si>
  <si>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</si>
  <si>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</si>
  <si>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</si>
  <si>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</si>
  <si>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</si>
  <si>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</si>
  <si>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</si>
  <si>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2025-05-31</t>
  </si>
  <si>
    <t>제이오토(대구)_250531_090358.xlsx</t>
  </si>
  <si>
    <t>02E_AL</t>
    <phoneticPr fontId="2" type="noConversion"/>
  </si>
  <si>
    <t>제이오토(대구)_250531_114141.xlsx</t>
  </si>
  <si>
    <t>제이오토(대구)_250531_114141.xlsx</t>
    <phoneticPr fontId="2" type="noConversion"/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</si>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</sst>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  <sheetName val="매출관리_250526_test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A15" sqref="A15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Q21" sqref="Q21:U2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2512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45808</v>
      </c>
      <c r="U2" s="287"/>
    </row>
    <row r="3" spans="1:21" ht="24" customHeight="1">
      <c r="A3" s="297" t="s">
        <v>1224</v>
      </c>
      <c r="B3" s="37" t="s">
        <v>66</v>
      </c>
      <c r="C3" s="300" t="s">
        <v>1374</v>
      </c>
      <c r="D3" s="301"/>
      <c r="E3" s="301"/>
      <c r="F3" s="301"/>
      <c r="G3" s="301"/>
      <c r="H3" s="301"/>
      <c r="I3" s="301"/>
      <c r="J3" s="302"/>
      <c r="K3" s="303" t="s">
        <v>1225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1432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1431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323" t="s">
        <v>2550</v>
      </c>
      <c r="B8" s="324"/>
      <c r="C8" s="324"/>
      <c r="D8" s="324"/>
      <c r="E8" s="325"/>
      <c r="F8" s="326" t="s">
        <v>1537</v>
      </c>
      <c r="G8" s="327"/>
      <c r="H8" s="327"/>
      <c r="I8" s="328"/>
      <c r="J8" s="334">
        <v>1500000</v>
      </c>
      <c r="K8" s="334"/>
      <c r="L8" s="334"/>
      <c r="M8" s="334"/>
      <c r="N8" s="334"/>
      <c r="O8" s="335">
        <v>1</v>
      </c>
      <c r="P8" s="335"/>
      <c r="Q8" s="329"/>
      <c r="R8" s="330"/>
      <c r="S8" s="331"/>
      <c r="T8" s="332">
        <v>1500000</v>
      </c>
      <c r="U8" s="333"/>
    </row>
    <row r="9" spans="1:21" ht="15" customHeight="1">
      <c r="A9" s="312"/>
      <c r="B9" s="313"/>
      <c r="C9" s="313"/>
      <c r="D9" s="313"/>
      <c r="E9" s="314"/>
      <c r="F9" s="315"/>
      <c r="G9" s="316"/>
      <c r="H9" s="316"/>
      <c r="I9" s="317"/>
      <c r="J9" s="336"/>
      <c r="K9" s="336"/>
      <c r="L9" s="336"/>
      <c r="M9" s="336"/>
      <c r="N9" s="336"/>
      <c r="O9" s="337"/>
      <c r="P9" s="337"/>
      <c r="Q9" s="318"/>
      <c r="R9" s="319"/>
      <c r="S9" s="320"/>
      <c r="T9" s="321"/>
      <c r="U9" s="322"/>
    </row>
    <row r="10" spans="1:21" ht="15" customHeight="1">
      <c r="A10" s="312"/>
      <c r="B10" s="313"/>
      <c r="C10" s="313"/>
      <c r="D10" s="313"/>
      <c r="E10" s="314"/>
      <c r="F10" s="315"/>
      <c r="G10" s="316"/>
      <c r="H10" s="316"/>
      <c r="I10" s="317"/>
      <c r="J10" s="336"/>
      <c r="K10" s="336"/>
      <c r="L10" s="336"/>
      <c r="M10" s="336"/>
      <c r="N10" s="336"/>
      <c r="O10" s="337"/>
      <c r="P10" s="337"/>
      <c r="Q10" s="318"/>
      <c r="R10" s="319"/>
      <c r="S10" s="320"/>
      <c r="T10" s="321"/>
      <c r="U10" s="322"/>
    </row>
    <row r="11" spans="1:21" ht="15" customHeight="1">
      <c r="A11" s="312"/>
      <c r="B11" s="313"/>
      <c r="C11" s="313"/>
      <c r="D11" s="313"/>
      <c r="E11" s="314"/>
      <c r="F11" s="315"/>
      <c r="G11" s="316"/>
      <c r="H11" s="316"/>
      <c r="I11" s="317"/>
      <c r="J11" s="336"/>
      <c r="K11" s="336"/>
      <c r="L11" s="336"/>
      <c r="M11" s="336"/>
      <c r="N11" s="336"/>
      <c r="O11" s="337"/>
      <c r="P11" s="337"/>
      <c r="Q11" s="318"/>
      <c r="R11" s="319"/>
      <c r="S11" s="320"/>
      <c r="T11" s="321"/>
      <c r="U11" s="322"/>
    </row>
    <row r="12" spans="1:21" ht="15" customHeight="1">
      <c r="A12" s="312"/>
      <c r="B12" s="313"/>
      <c r="C12" s="313"/>
      <c r="D12" s="313"/>
      <c r="E12" s="314"/>
      <c r="F12" s="315"/>
      <c r="G12" s="316"/>
      <c r="H12" s="316"/>
      <c r="I12" s="317"/>
      <c r="J12" s="336"/>
      <c r="K12" s="336"/>
      <c r="L12" s="336"/>
      <c r="M12" s="336"/>
      <c r="N12" s="336"/>
      <c r="O12" s="337"/>
      <c r="P12" s="337"/>
      <c r="Q12" s="318"/>
      <c r="R12" s="319"/>
      <c r="S12" s="320"/>
      <c r="T12" s="321"/>
      <c r="U12" s="322"/>
    </row>
    <row r="13" spans="1:21" ht="15" customHeight="1">
      <c r="A13" s="312"/>
      <c r="B13" s="313"/>
      <c r="C13" s="313"/>
      <c r="D13" s="313"/>
      <c r="E13" s="314"/>
      <c r="F13" s="315"/>
      <c r="G13" s="316"/>
      <c r="H13" s="316"/>
      <c r="I13" s="317"/>
      <c r="J13" s="336"/>
      <c r="K13" s="336"/>
      <c r="L13" s="336"/>
      <c r="M13" s="336"/>
      <c r="N13" s="336"/>
      <c r="O13" s="337"/>
      <c r="P13" s="337"/>
      <c r="Q13" s="318"/>
      <c r="R13" s="319"/>
      <c r="S13" s="320"/>
      <c r="T13" s="321"/>
      <c r="U13" s="322"/>
    </row>
    <row r="14" spans="1:21" ht="15" customHeight="1">
      <c r="A14" s="312"/>
      <c r="B14" s="313"/>
      <c r="C14" s="313"/>
      <c r="D14" s="313"/>
      <c r="E14" s="314"/>
      <c r="F14" s="315"/>
      <c r="G14" s="316"/>
      <c r="H14" s="316"/>
      <c r="I14" s="317"/>
      <c r="J14" s="336"/>
      <c r="K14" s="336"/>
      <c r="L14" s="336"/>
      <c r="M14" s="336"/>
      <c r="N14" s="336"/>
      <c r="O14" s="337"/>
      <c r="P14" s="337"/>
      <c r="Q14" s="318"/>
      <c r="R14" s="319"/>
      <c r="S14" s="320"/>
      <c r="T14" s="321"/>
      <c r="U14" s="322"/>
    </row>
    <row r="15" spans="1:21" ht="15" customHeight="1" thickBot="1">
      <c r="A15" s="338"/>
      <c r="B15" s="339"/>
      <c r="C15" s="339"/>
      <c r="D15" s="339"/>
      <c r="E15" s="340"/>
      <c r="F15" s="341"/>
      <c r="G15" s="342"/>
      <c r="H15" s="342"/>
      <c r="I15" s="343"/>
      <c r="J15" s="349"/>
      <c r="K15" s="349"/>
      <c r="L15" s="349"/>
      <c r="M15" s="349"/>
      <c r="N15" s="349"/>
      <c r="O15" s="350"/>
      <c r="P15" s="350"/>
      <c r="Q15" s="344"/>
      <c r="R15" s="345"/>
      <c r="S15" s="346"/>
      <c r="T15" s="347"/>
      <c r="U15" s="348"/>
    </row>
    <row r="16" spans="1:21" ht="15" customHeight="1" thickTop="1">
      <c r="A16" s="351" t="s">
        <v>2511</v>
      </c>
      <c r="B16" s="352"/>
      <c r="C16" s="352"/>
      <c r="D16" s="352"/>
      <c r="E16" s="353"/>
      <c r="F16" s="360"/>
      <c r="G16" s="361"/>
      <c r="H16" s="361"/>
      <c r="I16" s="361"/>
      <c r="J16" s="361"/>
      <c r="K16" s="361"/>
      <c r="L16" s="361"/>
      <c r="M16" s="361"/>
      <c r="N16" s="361"/>
      <c r="O16" s="361"/>
      <c r="P16" s="361"/>
      <c r="Q16" s="361"/>
      <c r="R16" s="361"/>
      <c r="S16" s="361"/>
      <c r="T16" s="361"/>
      <c r="U16" s="362"/>
    </row>
    <row r="17" spans="1:21" ht="15" customHeight="1">
      <c r="A17" s="354"/>
      <c r="B17" s="355"/>
      <c r="C17" s="355"/>
      <c r="D17" s="355"/>
      <c r="E17" s="356"/>
      <c r="F17" s="363"/>
      <c r="G17" s="364"/>
      <c r="H17" s="364"/>
      <c r="I17" s="364"/>
      <c r="J17" s="364"/>
      <c r="K17" s="364"/>
      <c r="L17" s="364"/>
      <c r="M17" s="364"/>
      <c r="N17" s="364"/>
      <c r="O17" s="364"/>
      <c r="P17" s="364"/>
      <c r="Q17" s="364"/>
      <c r="R17" s="364"/>
      <c r="S17" s="364"/>
      <c r="T17" s="364"/>
      <c r="U17" s="365"/>
    </row>
    <row r="18" spans="1:21" ht="15" customHeight="1">
      <c r="A18" s="354"/>
      <c r="B18" s="355"/>
      <c r="C18" s="355"/>
      <c r="D18" s="355"/>
      <c r="E18" s="356"/>
      <c r="F18" s="363"/>
      <c r="G18" s="364"/>
      <c r="H18" s="364"/>
      <c r="I18" s="364"/>
      <c r="J18" s="364"/>
      <c r="K18" s="364"/>
      <c r="L18" s="364"/>
      <c r="M18" s="364"/>
      <c r="N18" s="364"/>
      <c r="O18" s="364"/>
      <c r="P18" s="364"/>
      <c r="Q18" s="364"/>
      <c r="R18" s="364"/>
      <c r="S18" s="364"/>
      <c r="T18" s="364"/>
      <c r="U18" s="365"/>
    </row>
    <row r="19" spans="1:21" ht="15" customHeight="1">
      <c r="A19" s="357"/>
      <c r="B19" s="358"/>
      <c r="C19" s="358"/>
      <c r="D19" s="358"/>
      <c r="E19" s="359"/>
      <c r="F19" s="366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8"/>
    </row>
    <row r="20" spans="1:21">
      <c r="A20" s="292" t="s">
        <v>88</v>
      </c>
      <c r="B20" s="293"/>
      <c r="C20" s="293"/>
      <c r="D20" s="293"/>
      <c r="E20" s="293"/>
      <c r="F20" s="375">
        <v>0</v>
      </c>
      <c r="G20" s="375"/>
      <c r="H20" s="375"/>
      <c r="I20" s="376"/>
      <c r="J20" s="371">
        <f>SUM(J8:N19)</f>
        <v>1500000</v>
      </c>
      <c r="K20" s="372"/>
      <c r="L20" s="372"/>
      <c r="M20" s="372"/>
      <c r="N20" s="373"/>
      <c r="O20" s="408">
        <f>SUM(O8:P19)</f>
        <v>1</v>
      </c>
      <c r="P20" s="408"/>
      <c r="Q20" s="374">
        <f>SUM(Q8:S19)</f>
        <v>0</v>
      </c>
      <c r="R20" s="375"/>
      <c r="S20" s="376"/>
      <c r="T20" s="375">
        <f>SUM(T8:U15)</f>
        <v>1500000</v>
      </c>
      <c r="U20" s="377"/>
    </row>
    <row r="21" spans="1:21" ht="17.25" thickBot="1">
      <c r="A21" s="396" t="s">
        <v>98</v>
      </c>
      <c r="B21" s="397"/>
      <c r="C21" s="397"/>
      <c r="D21" s="397"/>
      <c r="E21" s="397"/>
      <c r="F21" s="398">
        <f>F20+T20+Q20</f>
        <v>1500000</v>
      </c>
      <c r="G21" s="398"/>
      <c r="H21" s="398"/>
      <c r="I21" s="399"/>
      <c r="J21" s="400" t="s">
        <v>973</v>
      </c>
      <c r="K21" s="397"/>
      <c r="L21" s="369" t="str">
        <f>T4</f>
        <v>장효주</v>
      </c>
      <c r="M21" s="369"/>
      <c r="N21" s="369"/>
      <c r="O21" s="400" t="s">
        <v>71</v>
      </c>
      <c r="P21" s="397"/>
      <c r="Q21" s="369" t="str">
        <f>C3</f>
        <v>성민오토(대전)</v>
      </c>
      <c r="R21" s="369"/>
      <c r="S21" s="369"/>
      <c r="T21" s="369"/>
      <c r="U21" s="370"/>
    </row>
    <row r="22" spans="1:21" ht="9" customHeight="1">
      <c r="A22" s="406" t="s">
        <v>2552</v>
      </c>
      <c r="B22" s="406"/>
      <c r="C22" s="406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6"/>
      <c r="S22" s="406"/>
      <c r="T22" s="406"/>
      <c r="U22" s="406"/>
    </row>
    <row r="23" spans="1:21" ht="11.25" customHeight="1" thickBot="1">
      <c r="A23" s="407"/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1256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2405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1224</v>
      </c>
      <c r="B26" s="37" t="s">
        <v>66</v>
      </c>
      <c r="C26" s="300" t="str">
        <f>C3</f>
        <v>성민오토(대전)</v>
      </c>
      <c r="D26" s="301"/>
      <c r="E26" s="301"/>
      <c r="F26" s="301"/>
      <c r="G26" s="301"/>
      <c r="H26" s="301"/>
      <c r="I26" s="301"/>
      <c r="J26" s="302"/>
      <c r="K26" s="303" t="s">
        <v>1225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대전 대덕구 비래동로15번길 76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010-6261-2920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383" t="str">
        <f>A8</f>
        <v>02E_AL</v>
      </c>
      <c r="B31" s="384"/>
      <c r="C31" s="384"/>
      <c r="D31" s="384"/>
      <c r="E31" s="384"/>
      <c r="F31" s="384" t="str">
        <f>F8</f>
        <v>02E927770AL</v>
      </c>
      <c r="G31" s="384"/>
      <c r="H31" s="384"/>
      <c r="I31" s="384"/>
      <c r="J31" s="388">
        <f>J8</f>
        <v>1500000</v>
      </c>
      <c r="K31" s="388"/>
      <c r="L31" s="388"/>
      <c r="M31" s="388"/>
      <c r="N31" s="388"/>
      <c r="O31" s="388">
        <f>O8</f>
        <v>1</v>
      </c>
      <c r="P31" s="388"/>
      <c r="Q31" s="385">
        <f>Q8</f>
        <v>0</v>
      </c>
      <c r="R31" s="385"/>
      <c r="S31" s="385"/>
      <c r="T31" s="386">
        <f>T8</f>
        <v>1500000</v>
      </c>
      <c r="U31" s="387"/>
    </row>
    <row r="32" spans="1:21" ht="15" customHeight="1">
      <c r="A32" s="378">
        <f t="shared" ref="A32:A38" si="0">A9</f>
        <v>0</v>
      </c>
      <c r="B32" s="379"/>
      <c r="C32" s="379"/>
      <c r="D32" s="379"/>
      <c r="E32" s="379"/>
      <c r="F32" s="379">
        <f t="shared" ref="F32:F38" si="1">F9</f>
        <v>0</v>
      </c>
      <c r="G32" s="379"/>
      <c r="H32" s="379"/>
      <c r="I32" s="379"/>
      <c r="J32" s="389">
        <f t="shared" ref="J32:J38" si="2">J9</f>
        <v>0</v>
      </c>
      <c r="K32" s="389"/>
      <c r="L32" s="389"/>
      <c r="M32" s="389"/>
      <c r="N32" s="389"/>
      <c r="O32" s="389">
        <f t="shared" ref="O32:O38" si="3">O9</f>
        <v>0</v>
      </c>
      <c r="P32" s="389"/>
      <c r="Q32" s="380">
        <f t="shared" ref="Q32:Q38" si="4">Q9</f>
        <v>0</v>
      </c>
      <c r="R32" s="380"/>
      <c r="S32" s="380"/>
      <c r="T32" s="381">
        <f t="shared" ref="T32:T38" si="5">T9</f>
        <v>0</v>
      </c>
      <c r="U32" s="382"/>
    </row>
    <row r="33" spans="1:21" ht="15" customHeight="1">
      <c r="A33" s="378">
        <f t="shared" si="0"/>
        <v>0</v>
      </c>
      <c r="B33" s="379"/>
      <c r="C33" s="379"/>
      <c r="D33" s="379"/>
      <c r="E33" s="379"/>
      <c r="F33" s="379">
        <f t="shared" si="1"/>
        <v>0</v>
      </c>
      <c r="G33" s="379"/>
      <c r="H33" s="379"/>
      <c r="I33" s="379"/>
      <c r="J33" s="389">
        <f t="shared" si="2"/>
        <v>0</v>
      </c>
      <c r="K33" s="389"/>
      <c r="L33" s="389"/>
      <c r="M33" s="389"/>
      <c r="N33" s="389"/>
      <c r="O33" s="389">
        <f t="shared" si="3"/>
        <v>0</v>
      </c>
      <c r="P33" s="389"/>
      <c r="Q33" s="380">
        <f t="shared" si="4"/>
        <v>0</v>
      </c>
      <c r="R33" s="380"/>
      <c r="S33" s="380"/>
      <c r="T33" s="381">
        <f t="shared" si="5"/>
        <v>0</v>
      </c>
      <c r="U33" s="382"/>
    </row>
    <row r="34" spans="1:21" ht="15" customHeight="1">
      <c r="A34" s="378">
        <f t="shared" si="0"/>
        <v>0</v>
      </c>
      <c r="B34" s="379"/>
      <c r="C34" s="379"/>
      <c r="D34" s="379"/>
      <c r="E34" s="379"/>
      <c r="F34" s="379">
        <f t="shared" si="1"/>
        <v>0</v>
      </c>
      <c r="G34" s="379"/>
      <c r="H34" s="379"/>
      <c r="I34" s="379"/>
      <c r="J34" s="389">
        <f t="shared" si="2"/>
        <v>0</v>
      </c>
      <c r="K34" s="389"/>
      <c r="L34" s="389"/>
      <c r="M34" s="389"/>
      <c r="N34" s="389"/>
      <c r="O34" s="389">
        <f t="shared" si="3"/>
        <v>0</v>
      </c>
      <c r="P34" s="389"/>
      <c r="Q34" s="380">
        <f t="shared" si="4"/>
        <v>0</v>
      </c>
      <c r="R34" s="380"/>
      <c r="S34" s="380"/>
      <c r="T34" s="381">
        <f t="shared" si="5"/>
        <v>0</v>
      </c>
      <c r="U34" s="382"/>
    </row>
    <row r="35" spans="1:21" ht="15" customHeight="1">
      <c r="A35" s="378">
        <f t="shared" si="0"/>
        <v>0</v>
      </c>
      <c r="B35" s="379"/>
      <c r="C35" s="379"/>
      <c r="D35" s="379"/>
      <c r="E35" s="379"/>
      <c r="F35" s="379">
        <f t="shared" si="1"/>
        <v>0</v>
      </c>
      <c r="G35" s="379"/>
      <c r="H35" s="379"/>
      <c r="I35" s="379"/>
      <c r="J35" s="389">
        <f t="shared" si="2"/>
        <v>0</v>
      </c>
      <c r="K35" s="389"/>
      <c r="L35" s="389"/>
      <c r="M35" s="389"/>
      <c r="N35" s="389"/>
      <c r="O35" s="389">
        <f t="shared" si="3"/>
        <v>0</v>
      </c>
      <c r="P35" s="389"/>
      <c r="Q35" s="380">
        <f t="shared" si="4"/>
        <v>0</v>
      </c>
      <c r="R35" s="380"/>
      <c r="S35" s="380"/>
      <c r="T35" s="381">
        <f t="shared" si="5"/>
        <v>0</v>
      </c>
      <c r="U35" s="382"/>
    </row>
    <row r="36" spans="1:21" ht="15" customHeight="1">
      <c r="A36" s="378">
        <f t="shared" si="0"/>
        <v>0</v>
      </c>
      <c r="B36" s="379"/>
      <c r="C36" s="379"/>
      <c r="D36" s="379"/>
      <c r="E36" s="379"/>
      <c r="F36" s="379">
        <f t="shared" si="1"/>
        <v>0</v>
      </c>
      <c r="G36" s="379"/>
      <c r="H36" s="379"/>
      <c r="I36" s="379"/>
      <c r="J36" s="389">
        <f t="shared" si="2"/>
        <v>0</v>
      </c>
      <c r="K36" s="389"/>
      <c r="L36" s="389"/>
      <c r="M36" s="389"/>
      <c r="N36" s="389"/>
      <c r="O36" s="389">
        <f t="shared" si="3"/>
        <v>0</v>
      </c>
      <c r="P36" s="389"/>
      <c r="Q36" s="380">
        <f t="shared" si="4"/>
        <v>0</v>
      </c>
      <c r="R36" s="380"/>
      <c r="S36" s="380"/>
      <c r="T36" s="381">
        <f t="shared" si="5"/>
        <v>0</v>
      </c>
      <c r="U36" s="382"/>
    </row>
    <row r="37" spans="1:21" ht="15" customHeight="1">
      <c r="A37" s="378">
        <f t="shared" si="0"/>
        <v>0</v>
      </c>
      <c r="B37" s="379"/>
      <c r="C37" s="379"/>
      <c r="D37" s="379"/>
      <c r="E37" s="379"/>
      <c r="F37" s="379">
        <f t="shared" si="1"/>
        <v>0</v>
      </c>
      <c r="G37" s="379"/>
      <c r="H37" s="379"/>
      <c r="I37" s="379"/>
      <c r="J37" s="389">
        <f t="shared" si="2"/>
        <v>0</v>
      </c>
      <c r="K37" s="389"/>
      <c r="L37" s="389"/>
      <c r="M37" s="389"/>
      <c r="N37" s="389"/>
      <c r="O37" s="389">
        <f t="shared" si="3"/>
        <v>0</v>
      </c>
      <c r="P37" s="389"/>
      <c r="Q37" s="380">
        <f t="shared" si="4"/>
        <v>0</v>
      </c>
      <c r="R37" s="380"/>
      <c r="S37" s="380"/>
      <c r="T37" s="381">
        <f t="shared" si="5"/>
        <v>0</v>
      </c>
      <c r="U37" s="382"/>
    </row>
    <row r="38" spans="1:21" ht="15" customHeight="1" thickBot="1">
      <c r="A38" s="390">
        <f t="shared" si="0"/>
        <v>0</v>
      </c>
      <c r="B38" s="391"/>
      <c r="C38" s="391"/>
      <c r="D38" s="391"/>
      <c r="E38" s="391"/>
      <c r="F38" s="391">
        <f t="shared" si="1"/>
        <v>0</v>
      </c>
      <c r="G38" s="391"/>
      <c r="H38" s="391"/>
      <c r="I38" s="391"/>
      <c r="J38" s="395">
        <f t="shared" si="2"/>
        <v>0</v>
      </c>
      <c r="K38" s="395"/>
      <c r="L38" s="395"/>
      <c r="M38" s="395"/>
      <c r="N38" s="395"/>
      <c r="O38" s="395">
        <f t="shared" si="3"/>
        <v>0</v>
      </c>
      <c r="P38" s="395"/>
      <c r="Q38" s="392">
        <f t="shared" si="4"/>
        <v>0</v>
      </c>
      <c r="R38" s="392"/>
      <c r="S38" s="392"/>
      <c r="T38" s="393">
        <f t="shared" si="5"/>
        <v>0</v>
      </c>
      <c r="U38" s="394"/>
    </row>
    <row r="39" spans="1:21" ht="15" customHeight="1" thickTop="1">
      <c r="A39" s="351" t="s">
        <v>2511</v>
      </c>
      <c r="B39" s="352"/>
      <c r="C39" s="352"/>
      <c r="D39" s="352"/>
      <c r="E39" s="353"/>
      <c r="F39" s="360">
        <f>F16</f>
        <v>0</v>
      </c>
      <c r="G39" s="361"/>
      <c r="H39" s="361"/>
      <c r="I39" s="361"/>
      <c r="J39" s="361"/>
      <c r="K39" s="361"/>
      <c r="L39" s="361"/>
      <c r="M39" s="361"/>
      <c r="N39" s="361"/>
      <c r="O39" s="361"/>
      <c r="P39" s="361"/>
      <c r="Q39" s="361"/>
      <c r="R39" s="361"/>
      <c r="S39" s="361"/>
      <c r="T39" s="361"/>
      <c r="U39" s="362"/>
    </row>
    <row r="40" spans="1:21" ht="15" customHeight="1">
      <c r="A40" s="354"/>
      <c r="B40" s="355"/>
      <c r="C40" s="355"/>
      <c r="D40" s="355"/>
      <c r="E40" s="356"/>
      <c r="F40" s="363"/>
      <c r="G40" s="364"/>
      <c r="H40" s="364"/>
      <c r="I40" s="364"/>
      <c r="J40" s="364"/>
      <c r="K40" s="364"/>
      <c r="L40" s="364"/>
      <c r="M40" s="364"/>
      <c r="N40" s="364"/>
      <c r="O40" s="364"/>
      <c r="P40" s="364"/>
      <c r="Q40" s="364"/>
      <c r="R40" s="364"/>
      <c r="S40" s="364"/>
      <c r="T40" s="364"/>
      <c r="U40" s="365"/>
    </row>
    <row r="41" spans="1:21" ht="15" customHeight="1">
      <c r="A41" s="354"/>
      <c r="B41" s="355"/>
      <c r="C41" s="355"/>
      <c r="D41" s="355"/>
      <c r="E41" s="356"/>
      <c r="F41" s="363"/>
      <c r="G41" s="364"/>
      <c r="H41" s="364"/>
      <c r="I41" s="364"/>
      <c r="J41" s="364"/>
      <c r="K41" s="364"/>
      <c r="L41" s="364"/>
      <c r="M41" s="364"/>
      <c r="N41" s="364"/>
      <c r="O41" s="364"/>
      <c r="P41" s="364"/>
      <c r="Q41" s="364"/>
      <c r="R41" s="364"/>
      <c r="S41" s="364"/>
      <c r="T41" s="364"/>
      <c r="U41" s="365"/>
    </row>
    <row r="42" spans="1:21" ht="15" customHeight="1">
      <c r="A42" s="357"/>
      <c r="B42" s="358"/>
      <c r="C42" s="358"/>
      <c r="D42" s="358"/>
      <c r="E42" s="359"/>
      <c r="F42" s="366"/>
      <c r="G42" s="367"/>
      <c r="H42" s="367"/>
      <c r="I42" s="367"/>
      <c r="J42" s="367"/>
      <c r="K42" s="367"/>
      <c r="L42" s="367"/>
      <c r="M42" s="367"/>
      <c r="N42" s="367"/>
      <c r="O42" s="367"/>
      <c r="P42" s="367"/>
      <c r="Q42" s="367"/>
      <c r="R42" s="367"/>
      <c r="S42" s="367"/>
      <c r="T42" s="367"/>
      <c r="U42" s="368"/>
    </row>
    <row r="43" spans="1:21">
      <c r="A43" s="292" t="s">
        <v>88</v>
      </c>
      <c r="B43" s="293"/>
      <c r="C43" s="293"/>
      <c r="D43" s="293"/>
      <c r="E43" s="293"/>
      <c r="F43" s="375">
        <f>F20</f>
        <v>0</v>
      </c>
      <c r="G43" s="375"/>
      <c r="H43" s="375"/>
      <c r="I43" s="376"/>
      <c r="J43" s="371">
        <f>J20</f>
        <v>1500000</v>
      </c>
      <c r="K43" s="372"/>
      <c r="L43" s="372"/>
      <c r="M43" s="372"/>
      <c r="N43" s="373"/>
      <c r="O43" s="405">
        <f>O20</f>
        <v>1</v>
      </c>
      <c r="P43" s="405"/>
      <c r="Q43" s="374">
        <f>Q20</f>
        <v>0</v>
      </c>
      <c r="R43" s="375"/>
      <c r="S43" s="375"/>
      <c r="T43" s="375">
        <f>T20</f>
        <v>1500000</v>
      </c>
      <c r="U43" s="377"/>
    </row>
    <row r="44" spans="1:21" ht="17.25" thickBot="1">
      <c r="A44" s="396" t="s">
        <v>98</v>
      </c>
      <c r="B44" s="397"/>
      <c r="C44" s="397"/>
      <c r="D44" s="397"/>
      <c r="E44" s="397"/>
      <c r="F44" s="398">
        <f>F21</f>
        <v>1500000</v>
      </c>
      <c r="G44" s="398"/>
      <c r="H44" s="398"/>
      <c r="I44" s="399"/>
      <c r="J44" s="400" t="s">
        <v>973</v>
      </c>
      <c r="K44" s="397"/>
      <c r="L44" s="369" t="str">
        <f>T27</f>
        <v>장효주</v>
      </c>
      <c r="M44" s="369"/>
      <c r="N44" s="369"/>
      <c r="O44" s="400" t="s">
        <v>71</v>
      </c>
      <c r="P44" s="401"/>
      <c r="Q44" s="402" t="str">
        <f>Q21</f>
        <v>성민오토(대전)</v>
      </c>
      <c r="R44" s="403"/>
      <c r="S44" s="403"/>
      <c r="T44" s="403"/>
      <c r="U44" s="40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8"/>
  <sheetViews>
    <sheetView workbookViewId="0">
      <selection activeCell="F8" sqref="F8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2521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3</v>
      </c>
    </row>
    <row r="2" spans="1:11">
      <c r="A2" s="47">
        <v>2</v>
      </c>
      <c r="B2" s="47" t="s">
        <v>2548</v>
      </c>
      <c r="C2" s="47" t="s">
        <v>1373</v>
      </c>
      <c r="D2" t="s">
        <v>1275</v>
      </c>
      <c r="E2" t="s">
        <v>2351</v>
      </c>
      <c r="F2" t="s">
        <v>1537</v>
      </c>
      <c r="G2">
        <v>1500000</v>
      </c>
      <c r="H2" s="47">
        <v>1</v>
      </c>
      <c r="I2" s="262"/>
      <c r="J2" s="262">
        <v>1500000</v>
      </c>
    </row>
    <row r="3" spans="1:11">
      <c r="H3" s="47"/>
      <c r="I3" s="262"/>
      <c r="J3" s="262"/>
    </row>
    <row r="4" spans="1:11">
      <c r="H4" s="47"/>
      <c r="J4" s="262"/>
    </row>
    <row r="5" spans="1:11">
      <c r="H5" s="47"/>
      <c r="J5" s="262"/>
    </row>
    <row r="6" spans="1:11">
      <c r="H6" s="47"/>
      <c r="J6" s="262"/>
    </row>
    <row r="7" spans="1:11">
      <c r="H7" s="47"/>
      <c r="J7" s="262"/>
    </row>
    <row r="8" spans="1:11">
      <c r="H8" s="47"/>
      <c r="J8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6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66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  <row r="64" spans="1:6">
      <c r="A64">
        <v>63</v>
      </c>
      <c r="B64" s="13">
        <v>45807</v>
      </c>
      <c r="C64" t="s">
        <v>1704</v>
      </c>
      <c r="D64" t="s">
        <v>2160</v>
      </c>
      <c r="E64">
        <v>46950</v>
      </c>
    </row>
    <row r="65" spans="1:6">
      <c r="A65">
        <v>64</v>
      </c>
      <c r="B65" s="13">
        <v>45807</v>
      </c>
      <c r="C65" t="s">
        <v>2531</v>
      </c>
      <c r="D65" t="s">
        <v>1913</v>
      </c>
      <c r="E65">
        <v>6000</v>
      </c>
      <c r="F65" t="s">
        <v>2342</v>
      </c>
    </row>
    <row r="66" spans="1:6">
      <c r="A66">
        <v>65</v>
      </c>
      <c r="B66" s="13">
        <v>45807</v>
      </c>
      <c r="C66" t="s">
        <v>2216</v>
      </c>
      <c r="D66" t="s">
        <v>1913</v>
      </c>
      <c r="E66">
        <v>6000</v>
      </c>
      <c r="F66" t="s">
        <v>2108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9" t="s">
        <v>54</v>
      </c>
      <c r="C4" s="410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11" t="s">
        <v>95</v>
      </c>
      <c r="C28" s="412"/>
      <c r="D28" s="412"/>
      <c r="E28" s="413"/>
      <c r="F28" s="412"/>
      <c r="G28" s="412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7" t="s">
        <v>1631</v>
      </c>
      <c r="F6" s="417"/>
      <c r="G6" s="417"/>
      <c r="H6" s="417"/>
      <c r="I6" s="417"/>
      <c r="J6" s="417"/>
      <c r="K6" s="417"/>
    </row>
    <row r="7" spans="5:11"/>
    <row r="8" spans="5:11"/>
    <row r="9" spans="5:11">
      <c r="G9" s="414"/>
      <c r="H9" s="414"/>
      <c r="I9" s="414"/>
      <c r="J9" s="414"/>
    </row>
    <row r="10" spans="5:11" ht="33" customHeight="1">
      <c r="F10" s="143"/>
      <c r="G10" s="415"/>
      <c r="H10" s="416"/>
      <c r="I10" s="416"/>
      <c r="J10" s="416"/>
    </row>
    <row r="11" spans="5:11"/>
    <row r="12" spans="5:11" ht="32.25" customHeight="1">
      <c r="F12" s="144"/>
      <c r="G12" s="415" t="s">
        <v>1634</v>
      </c>
      <c r="H12" s="416"/>
      <c r="I12" s="416"/>
      <c r="J12" s="4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29"/>
  <sheetViews>
    <sheetView workbookViewId="0">
      <selection activeCell="G11" sqref="G11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45808</v>
      </c>
      <c r="B3" s="110" t="s">
        <v>1183</v>
      </c>
      <c r="C3" s="97">
        <f ca="1">SUMIF($B:$B,A3,I:I)</f>
        <v>1650000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102730000.09999999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102730000.09999999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H57" s="156">
        <v>5000</v>
      </c>
      <c r="I57" s="88">
        <v>55000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H58" s="156">
        <v>55000</v>
      </c>
      <c r="I58" s="88">
        <v>605000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2513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2515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2514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2514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2516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2516</v>
      </c>
      <c r="D211" s="138" t="s">
        <v>1182</v>
      </c>
      <c r="J211" s="88">
        <v>-200000</v>
      </c>
    </row>
    <row r="212" spans="1:10" ht="18" customHeight="1">
      <c r="A212" s="90">
        <v>509</v>
      </c>
      <c r="B212" s="114">
        <v>45806</v>
      </c>
      <c r="C212" s="91" t="s">
        <v>1868</v>
      </c>
      <c r="D212" s="138" t="s">
        <v>2490</v>
      </c>
      <c r="F212" s="146">
        <v>650000</v>
      </c>
      <c r="G212" s="93">
        <v>1</v>
      </c>
      <c r="H212" s="156">
        <v>65000</v>
      </c>
      <c r="I212" s="88">
        <v>715000</v>
      </c>
    </row>
    <row r="213" spans="1:10" ht="18" customHeight="1">
      <c r="A213" s="90">
        <v>510</v>
      </c>
      <c r="B213" s="114">
        <v>45806</v>
      </c>
      <c r="C213" s="91" t="s">
        <v>1868</v>
      </c>
      <c r="D213" s="138" t="s">
        <v>1569</v>
      </c>
      <c r="F213" s="146">
        <v>350000</v>
      </c>
      <c r="G213" s="93">
        <v>1</v>
      </c>
      <c r="H213" s="156">
        <v>35000</v>
      </c>
      <c r="I213" s="88">
        <v>385000</v>
      </c>
    </row>
    <row r="214" spans="1:10" ht="18" customHeight="1">
      <c r="A214" s="90">
        <v>511</v>
      </c>
      <c r="B214" s="114">
        <v>45806</v>
      </c>
      <c r="C214" s="91" t="s">
        <v>1868</v>
      </c>
      <c r="D214" s="138" t="s">
        <v>1592</v>
      </c>
      <c r="F214" s="146">
        <v>20000</v>
      </c>
      <c r="G214" s="93">
        <v>1</v>
      </c>
      <c r="H214" s="156">
        <v>2000</v>
      </c>
      <c r="I214" s="88">
        <v>22000</v>
      </c>
    </row>
    <row r="215" spans="1:10" ht="18" customHeight="1">
      <c r="A215" s="90">
        <v>512</v>
      </c>
      <c r="B215" s="114">
        <v>45806</v>
      </c>
      <c r="C215" s="91" t="s">
        <v>1462</v>
      </c>
      <c r="D215" s="138" t="s">
        <v>2523</v>
      </c>
      <c r="F215" s="146">
        <v>498000</v>
      </c>
      <c r="G215" s="93">
        <v>1</v>
      </c>
      <c r="I215" s="88">
        <v>498000</v>
      </c>
    </row>
    <row r="216" spans="1:10" ht="18" customHeight="1">
      <c r="A216" s="90">
        <v>512</v>
      </c>
      <c r="B216" s="114">
        <v>45806</v>
      </c>
      <c r="C216" s="91" t="s">
        <v>1472</v>
      </c>
      <c r="D216" s="138" t="s">
        <v>2183</v>
      </c>
      <c r="F216" s="146">
        <v>1500000</v>
      </c>
      <c r="G216" s="93">
        <v>1</v>
      </c>
      <c r="I216" s="88">
        <v>1500000</v>
      </c>
    </row>
    <row r="217" spans="1:10" ht="18" customHeight="1">
      <c r="A217" s="90">
        <v>513</v>
      </c>
      <c r="B217" s="114">
        <v>45807</v>
      </c>
      <c r="C217" s="91" t="s">
        <v>1614</v>
      </c>
      <c r="D217" s="138" t="s">
        <v>1182</v>
      </c>
      <c r="J217" s="88">
        <v>-3400000</v>
      </c>
    </row>
    <row r="218" spans="1:10" ht="18" customHeight="1">
      <c r="A218" s="90">
        <v>514</v>
      </c>
      <c r="B218" s="114">
        <v>45807</v>
      </c>
      <c r="C218" s="91" t="s">
        <v>1552</v>
      </c>
      <c r="D218" s="138" t="s">
        <v>2530</v>
      </c>
      <c r="F218" s="146">
        <v>1500000</v>
      </c>
      <c r="G218" s="93">
        <v>1</v>
      </c>
      <c r="I218" s="88">
        <v>1500000</v>
      </c>
    </row>
    <row r="219" spans="1:10" ht="18" customHeight="1">
      <c r="A219" s="90">
        <v>515</v>
      </c>
      <c r="B219" s="114">
        <v>45807</v>
      </c>
      <c r="C219" s="91" t="s">
        <v>2533</v>
      </c>
      <c r="D219" s="138" t="s">
        <v>1836</v>
      </c>
      <c r="F219" s="146">
        <v>200000</v>
      </c>
      <c r="G219" s="93">
        <v>1</v>
      </c>
      <c r="I219" s="88">
        <v>200000</v>
      </c>
    </row>
    <row r="220" spans="1:10" ht="18" customHeight="1">
      <c r="A220" s="90">
        <v>516</v>
      </c>
      <c r="B220" s="114">
        <v>45807</v>
      </c>
      <c r="C220" s="91" t="s">
        <v>1086</v>
      </c>
      <c r="D220" s="138" t="s">
        <v>1262</v>
      </c>
      <c r="F220" s="146">
        <v>1200000</v>
      </c>
      <c r="G220" s="93">
        <v>1</v>
      </c>
      <c r="I220" s="88">
        <v>1200000</v>
      </c>
    </row>
    <row r="221" spans="1:10" ht="18" customHeight="1">
      <c r="A221" s="90">
        <v>517</v>
      </c>
      <c r="B221" s="114">
        <v>45807</v>
      </c>
      <c r="C221" s="91" t="s">
        <v>2514</v>
      </c>
      <c r="D221" s="138" t="s">
        <v>2528</v>
      </c>
      <c r="F221" s="146">
        <v>900000</v>
      </c>
      <c r="G221" s="93">
        <v>1</v>
      </c>
      <c r="H221" s="156">
        <v>90000</v>
      </c>
      <c r="I221" s="88">
        <v>990000</v>
      </c>
    </row>
    <row r="222" spans="1:10" ht="18" customHeight="1">
      <c r="A222" s="90">
        <v>518</v>
      </c>
      <c r="B222" s="114">
        <v>45807</v>
      </c>
      <c r="C222" s="91" t="s">
        <v>2266</v>
      </c>
      <c r="D222" s="138" t="s">
        <v>1262</v>
      </c>
      <c r="F222" s="146">
        <v>1200000</v>
      </c>
      <c r="G222" s="93">
        <v>1</v>
      </c>
      <c r="I222" s="88">
        <v>1200000</v>
      </c>
    </row>
    <row r="223" spans="1:10" ht="18" customHeight="1">
      <c r="A223" s="90">
        <v>519</v>
      </c>
      <c r="B223" s="114">
        <v>45807</v>
      </c>
      <c r="C223" s="91" t="s">
        <v>2266</v>
      </c>
      <c r="D223" s="138" t="s">
        <v>1569</v>
      </c>
      <c r="F223" s="146">
        <v>350000</v>
      </c>
      <c r="G223" s="93">
        <v>1</v>
      </c>
      <c r="I223" s="88">
        <v>350000</v>
      </c>
    </row>
    <row r="224" spans="1:10" ht="18" customHeight="1">
      <c r="A224" s="90">
        <v>519</v>
      </c>
      <c r="B224" s="114">
        <v>45807</v>
      </c>
      <c r="C224" s="91" t="s">
        <v>1517</v>
      </c>
      <c r="D224" s="138" t="s">
        <v>1182</v>
      </c>
      <c r="J224" s="88">
        <v>-350000</v>
      </c>
    </row>
    <row r="225" spans="1:10" ht="18" customHeight="1">
      <c r="A225" s="90">
        <v>520</v>
      </c>
      <c r="B225" s="114">
        <v>45807</v>
      </c>
      <c r="C225" s="91" t="s">
        <v>1868</v>
      </c>
      <c r="D225" s="138" t="s">
        <v>1182</v>
      </c>
      <c r="J225" s="88">
        <v>-1122000</v>
      </c>
    </row>
    <row r="226" spans="1:10" ht="18" customHeight="1">
      <c r="A226" s="90">
        <v>521</v>
      </c>
      <c r="B226" s="114">
        <v>45807</v>
      </c>
      <c r="C226" s="91" t="s">
        <v>1086</v>
      </c>
      <c r="D226" s="138" t="s">
        <v>1182</v>
      </c>
      <c r="J226" s="88">
        <v>-2000000</v>
      </c>
    </row>
    <row r="227" spans="1:10" ht="18" customHeight="1">
      <c r="A227" s="90">
        <v>522</v>
      </c>
      <c r="B227" s="114">
        <v>45808</v>
      </c>
      <c r="C227" s="91" t="s">
        <v>2279</v>
      </c>
      <c r="D227" s="138" t="s">
        <v>1182</v>
      </c>
      <c r="J227" s="88">
        <v>-660000</v>
      </c>
    </row>
    <row r="228" spans="1:10" ht="18" customHeight="1">
      <c r="A228" s="90">
        <v>523</v>
      </c>
      <c r="B228" s="114">
        <v>45808</v>
      </c>
      <c r="C228" s="91" t="s">
        <v>1302</v>
      </c>
      <c r="D228" s="138" t="s">
        <v>2547</v>
      </c>
      <c r="F228" s="146">
        <v>150000</v>
      </c>
      <c r="G228" s="93">
        <v>1</v>
      </c>
      <c r="I228" s="88">
        <v>150000</v>
      </c>
    </row>
    <row r="229" spans="1:10" ht="18" customHeight="1">
      <c r="A229" s="90">
        <v>524</v>
      </c>
      <c r="B229" s="114">
        <v>45808</v>
      </c>
      <c r="C229" s="91" t="s">
        <v>1373</v>
      </c>
      <c r="D229" s="138" t="s">
        <v>2351</v>
      </c>
      <c r="F229" s="146">
        <v>1500000</v>
      </c>
      <c r="G229" s="93">
        <v>1</v>
      </c>
      <c r="I229" s="88">
        <v>1500000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2405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1224</v>
      </c>
      <c r="B3" s="37" t="s">
        <v>66</v>
      </c>
      <c r="C3" s="445" t="s">
        <v>1614</v>
      </c>
      <c r="D3" s="446"/>
      <c r="E3" s="446"/>
      <c r="F3" s="446"/>
      <c r="G3" s="446"/>
      <c r="H3" s="446"/>
      <c r="I3" s="446"/>
      <c r="J3" s="447"/>
      <c r="K3" s="303" t="s">
        <v>1225</v>
      </c>
      <c r="L3" s="37" t="s">
        <v>66</v>
      </c>
      <c r="M3" s="442" t="s">
        <v>972</v>
      </c>
      <c r="N3" s="443"/>
      <c r="O3" s="443"/>
      <c r="P3" s="443"/>
      <c r="Q3" s="443"/>
      <c r="R3" s="443"/>
      <c r="S3" s="443"/>
      <c r="T3" s="443"/>
      <c r="U3" s="444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48" t="s">
        <v>80</v>
      </c>
      <c r="U4" s="449"/>
    </row>
    <row r="5" spans="1:21" ht="15.75" customHeight="1">
      <c r="A5" s="298"/>
      <c r="B5" s="38" t="s">
        <v>67</v>
      </c>
      <c r="C5" s="288" t="s">
        <v>1137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1136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323" t="s">
        <v>1188</v>
      </c>
      <c r="B8" s="324"/>
      <c r="C8" s="324"/>
      <c r="D8" s="324"/>
      <c r="E8" s="325"/>
      <c r="F8" s="450"/>
      <c r="G8" s="324"/>
      <c r="H8" s="324"/>
      <c r="I8" s="325"/>
      <c r="J8" s="451">
        <v>1</v>
      </c>
      <c r="K8" s="452"/>
      <c r="L8" s="433">
        <v>1000000</v>
      </c>
      <c r="M8" s="434"/>
      <c r="N8" s="434"/>
      <c r="O8" s="434"/>
      <c r="P8" s="435"/>
      <c r="Q8" s="433">
        <v>1000000</v>
      </c>
      <c r="R8" s="434"/>
      <c r="S8" s="435"/>
      <c r="T8" s="332"/>
      <c r="U8" s="333"/>
    </row>
    <row r="9" spans="1:21" ht="15" customHeight="1">
      <c r="A9" s="312"/>
      <c r="B9" s="313"/>
      <c r="C9" s="313"/>
      <c r="D9" s="313"/>
      <c r="E9" s="314"/>
      <c r="F9" s="436"/>
      <c r="G9" s="313"/>
      <c r="H9" s="313"/>
      <c r="I9" s="314"/>
      <c r="J9" s="437"/>
      <c r="K9" s="438"/>
      <c r="L9" s="439"/>
      <c r="M9" s="440"/>
      <c r="N9" s="440"/>
      <c r="O9" s="440"/>
      <c r="P9" s="441"/>
      <c r="Q9" s="439"/>
      <c r="R9" s="440"/>
      <c r="S9" s="441"/>
      <c r="T9" s="321"/>
      <c r="U9" s="322"/>
    </row>
    <row r="10" spans="1:21" ht="15" customHeight="1">
      <c r="A10" s="312"/>
      <c r="B10" s="313"/>
      <c r="C10" s="313"/>
      <c r="D10" s="313"/>
      <c r="E10" s="314"/>
      <c r="F10" s="436"/>
      <c r="G10" s="313"/>
      <c r="H10" s="313"/>
      <c r="I10" s="314"/>
      <c r="J10" s="437"/>
      <c r="K10" s="438"/>
      <c r="L10" s="439"/>
      <c r="M10" s="440"/>
      <c r="N10" s="440"/>
      <c r="O10" s="440"/>
      <c r="P10" s="441"/>
      <c r="Q10" s="439"/>
      <c r="R10" s="440"/>
      <c r="S10" s="441"/>
      <c r="T10" s="321"/>
      <c r="U10" s="322"/>
    </row>
    <row r="11" spans="1:21" ht="15" customHeight="1">
      <c r="A11" s="312"/>
      <c r="B11" s="313"/>
      <c r="C11" s="313"/>
      <c r="D11" s="313"/>
      <c r="E11" s="314"/>
      <c r="F11" s="436"/>
      <c r="G11" s="313"/>
      <c r="H11" s="313"/>
      <c r="I11" s="314"/>
      <c r="J11" s="437"/>
      <c r="K11" s="438"/>
      <c r="L11" s="439"/>
      <c r="M11" s="440"/>
      <c r="N11" s="440"/>
      <c r="O11" s="440"/>
      <c r="P11" s="441"/>
      <c r="Q11" s="439"/>
      <c r="R11" s="440"/>
      <c r="S11" s="441"/>
      <c r="T11" s="321"/>
      <c r="U11" s="322"/>
    </row>
    <row r="12" spans="1:21" ht="15" customHeight="1">
      <c r="A12" s="312"/>
      <c r="B12" s="313"/>
      <c r="C12" s="313"/>
      <c r="D12" s="313"/>
      <c r="E12" s="314"/>
      <c r="F12" s="436"/>
      <c r="G12" s="313"/>
      <c r="H12" s="313"/>
      <c r="I12" s="314"/>
      <c r="J12" s="437"/>
      <c r="K12" s="438"/>
      <c r="L12" s="439"/>
      <c r="M12" s="440"/>
      <c r="N12" s="440"/>
      <c r="O12" s="440"/>
      <c r="P12" s="441"/>
      <c r="Q12" s="439"/>
      <c r="R12" s="440"/>
      <c r="S12" s="441"/>
      <c r="T12" s="321"/>
      <c r="U12" s="322"/>
    </row>
    <row r="13" spans="1:21" ht="15" customHeight="1">
      <c r="A13" s="312"/>
      <c r="B13" s="313"/>
      <c r="C13" s="313"/>
      <c r="D13" s="313"/>
      <c r="E13" s="314"/>
      <c r="F13" s="315"/>
      <c r="G13" s="316"/>
      <c r="H13" s="316"/>
      <c r="I13" s="317"/>
      <c r="J13" s="437"/>
      <c r="K13" s="438"/>
      <c r="L13" s="439"/>
      <c r="M13" s="440"/>
      <c r="N13" s="440"/>
      <c r="O13" s="440"/>
      <c r="P13" s="441"/>
      <c r="Q13" s="439"/>
      <c r="R13" s="440"/>
      <c r="S13" s="441"/>
      <c r="T13" s="321"/>
      <c r="U13" s="322"/>
    </row>
    <row r="14" spans="1:21" ht="15" customHeight="1">
      <c r="A14" s="312"/>
      <c r="B14" s="313"/>
      <c r="C14" s="313"/>
      <c r="D14" s="313"/>
      <c r="E14" s="314"/>
      <c r="F14" s="436"/>
      <c r="G14" s="313"/>
      <c r="H14" s="313"/>
      <c r="I14" s="314"/>
      <c r="J14" s="437"/>
      <c r="K14" s="438"/>
      <c r="L14" s="439"/>
      <c r="M14" s="440"/>
      <c r="N14" s="440"/>
      <c r="O14" s="440"/>
      <c r="P14" s="441"/>
      <c r="Q14" s="439"/>
      <c r="R14" s="440"/>
      <c r="S14" s="441"/>
      <c r="T14" s="321"/>
      <c r="U14" s="322"/>
    </row>
    <row r="15" spans="1:21" ht="15" customHeight="1">
      <c r="A15" s="453"/>
      <c r="B15" s="454"/>
      <c r="C15" s="454"/>
      <c r="D15" s="454"/>
      <c r="E15" s="438"/>
      <c r="F15" s="437"/>
      <c r="G15" s="454"/>
      <c r="H15" s="454"/>
      <c r="I15" s="438"/>
      <c r="J15" s="437"/>
      <c r="K15" s="438"/>
      <c r="L15" s="455"/>
      <c r="M15" s="456"/>
      <c r="N15" s="456"/>
      <c r="O15" s="456"/>
      <c r="P15" s="457"/>
      <c r="Q15" s="455"/>
      <c r="R15" s="456"/>
      <c r="S15" s="457"/>
      <c r="T15" s="321"/>
      <c r="U15" s="322"/>
    </row>
    <row r="16" spans="1:21" ht="15" customHeight="1">
      <c r="A16" s="453"/>
      <c r="B16" s="454"/>
      <c r="C16" s="454"/>
      <c r="D16" s="454"/>
      <c r="E16" s="438"/>
      <c r="F16" s="437"/>
      <c r="G16" s="454"/>
      <c r="H16" s="454"/>
      <c r="I16" s="438"/>
      <c r="J16" s="437"/>
      <c r="K16" s="438"/>
      <c r="L16" s="455"/>
      <c r="M16" s="456"/>
      <c r="N16" s="456"/>
      <c r="O16" s="456"/>
      <c r="P16" s="457"/>
      <c r="Q16" s="455"/>
      <c r="R16" s="456"/>
      <c r="S16" s="457"/>
      <c r="T16" s="321"/>
      <c r="U16" s="322"/>
    </row>
    <row r="17" spans="1:21" ht="15" customHeight="1">
      <c r="A17" s="453"/>
      <c r="B17" s="454"/>
      <c r="C17" s="454"/>
      <c r="D17" s="454"/>
      <c r="E17" s="438"/>
      <c r="F17" s="437"/>
      <c r="G17" s="454"/>
      <c r="H17" s="454"/>
      <c r="I17" s="438"/>
      <c r="J17" s="437"/>
      <c r="K17" s="438"/>
      <c r="L17" s="455"/>
      <c r="M17" s="456"/>
      <c r="N17" s="456"/>
      <c r="O17" s="456"/>
      <c r="P17" s="457"/>
      <c r="Q17" s="455"/>
      <c r="R17" s="456"/>
      <c r="S17" s="457"/>
      <c r="T17" s="321"/>
      <c r="U17" s="322"/>
    </row>
    <row r="18" spans="1:21" ht="15" customHeight="1">
      <c r="A18" s="453"/>
      <c r="B18" s="454"/>
      <c r="C18" s="454"/>
      <c r="D18" s="454"/>
      <c r="E18" s="438"/>
      <c r="F18" s="437"/>
      <c r="G18" s="454"/>
      <c r="H18" s="454"/>
      <c r="I18" s="438"/>
      <c r="J18" s="437"/>
      <c r="K18" s="438"/>
      <c r="L18" s="455"/>
      <c r="M18" s="456"/>
      <c r="N18" s="456"/>
      <c r="O18" s="456"/>
      <c r="P18" s="457"/>
      <c r="Q18" s="455"/>
      <c r="R18" s="456"/>
      <c r="S18" s="457"/>
      <c r="T18" s="321"/>
      <c r="U18" s="322"/>
    </row>
    <row r="19" spans="1:21" ht="15" customHeight="1">
      <c r="A19" s="478"/>
      <c r="B19" s="479"/>
      <c r="C19" s="479"/>
      <c r="D19" s="479"/>
      <c r="E19" s="475"/>
      <c r="F19" s="474"/>
      <c r="G19" s="479"/>
      <c r="H19" s="479"/>
      <c r="I19" s="475"/>
      <c r="J19" s="474"/>
      <c r="K19" s="475"/>
      <c r="L19" s="429"/>
      <c r="M19" s="430"/>
      <c r="N19" s="430"/>
      <c r="O19" s="430"/>
      <c r="P19" s="431"/>
      <c r="Q19" s="429"/>
      <c r="R19" s="430"/>
      <c r="S19" s="431"/>
      <c r="T19" s="476"/>
      <c r="U19" s="477"/>
    </row>
    <row r="20" spans="1:21">
      <c r="A20" s="292" t="s">
        <v>88</v>
      </c>
      <c r="B20" s="293"/>
      <c r="C20" s="293"/>
      <c r="D20" s="293"/>
      <c r="E20" s="293"/>
      <c r="F20" s="375">
        <v>2450000</v>
      </c>
      <c r="G20" s="375"/>
      <c r="H20" s="375"/>
      <c r="I20" s="376"/>
      <c r="J20" s="432">
        <f>SUM(J8:K19)</f>
        <v>1</v>
      </c>
      <c r="K20" s="432"/>
      <c r="L20" s="418" t="s">
        <v>967</v>
      </c>
      <c r="M20" s="419"/>
      <c r="N20" s="419"/>
      <c r="O20" s="419"/>
      <c r="P20" s="420"/>
      <c r="Q20" s="374">
        <f>SUM(Q8:S19)</f>
        <v>1000000</v>
      </c>
      <c r="R20" s="375"/>
      <c r="S20" s="375"/>
      <c r="T20" s="375"/>
      <c r="U20" s="377"/>
    </row>
    <row r="21" spans="1:21" ht="17.25" thickBot="1">
      <c r="A21" s="396" t="s">
        <v>98</v>
      </c>
      <c r="B21" s="397"/>
      <c r="C21" s="397"/>
      <c r="D21" s="397"/>
      <c r="E21" s="397"/>
      <c r="F21" s="398">
        <f>F20+Q20</f>
        <v>3450000</v>
      </c>
      <c r="G21" s="398"/>
      <c r="H21" s="398"/>
      <c r="I21" s="399"/>
      <c r="J21" s="400" t="s">
        <v>973</v>
      </c>
      <c r="K21" s="397"/>
      <c r="L21" s="369" t="str">
        <f>T4</f>
        <v>장효주</v>
      </c>
      <c r="M21" s="369"/>
      <c r="N21" s="369"/>
      <c r="O21" s="400" t="s">
        <v>71</v>
      </c>
      <c r="P21" s="401"/>
      <c r="Q21" s="402" t="str">
        <f>C3</f>
        <v>제이오토(대구)</v>
      </c>
      <c r="R21" s="403"/>
      <c r="S21" s="403"/>
      <c r="T21" s="403"/>
      <c r="U21" s="404"/>
    </row>
    <row r="22" spans="1:21" ht="9" customHeight="1">
      <c r="A22" s="414"/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14"/>
      <c r="O22" s="414"/>
      <c r="P22" s="414"/>
      <c r="Q22" s="414"/>
      <c r="R22" s="414"/>
      <c r="S22" s="414"/>
      <c r="T22" s="414"/>
      <c r="U22" s="414"/>
    </row>
    <row r="23" spans="1:21" ht="11.25" customHeight="1" thickBot="1">
      <c r="A23" s="407"/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</row>
    <row r="24" spans="1:21" ht="24" customHeight="1" thickBot="1">
      <c r="A24" s="471" t="s">
        <v>78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1224</v>
      </c>
      <c r="B26" s="37" t="s">
        <v>66</v>
      </c>
      <c r="C26" s="461" t="str">
        <f>C3</f>
        <v>제이오토(대구)</v>
      </c>
      <c r="D26" s="462"/>
      <c r="E26" s="462"/>
      <c r="F26" s="462"/>
      <c r="G26" s="462"/>
      <c r="H26" s="462"/>
      <c r="I26" s="462"/>
      <c r="J26" s="463"/>
      <c r="K26" s="303" t="s">
        <v>1225</v>
      </c>
      <c r="L26" s="37" t="s">
        <v>66</v>
      </c>
      <c r="M26" s="442" t="str">
        <f>M3</f>
        <v>BTS&amp;P</v>
      </c>
      <c r="N26" s="443"/>
      <c r="O26" s="443"/>
      <c r="P26" s="443"/>
      <c r="Q26" s="443"/>
      <c r="R26" s="443"/>
      <c r="S26" s="443"/>
      <c r="T26" s="443"/>
      <c r="U26" s="444"/>
    </row>
    <row r="27" spans="1:21" ht="24.95" customHeight="1">
      <c r="A27" s="298"/>
      <c r="B27" s="37" t="s">
        <v>68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48" t="str">
        <f>T4</f>
        <v>장효주</v>
      </c>
      <c r="U27" s="449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66" t="str">
        <f>A8</f>
        <v>8HP70 VALBEBODY</v>
      </c>
      <c r="B31" s="464"/>
      <c r="C31" s="464"/>
      <c r="D31" s="464"/>
      <c r="E31" s="464"/>
      <c r="F31" s="464">
        <f>F8</f>
        <v>0</v>
      </c>
      <c r="G31" s="464"/>
      <c r="H31" s="464"/>
      <c r="I31" s="464"/>
      <c r="J31" s="464">
        <f>J8</f>
        <v>1</v>
      </c>
      <c r="K31" s="464"/>
      <c r="L31" s="424">
        <f>L8</f>
        <v>1000000</v>
      </c>
      <c r="M31" s="424"/>
      <c r="N31" s="424"/>
      <c r="O31" s="424"/>
      <c r="P31" s="424"/>
      <c r="Q31" s="424">
        <f>Q8</f>
        <v>1000000</v>
      </c>
      <c r="R31" s="424"/>
      <c r="S31" s="424"/>
      <c r="T31" s="464">
        <f>T8</f>
        <v>0</v>
      </c>
      <c r="U31" s="465"/>
    </row>
    <row r="32" spans="1:21" ht="15" customHeight="1">
      <c r="A32" s="460">
        <f t="shared" ref="A32:A42" si="0">A9</f>
        <v>0</v>
      </c>
      <c r="B32" s="458"/>
      <c r="C32" s="458"/>
      <c r="D32" s="458"/>
      <c r="E32" s="458"/>
      <c r="F32" s="458">
        <f t="shared" ref="F32:F42" si="1">F9</f>
        <v>0</v>
      </c>
      <c r="G32" s="458"/>
      <c r="H32" s="458"/>
      <c r="I32" s="458"/>
      <c r="J32" s="458">
        <f t="shared" ref="J32:J42" si="2">J9</f>
        <v>0</v>
      </c>
      <c r="K32" s="458"/>
      <c r="L32" s="425">
        <f t="shared" ref="L32:L42" si="3">L9</f>
        <v>0</v>
      </c>
      <c r="M32" s="425"/>
      <c r="N32" s="425"/>
      <c r="O32" s="425"/>
      <c r="P32" s="425"/>
      <c r="Q32" s="425">
        <f t="shared" ref="Q32:Q42" si="4">Q9</f>
        <v>0</v>
      </c>
      <c r="R32" s="425"/>
      <c r="S32" s="425"/>
      <c r="T32" s="458">
        <f t="shared" ref="T32:T42" si="5">T9</f>
        <v>0</v>
      </c>
      <c r="U32" s="459"/>
    </row>
    <row r="33" spans="1:21" ht="15" customHeight="1">
      <c r="A33" s="460">
        <f t="shared" si="0"/>
        <v>0</v>
      </c>
      <c r="B33" s="458"/>
      <c r="C33" s="458"/>
      <c r="D33" s="458"/>
      <c r="E33" s="458"/>
      <c r="F33" s="458">
        <f t="shared" si="1"/>
        <v>0</v>
      </c>
      <c r="G33" s="458"/>
      <c r="H33" s="458"/>
      <c r="I33" s="458"/>
      <c r="J33" s="458">
        <f t="shared" si="2"/>
        <v>0</v>
      </c>
      <c r="K33" s="458"/>
      <c r="L33" s="425">
        <f t="shared" si="3"/>
        <v>0</v>
      </c>
      <c r="M33" s="425"/>
      <c r="N33" s="425"/>
      <c r="O33" s="425"/>
      <c r="P33" s="425"/>
      <c r="Q33" s="425">
        <f t="shared" si="4"/>
        <v>0</v>
      </c>
      <c r="R33" s="425"/>
      <c r="S33" s="425"/>
      <c r="T33" s="458">
        <f t="shared" si="5"/>
        <v>0</v>
      </c>
      <c r="U33" s="459"/>
    </row>
    <row r="34" spans="1:21" ht="15" customHeight="1">
      <c r="A34" s="460">
        <f t="shared" si="0"/>
        <v>0</v>
      </c>
      <c r="B34" s="458"/>
      <c r="C34" s="458"/>
      <c r="D34" s="458"/>
      <c r="E34" s="458"/>
      <c r="F34" s="458">
        <f t="shared" si="1"/>
        <v>0</v>
      </c>
      <c r="G34" s="458"/>
      <c r="H34" s="458"/>
      <c r="I34" s="458"/>
      <c r="J34" s="458">
        <v>1</v>
      </c>
      <c r="K34" s="458"/>
      <c r="L34" s="425">
        <f t="shared" si="3"/>
        <v>0</v>
      </c>
      <c r="M34" s="425"/>
      <c r="N34" s="425"/>
      <c r="O34" s="425"/>
      <c r="P34" s="425"/>
      <c r="Q34" s="425">
        <f t="shared" si="4"/>
        <v>0</v>
      </c>
      <c r="R34" s="425"/>
      <c r="S34" s="425"/>
      <c r="T34" s="458">
        <f t="shared" si="5"/>
        <v>0</v>
      </c>
      <c r="U34" s="459"/>
    </row>
    <row r="35" spans="1:21" ht="15" customHeight="1">
      <c r="A35" s="460">
        <f t="shared" si="0"/>
        <v>0</v>
      </c>
      <c r="B35" s="458"/>
      <c r="C35" s="458"/>
      <c r="D35" s="458"/>
      <c r="E35" s="458"/>
      <c r="F35" s="458">
        <f t="shared" si="1"/>
        <v>0</v>
      </c>
      <c r="G35" s="458"/>
      <c r="H35" s="458"/>
      <c r="I35" s="458"/>
      <c r="J35" s="458">
        <f t="shared" si="2"/>
        <v>0</v>
      </c>
      <c r="K35" s="458"/>
      <c r="L35" s="425">
        <f t="shared" si="3"/>
        <v>0</v>
      </c>
      <c r="M35" s="425"/>
      <c r="N35" s="425"/>
      <c r="O35" s="425"/>
      <c r="P35" s="425"/>
      <c r="Q35" s="425">
        <f t="shared" si="4"/>
        <v>0</v>
      </c>
      <c r="R35" s="425"/>
      <c r="S35" s="425"/>
      <c r="T35" s="458">
        <f t="shared" si="5"/>
        <v>0</v>
      </c>
      <c r="U35" s="459"/>
    </row>
    <row r="36" spans="1:21" ht="15" customHeight="1">
      <c r="A36" s="460">
        <f t="shared" si="0"/>
        <v>0</v>
      </c>
      <c r="B36" s="458"/>
      <c r="C36" s="458"/>
      <c r="D36" s="458"/>
      <c r="E36" s="458"/>
      <c r="F36" s="458">
        <f t="shared" si="1"/>
        <v>0</v>
      </c>
      <c r="G36" s="458"/>
      <c r="H36" s="458"/>
      <c r="I36" s="458"/>
      <c r="J36" s="458">
        <f t="shared" si="2"/>
        <v>0</v>
      </c>
      <c r="K36" s="458"/>
      <c r="L36" s="425">
        <f t="shared" si="3"/>
        <v>0</v>
      </c>
      <c r="M36" s="425"/>
      <c r="N36" s="425"/>
      <c r="O36" s="425"/>
      <c r="P36" s="425"/>
      <c r="Q36" s="425">
        <f t="shared" si="4"/>
        <v>0</v>
      </c>
      <c r="R36" s="425"/>
      <c r="S36" s="425"/>
      <c r="T36" s="458">
        <f t="shared" si="5"/>
        <v>0</v>
      </c>
      <c r="U36" s="459"/>
    </row>
    <row r="37" spans="1:21" ht="15" customHeight="1">
      <c r="A37" s="460">
        <f t="shared" si="0"/>
        <v>0</v>
      </c>
      <c r="B37" s="458"/>
      <c r="C37" s="458"/>
      <c r="D37" s="458"/>
      <c r="E37" s="458"/>
      <c r="F37" s="458">
        <f t="shared" si="1"/>
        <v>0</v>
      </c>
      <c r="G37" s="458"/>
      <c r="H37" s="458"/>
      <c r="I37" s="458"/>
      <c r="J37" s="458">
        <f t="shared" si="2"/>
        <v>0</v>
      </c>
      <c r="K37" s="458"/>
      <c r="L37" s="425">
        <f t="shared" si="3"/>
        <v>0</v>
      </c>
      <c r="M37" s="425"/>
      <c r="N37" s="425"/>
      <c r="O37" s="425"/>
      <c r="P37" s="425"/>
      <c r="Q37" s="425">
        <f t="shared" si="4"/>
        <v>0</v>
      </c>
      <c r="R37" s="425"/>
      <c r="S37" s="425"/>
      <c r="T37" s="458">
        <f t="shared" si="5"/>
        <v>0</v>
      </c>
      <c r="U37" s="459"/>
    </row>
    <row r="38" spans="1:21" ht="15" customHeight="1">
      <c r="A38" s="460">
        <f t="shared" si="0"/>
        <v>0</v>
      </c>
      <c r="B38" s="458"/>
      <c r="C38" s="458"/>
      <c r="D38" s="458"/>
      <c r="E38" s="458"/>
      <c r="F38" s="458">
        <f t="shared" si="1"/>
        <v>0</v>
      </c>
      <c r="G38" s="458"/>
      <c r="H38" s="458"/>
      <c r="I38" s="458"/>
      <c r="J38" s="458">
        <f t="shared" si="2"/>
        <v>0</v>
      </c>
      <c r="K38" s="458"/>
      <c r="L38" s="425">
        <f t="shared" si="3"/>
        <v>0</v>
      </c>
      <c r="M38" s="425"/>
      <c r="N38" s="425"/>
      <c r="O38" s="425"/>
      <c r="P38" s="425"/>
      <c r="Q38" s="425">
        <f t="shared" si="4"/>
        <v>0</v>
      </c>
      <c r="R38" s="425"/>
      <c r="S38" s="425"/>
      <c r="T38" s="458">
        <f t="shared" si="5"/>
        <v>0</v>
      </c>
      <c r="U38" s="459"/>
    </row>
    <row r="39" spans="1:21" ht="15" customHeight="1">
      <c r="A39" s="460">
        <f t="shared" si="0"/>
        <v>0</v>
      </c>
      <c r="B39" s="458"/>
      <c r="C39" s="458"/>
      <c r="D39" s="458"/>
      <c r="E39" s="458"/>
      <c r="F39" s="458">
        <f t="shared" si="1"/>
        <v>0</v>
      </c>
      <c r="G39" s="458"/>
      <c r="H39" s="458"/>
      <c r="I39" s="458"/>
      <c r="J39" s="458">
        <f t="shared" si="2"/>
        <v>0</v>
      </c>
      <c r="K39" s="458"/>
      <c r="L39" s="425">
        <f t="shared" si="3"/>
        <v>0</v>
      </c>
      <c r="M39" s="425"/>
      <c r="N39" s="425"/>
      <c r="O39" s="425"/>
      <c r="P39" s="425"/>
      <c r="Q39" s="425">
        <f t="shared" si="4"/>
        <v>0</v>
      </c>
      <c r="R39" s="425"/>
      <c r="S39" s="425"/>
      <c r="T39" s="458">
        <f t="shared" si="5"/>
        <v>0</v>
      </c>
      <c r="U39" s="459"/>
    </row>
    <row r="40" spans="1:21" ht="15" customHeight="1">
      <c r="A40" s="460">
        <f t="shared" si="0"/>
        <v>0</v>
      </c>
      <c r="B40" s="458"/>
      <c r="C40" s="458"/>
      <c r="D40" s="458"/>
      <c r="E40" s="458"/>
      <c r="F40" s="458">
        <f t="shared" si="1"/>
        <v>0</v>
      </c>
      <c r="G40" s="458"/>
      <c r="H40" s="458"/>
      <c r="I40" s="458"/>
      <c r="J40" s="458">
        <f t="shared" si="2"/>
        <v>0</v>
      </c>
      <c r="K40" s="458"/>
      <c r="L40" s="425">
        <f t="shared" si="3"/>
        <v>0</v>
      </c>
      <c r="M40" s="425"/>
      <c r="N40" s="425"/>
      <c r="O40" s="425"/>
      <c r="P40" s="425"/>
      <c r="Q40" s="425">
        <f t="shared" si="4"/>
        <v>0</v>
      </c>
      <c r="R40" s="425"/>
      <c r="S40" s="425"/>
      <c r="T40" s="458">
        <f t="shared" si="5"/>
        <v>0</v>
      </c>
      <c r="U40" s="459"/>
    </row>
    <row r="41" spans="1:21" ht="15" customHeight="1">
      <c r="A41" s="460">
        <f t="shared" si="0"/>
        <v>0</v>
      </c>
      <c r="B41" s="458"/>
      <c r="C41" s="458"/>
      <c r="D41" s="458"/>
      <c r="E41" s="458"/>
      <c r="F41" s="458">
        <f t="shared" si="1"/>
        <v>0</v>
      </c>
      <c r="G41" s="458"/>
      <c r="H41" s="458"/>
      <c r="I41" s="458"/>
      <c r="J41" s="458">
        <f t="shared" si="2"/>
        <v>0</v>
      </c>
      <c r="K41" s="458"/>
      <c r="L41" s="425">
        <f t="shared" si="3"/>
        <v>0</v>
      </c>
      <c r="M41" s="425"/>
      <c r="N41" s="425"/>
      <c r="O41" s="425"/>
      <c r="P41" s="425"/>
      <c r="Q41" s="425">
        <f t="shared" si="4"/>
        <v>0</v>
      </c>
      <c r="R41" s="425"/>
      <c r="S41" s="425"/>
      <c r="T41" s="458">
        <f t="shared" si="5"/>
        <v>0</v>
      </c>
      <c r="U41" s="459"/>
    </row>
    <row r="42" spans="1:21" ht="15" customHeight="1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>
      <c r="A43" s="292" t="s">
        <v>88</v>
      </c>
      <c r="B43" s="293"/>
      <c r="C43" s="293"/>
      <c r="D43" s="293"/>
      <c r="E43" s="293"/>
      <c r="F43" s="375">
        <f>F20</f>
        <v>2450000</v>
      </c>
      <c r="G43" s="375"/>
      <c r="H43" s="375"/>
      <c r="I43" s="376"/>
      <c r="J43" s="432">
        <f>J20</f>
        <v>1</v>
      </c>
      <c r="K43" s="432"/>
      <c r="L43" s="418" t="s">
        <v>967</v>
      </c>
      <c r="M43" s="419"/>
      <c r="N43" s="419"/>
      <c r="O43" s="419"/>
      <c r="P43" s="420"/>
      <c r="Q43" s="421">
        <f>Q20</f>
        <v>1000000</v>
      </c>
      <c r="R43" s="422"/>
      <c r="S43" s="422"/>
      <c r="T43" s="422"/>
      <c r="U43" s="423"/>
    </row>
    <row r="44" spans="1:21" ht="17.25" thickBot="1">
      <c r="A44" s="396" t="s">
        <v>98</v>
      </c>
      <c r="B44" s="397"/>
      <c r="C44" s="397"/>
      <c r="D44" s="397"/>
      <c r="E44" s="397"/>
      <c r="F44" s="398">
        <f>F21</f>
        <v>3450000</v>
      </c>
      <c r="G44" s="398"/>
      <c r="H44" s="398"/>
      <c r="I44" s="399"/>
      <c r="J44" s="400" t="s">
        <v>973</v>
      </c>
      <c r="K44" s="397"/>
      <c r="L44" s="369" t="str">
        <f>L21</f>
        <v>장효주</v>
      </c>
      <c r="M44" s="369"/>
      <c r="N44" s="369"/>
      <c r="O44" s="400" t="s">
        <v>71</v>
      </c>
      <c r="P44" s="401"/>
      <c r="Q44" s="402" t="str">
        <f>Q21</f>
        <v>제이오토(대구)</v>
      </c>
      <c r="R44" s="403"/>
      <c r="S44" s="403"/>
      <c r="T44" s="403"/>
      <c r="U44" s="40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0"/>
  <sheetViews>
    <sheetView topLeftCell="A303" workbookViewId="0">
      <selection activeCell="D319" sqref="D319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355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343</v>
      </c>
      <c r="B319" s="13">
        <v>45806</v>
      </c>
      <c r="C319" t="s">
        <v>2446</v>
      </c>
      <c r="D319" t="s">
        <v>2522</v>
      </c>
    </row>
    <row r="320" spans="1:4">
      <c r="A320">
        <v>344</v>
      </c>
      <c r="B320" s="13">
        <v>45806</v>
      </c>
      <c r="C320" t="s">
        <v>1462</v>
      </c>
      <c r="D320" t="s">
        <v>2524</v>
      </c>
    </row>
    <row r="321" spans="1:4">
      <c r="A321">
        <v>345</v>
      </c>
      <c r="B321" s="13">
        <v>45806</v>
      </c>
      <c r="C321" t="s">
        <v>1472</v>
      </c>
      <c r="D321" t="s">
        <v>2525</v>
      </c>
    </row>
    <row r="322" spans="1:4">
      <c r="A322">
        <v>346</v>
      </c>
      <c r="B322" s="13">
        <v>45807</v>
      </c>
      <c r="C322" t="s">
        <v>1594</v>
      </c>
      <c r="D322" t="s">
        <v>2526</v>
      </c>
    </row>
    <row r="323" spans="1:4">
      <c r="A323">
        <v>347</v>
      </c>
      <c r="B323" s="13">
        <v>45807</v>
      </c>
      <c r="C323" t="s">
        <v>1552</v>
      </c>
      <c r="D323" t="s">
        <v>2532</v>
      </c>
    </row>
    <row r="324" spans="1:4">
      <c r="A324">
        <v>348</v>
      </c>
      <c r="B324" s="13">
        <v>45807</v>
      </c>
      <c r="C324" t="s">
        <v>2533</v>
      </c>
      <c r="D324" t="s">
        <v>2536</v>
      </c>
    </row>
    <row r="325" spans="1:4">
      <c r="A325">
        <v>349</v>
      </c>
      <c r="B325" s="13">
        <v>45807</v>
      </c>
      <c r="C325" t="s">
        <v>1086</v>
      </c>
      <c r="D325" t="s">
        <v>2537</v>
      </c>
    </row>
    <row r="326" spans="1:4">
      <c r="A326">
        <v>350</v>
      </c>
      <c r="B326" s="13">
        <v>45807</v>
      </c>
      <c r="C326" t="s">
        <v>2514</v>
      </c>
      <c r="D326" t="s">
        <v>2538</v>
      </c>
    </row>
    <row r="327" spans="1:4">
      <c r="A327">
        <v>351</v>
      </c>
      <c r="B327" s="13">
        <v>45807</v>
      </c>
      <c r="C327" t="s">
        <v>2266</v>
      </c>
      <c r="D327" t="s">
        <v>2539</v>
      </c>
    </row>
    <row r="328" spans="1:4">
      <c r="A328">
        <v>352</v>
      </c>
      <c r="B328" s="13">
        <v>45807</v>
      </c>
      <c r="C328" t="s">
        <v>1515</v>
      </c>
      <c r="D328" t="s">
        <v>2541</v>
      </c>
    </row>
    <row r="329" spans="1:4">
      <c r="A329">
        <v>353</v>
      </c>
      <c r="B329" s="13">
        <v>45808</v>
      </c>
      <c r="C329" t="s">
        <v>1302</v>
      </c>
      <c r="D329" t="s">
        <v>2549</v>
      </c>
    </row>
    <row r="330" spans="1:4">
      <c r="A330">
        <v>354</v>
      </c>
      <c r="B330" s="13">
        <v>45808</v>
      </c>
      <c r="C330" t="s">
        <v>1373</v>
      </c>
      <c r="D330" t="s">
        <v>2551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2" sqref="F12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f>SUM(I:I)</f>
        <v>52629999.300000004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10907000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498000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1500000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4848000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1550000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2517</v>
      </c>
      <c r="C139" t="s">
        <v>2518</v>
      </c>
      <c r="F139" t="s">
        <v>2519</v>
      </c>
      <c r="G139" t="s">
        <v>971</v>
      </c>
      <c r="H139" t="s">
        <v>2520</v>
      </c>
      <c r="I139" s="226">
        <f>SUMIF(주문_리스트!C:C,거래처!B139,주문_리스트!K:K)+SUMIF(주문_리스트!C:C,거래처!B139,주문_리스트!L:L)</f>
        <v>990000</v>
      </c>
    </row>
    <row r="140" spans="1:10">
      <c r="A140">
        <v>51392000</v>
      </c>
      <c r="B140" t="s">
        <v>2533</v>
      </c>
      <c r="C140" t="s">
        <v>2534</v>
      </c>
      <c r="F140" t="s">
        <v>2535</v>
      </c>
      <c r="I140" s="226">
        <f>SUMIF(주문_리스트!C:C,거래처!B140,주문_리스트!K:K)+SUMIF(주문_리스트!C:C,거래처!B140,주문_리스트!L:L)</f>
        <v>200000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80" t="s">
        <v>1172</v>
      </c>
      <c r="L1" s="480"/>
      <c r="M1" s="480"/>
      <c r="N1" s="480" t="s">
        <v>1173</v>
      </c>
      <c r="O1" s="480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27"/>
  <sheetViews>
    <sheetView workbookViewId="0">
      <pane xSplit="1" ySplit="1" topLeftCell="B520" activePane="bottomRight" state="frozen"/>
      <selection pane="topRight" activeCell="B1" sqref="B1"/>
      <selection pane="bottomLeft" activeCell="A2" sqref="A2"/>
      <selection pane="bottomRight" activeCell="A520" sqref="A520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526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2543</v>
      </c>
      <c r="E354" t="s">
        <v>2544</v>
      </c>
      <c r="G354" s="226">
        <v>50000</v>
      </c>
      <c r="H354">
        <v>1</v>
      </c>
      <c r="I354" s="106">
        <v>35000</v>
      </c>
      <c r="J354" s="106">
        <v>5000</v>
      </c>
      <c r="K354" s="226">
        <v>55000</v>
      </c>
    </row>
    <row r="355" spans="1:12">
      <c r="A355" s="49">
        <v>354</v>
      </c>
      <c r="B355" s="13">
        <v>45786</v>
      </c>
      <c r="C355" t="s">
        <v>2543</v>
      </c>
      <c r="D355" s="222" t="s">
        <v>2545</v>
      </c>
      <c r="E355" t="s">
        <v>2546</v>
      </c>
      <c r="F355" t="s">
        <v>2545</v>
      </c>
      <c r="G355" s="226">
        <v>550000</v>
      </c>
      <c r="H355">
        <v>1</v>
      </c>
      <c r="J355" s="106">
        <v>55000</v>
      </c>
      <c r="K355" s="226">
        <v>605000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2555</v>
      </c>
      <c r="D434" s="222" t="s">
        <v>2556</v>
      </c>
      <c r="E434" t="s">
        <v>2557</v>
      </c>
      <c r="F434" t="s">
        <v>2556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2513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2515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2514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2514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2516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2516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2523</v>
      </c>
      <c r="G512" s="226">
        <v>498000</v>
      </c>
      <c r="H512">
        <v>1</v>
      </c>
      <c r="K512" s="226">
        <v>498000</v>
      </c>
    </row>
    <row r="513" spans="1:12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  <row r="514" spans="1:12">
      <c r="A514">
        <v>513</v>
      </c>
      <c r="B514" s="13">
        <v>45807</v>
      </c>
      <c r="C514" t="s">
        <v>1614</v>
      </c>
      <c r="E514" t="s">
        <v>1182</v>
      </c>
      <c r="L514" s="226">
        <v>-3400000</v>
      </c>
    </row>
    <row r="515" spans="1:12">
      <c r="A515">
        <v>514</v>
      </c>
      <c r="B515" s="13">
        <v>45807</v>
      </c>
      <c r="C515" t="s">
        <v>1552</v>
      </c>
      <c r="E515" t="s">
        <v>2530</v>
      </c>
      <c r="F515">
        <v>28120411</v>
      </c>
      <c r="G515" s="226">
        <v>1500000</v>
      </c>
      <c r="H515">
        <v>1</v>
      </c>
      <c r="K515" s="226">
        <v>1500000</v>
      </c>
    </row>
    <row r="516" spans="1:12">
      <c r="A516">
        <v>515</v>
      </c>
      <c r="B516" s="13">
        <v>45807</v>
      </c>
      <c r="C516" t="s">
        <v>2533</v>
      </c>
      <c r="E516" t="s">
        <v>1836</v>
      </c>
      <c r="F516">
        <v>2800802</v>
      </c>
      <c r="G516" s="226">
        <v>200000</v>
      </c>
      <c r="H516">
        <v>1</v>
      </c>
      <c r="K516" s="226">
        <v>200000</v>
      </c>
    </row>
    <row r="517" spans="1:12">
      <c r="A517">
        <v>516</v>
      </c>
      <c r="B517" s="13">
        <v>45807</v>
      </c>
      <c r="C517" t="s">
        <v>1086</v>
      </c>
      <c r="E517" t="s">
        <v>1262</v>
      </c>
      <c r="F517" t="s">
        <v>1873</v>
      </c>
      <c r="G517" s="226">
        <v>1200000</v>
      </c>
      <c r="H517">
        <v>1</v>
      </c>
      <c r="K517" s="226">
        <v>1200000</v>
      </c>
    </row>
    <row r="518" spans="1:12">
      <c r="A518">
        <v>517</v>
      </c>
      <c r="B518" s="13">
        <v>45807</v>
      </c>
      <c r="C518" t="s">
        <v>2514</v>
      </c>
      <c r="E518" t="s">
        <v>2528</v>
      </c>
      <c r="F518" t="s">
        <v>2527</v>
      </c>
      <c r="G518" s="226">
        <v>900000</v>
      </c>
      <c r="H518">
        <v>1</v>
      </c>
      <c r="J518" s="106">
        <v>90000</v>
      </c>
      <c r="K518" s="226">
        <v>990000</v>
      </c>
    </row>
    <row r="519" spans="1:12">
      <c r="A519">
        <v>518</v>
      </c>
      <c r="B519" s="13">
        <v>45807</v>
      </c>
      <c r="C519" t="s">
        <v>2266</v>
      </c>
      <c r="E519" t="s">
        <v>1262</v>
      </c>
      <c r="F519" t="s">
        <v>1873</v>
      </c>
      <c r="G519" s="226">
        <v>1200000</v>
      </c>
      <c r="H519">
        <v>1</v>
      </c>
      <c r="K519" s="226">
        <v>1200000</v>
      </c>
    </row>
    <row r="520" spans="1:12">
      <c r="A520">
        <v>519</v>
      </c>
      <c r="B520" s="13">
        <v>45807</v>
      </c>
      <c r="C520" t="s">
        <v>2266</v>
      </c>
      <c r="E520" t="s">
        <v>2540</v>
      </c>
      <c r="G520" s="226">
        <v>350000</v>
      </c>
      <c r="H520">
        <v>1</v>
      </c>
      <c r="K520" s="226">
        <v>350000</v>
      </c>
    </row>
    <row r="521" spans="1:12">
      <c r="A521">
        <v>519</v>
      </c>
      <c r="B521" s="13">
        <v>45807</v>
      </c>
      <c r="C521" t="s">
        <v>1517</v>
      </c>
      <c r="E521" t="s">
        <v>1182</v>
      </c>
      <c r="L521" s="226">
        <v>-350000</v>
      </c>
    </row>
    <row r="522" spans="1:12">
      <c r="A522">
        <v>520</v>
      </c>
      <c r="B522" s="13">
        <v>45807</v>
      </c>
      <c r="C522" t="s">
        <v>1868</v>
      </c>
      <c r="E522" t="s">
        <v>1182</v>
      </c>
      <c r="L522" s="226">
        <v>-1122000</v>
      </c>
    </row>
    <row r="523" spans="1:12">
      <c r="A523">
        <v>521</v>
      </c>
      <c r="B523" s="13">
        <v>45807</v>
      </c>
      <c r="C523" t="s">
        <v>1086</v>
      </c>
      <c r="E523" t="s">
        <v>1182</v>
      </c>
      <c r="L523" s="226">
        <v>-2000000</v>
      </c>
    </row>
    <row r="524" spans="1:12">
      <c r="A524">
        <v>522</v>
      </c>
      <c r="B524" s="13">
        <v>45808</v>
      </c>
      <c r="C524" t="s">
        <v>2279</v>
      </c>
      <c r="E524" t="s">
        <v>1182</v>
      </c>
      <c r="L524" s="226">
        <v>-660000</v>
      </c>
    </row>
    <row r="525" spans="1:12">
      <c r="A525">
        <v>523</v>
      </c>
      <c r="B525" s="13">
        <v>45808</v>
      </c>
      <c r="C525" t="s">
        <v>1302</v>
      </c>
      <c r="E525" t="s">
        <v>2547</v>
      </c>
      <c r="G525" s="226">
        <v>150000</v>
      </c>
      <c r="H525">
        <v>1</v>
      </c>
      <c r="K525" s="226">
        <v>150000</v>
      </c>
    </row>
    <row r="526" spans="1:12">
      <c r="A526">
        <v>524</v>
      </c>
      <c r="B526" s="13">
        <v>45808</v>
      </c>
      <c r="C526" t="s">
        <v>1373</v>
      </c>
      <c r="E526" t="s">
        <v>2351</v>
      </c>
      <c r="F526" t="s">
        <v>1537</v>
      </c>
      <c r="G526" s="226">
        <v>1500000</v>
      </c>
      <c r="H526">
        <v>1</v>
      </c>
      <c r="K526" s="226">
        <v>1500000</v>
      </c>
    </row>
    <row r="527" spans="1:12">
      <c r="A527">
        <v>525</v>
      </c>
      <c r="B527" s="13">
        <v>45808</v>
      </c>
      <c r="C527" t="s">
        <v>1658</v>
      </c>
      <c r="E527" t="s">
        <v>2214</v>
      </c>
      <c r="L527" s="226">
        <v>-2200000</v>
      </c>
    </row>
  </sheetData>
  <autoFilter ref="A1:K522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196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-22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-15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-12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-22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7">
      <c r="A177">
        <v>188</v>
      </c>
      <c r="D177" s="221" t="s">
        <v>2513</v>
      </c>
      <c r="F177" s="52">
        <v>1200000</v>
      </c>
    </row>
    <row r="178" spans="1:7">
      <c r="A178">
        <v>189</v>
      </c>
      <c r="D178" s="221" t="s">
        <v>2490</v>
      </c>
      <c r="F178" s="52">
        <v>650000</v>
      </c>
    </row>
    <row r="179" spans="1:7">
      <c r="A179">
        <v>190</v>
      </c>
      <c r="D179" s="221" t="s">
        <v>2523</v>
      </c>
      <c r="F179" s="52">
        <v>498000</v>
      </c>
    </row>
    <row r="180" spans="1:7">
      <c r="A180">
        <v>191</v>
      </c>
      <c r="B180">
        <v>1</v>
      </c>
      <c r="C180" s="222" t="s">
        <v>2527</v>
      </c>
      <c r="D180" s="221" t="s">
        <v>2528</v>
      </c>
      <c r="E180" s="221" t="s">
        <v>2527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2530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2542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2547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2554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  <row r="14" spans="1:3">
      <c r="A14">
        <v>15</v>
      </c>
      <c r="B14" t="s">
        <v>2553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1" t="s">
        <v>12</v>
      </c>
      <c r="C4" s="48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  <c r="N10">
        <v>28120411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I12">
        <v>11</v>
      </c>
      <c r="J12" t="s">
        <v>2529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83"/>
      <c r="B1" s="484"/>
      <c r="C1" s="484"/>
      <c r="D1" s="484"/>
      <c r="E1" s="484"/>
      <c r="F1" s="485"/>
    </row>
    <row r="2" spans="1:6" ht="28.35" customHeight="1">
      <c r="A2" s="486" t="s">
        <v>2386</v>
      </c>
      <c r="B2" s="487"/>
      <c r="C2" s="487"/>
      <c r="D2" s="487"/>
      <c r="E2" s="487"/>
      <c r="F2" s="488"/>
    </row>
    <row r="3" spans="1:6" ht="28.35" customHeight="1">
      <c r="A3" s="489">
        <v>18900</v>
      </c>
      <c r="B3" s="490"/>
      <c r="C3" s="490"/>
      <c r="D3" s="490"/>
      <c r="E3" s="490"/>
      <c r="F3" s="491"/>
    </row>
    <row r="4" spans="1:6" ht="28.35" customHeight="1">
      <c r="A4" s="495"/>
      <c r="B4" s="493"/>
      <c r="C4" s="493"/>
      <c r="D4" s="493"/>
      <c r="E4" s="493"/>
      <c r="F4" s="494"/>
    </row>
    <row r="5" spans="1:6" ht="28.35" customHeight="1">
      <c r="A5" s="492"/>
      <c r="B5" s="493"/>
      <c r="C5" s="493"/>
      <c r="D5" s="493"/>
      <c r="E5" s="493"/>
      <c r="F5" s="494"/>
    </row>
    <row r="6" spans="1:6" ht="28.35" customHeight="1">
      <c r="A6" s="486" t="s">
        <v>2387</v>
      </c>
      <c r="B6" s="487"/>
      <c r="C6" s="487"/>
      <c r="D6" s="487"/>
      <c r="E6" s="487"/>
      <c r="F6" s="488"/>
    </row>
    <row r="7" spans="1:6" ht="28.35" customHeight="1">
      <c r="A7" s="496">
        <v>5900</v>
      </c>
      <c r="B7" s="497"/>
      <c r="C7" s="497"/>
      <c r="D7" s="497"/>
      <c r="E7" s="497"/>
      <c r="F7" s="498"/>
    </row>
    <row r="8" spans="1:6" ht="28.35" customHeight="1">
      <c r="A8" s="499"/>
      <c r="B8" s="414"/>
      <c r="C8" s="414"/>
      <c r="D8" s="414"/>
      <c r="E8" s="414"/>
      <c r="F8" s="500"/>
    </row>
    <row r="9" spans="1:6" ht="28.35" customHeight="1">
      <c r="A9" s="501"/>
      <c r="B9" s="502"/>
      <c r="C9" s="502"/>
      <c r="D9" s="502"/>
      <c r="E9" s="502"/>
      <c r="F9" s="503"/>
    </row>
    <row r="10" spans="1:6" ht="28.35" customHeight="1">
      <c r="A10" s="483"/>
      <c r="B10" s="484"/>
      <c r="C10" s="484"/>
      <c r="D10" s="484"/>
      <c r="E10" s="484"/>
      <c r="F10" s="485"/>
    </row>
    <row r="11" spans="1:6" ht="28.35" customHeight="1">
      <c r="A11" s="486"/>
      <c r="B11" s="487"/>
      <c r="C11" s="487"/>
      <c r="D11" s="487"/>
      <c r="E11" s="487"/>
      <c r="F11" s="488"/>
    </row>
    <row r="12" spans="1:6" ht="28.35" customHeight="1">
      <c r="A12" s="489"/>
      <c r="B12" s="490"/>
      <c r="C12" s="490"/>
      <c r="D12" s="490"/>
      <c r="E12" s="490"/>
      <c r="F12" s="491"/>
    </row>
    <row r="13" spans="1:6" ht="28.35" customHeight="1">
      <c r="A13" s="495"/>
      <c r="B13" s="493"/>
      <c r="C13" s="493"/>
      <c r="D13" s="493"/>
      <c r="E13" s="493"/>
      <c r="F13" s="494"/>
    </row>
    <row r="14" spans="1:6" ht="28.35" customHeight="1">
      <c r="A14" s="492"/>
      <c r="B14" s="493"/>
      <c r="C14" s="493"/>
      <c r="D14" s="493"/>
      <c r="E14" s="493"/>
      <c r="F14" s="494"/>
    </row>
    <row r="15" spans="1:6" ht="28.35" customHeight="1">
      <c r="A15" s="486"/>
      <c r="B15" s="487"/>
      <c r="C15" s="487"/>
      <c r="D15" s="487"/>
      <c r="E15" s="487"/>
      <c r="F15" s="488"/>
    </row>
    <row r="16" spans="1:6" ht="28.35" customHeight="1">
      <c r="A16" s="496"/>
      <c r="B16" s="497"/>
      <c r="C16" s="497"/>
      <c r="D16" s="497"/>
      <c r="E16" s="497"/>
      <c r="F16" s="498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83"/>
      <c r="B19" s="484"/>
      <c r="C19" s="484"/>
      <c r="D19" s="484"/>
      <c r="E19" s="484"/>
      <c r="F19" s="485"/>
    </row>
    <row r="20" spans="1:6" ht="28.35" customHeight="1">
      <c r="A20" s="486"/>
      <c r="B20" s="487"/>
      <c r="C20" s="487"/>
      <c r="D20" s="487"/>
      <c r="E20" s="487"/>
      <c r="F20" s="488"/>
    </row>
    <row r="21" spans="1:6" ht="28.35" customHeight="1">
      <c r="A21" s="489"/>
      <c r="B21" s="490"/>
      <c r="C21" s="490"/>
      <c r="D21" s="490"/>
      <c r="E21" s="490"/>
      <c r="F21" s="491"/>
    </row>
    <row r="22" spans="1:6" ht="28.35" customHeight="1">
      <c r="A22" s="495"/>
      <c r="B22" s="493"/>
      <c r="C22" s="493"/>
      <c r="D22" s="493"/>
      <c r="E22" s="493"/>
      <c r="F22" s="494"/>
    </row>
    <row r="23" spans="1:6" ht="28.35" customHeight="1">
      <c r="A23" s="492"/>
      <c r="B23" s="493"/>
      <c r="C23" s="493"/>
      <c r="D23" s="493"/>
      <c r="E23" s="493"/>
      <c r="F23" s="494"/>
    </row>
    <row r="24" spans="1:6" ht="28.35" customHeight="1">
      <c r="A24" s="486"/>
      <c r="B24" s="487"/>
      <c r="C24" s="487"/>
      <c r="D24" s="487"/>
      <c r="E24" s="487"/>
      <c r="F24" s="488"/>
    </row>
    <row r="25" spans="1:6" ht="28.35" customHeight="1">
      <c r="A25" s="496"/>
      <c r="B25" s="497"/>
      <c r="C25" s="497"/>
      <c r="D25" s="497"/>
      <c r="E25" s="497"/>
      <c r="F25" s="498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4" t="s">
        <v>2388</v>
      </c>
      <c r="C10" s="505"/>
      <c r="D10" s="505"/>
      <c r="E10" s="505"/>
      <c r="F10" s="505"/>
      <c r="G10" s="506"/>
    </row>
    <row r="11" spans="2:7">
      <c r="B11" s="507"/>
      <c r="C11" s="508"/>
      <c r="D11" s="508"/>
      <c r="E11" s="508"/>
      <c r="F11" s="508"/>
      <c r="G11" s="509"/>
    </row>
    <row r="12" spans="2:7">
      <c r="B12" s="507"/>
      <c r="C12" s="508"/>
      <c r="D12" s="508"/>
      <c r="E12" s="508"/>
      <c r="F12" s="508"/>
      <c r="G12" s="509"/>
    </row>
    <row r="13" spans="2:7">
      <c r="B13" s="507"/>
      <c r="C13" s="508"/>
      <c r="D13" s="508"/>
      <c r="E13" s="508"/>
      <c r="F13" s="508"/>
      <c r="G13" s="509"/>
    </row>
    <row r="14" spans="2:7">
      <c r="B14" s="507"/>
      <c r="C14" s="508"/>
      <c r="D14" s="508"/>
      <c r="E14" s="508"/>
      <c r="F14" s="508"/>
      <c r="G14" s="509"/>
    </row>
    <row r="15" spans="2:7">
      <c r="B15" s="507"/>
      <c r="C15" s="508"/>
      <c r="D15" s="508"/>
      <c r="E15" s="508"/>
      <c r="F15" s="508"/>
      <c r="G15" s="509"/>
    </row>
    <row r="16" spans="2:7">
      <c r="B16" s="507"/>
      <c r="C16" s="508"/>
      <c r="D16" s="508"/>
      <c r="E16" s="508"/>
      <c r="F16" s="508"/>
      <c r="G16" s="509"/>
    </row>
    <row r="17" spans="2:7">
      <c r="B17" s="507"/>
      <c r="C17" s="508"/>
      <c r="D17" s="508"/>
      <c r="E17" s="508"/>
      <c r="F17" s="508"/>
      <c r="G17" s="509"/>
    </row>
    <row r="18" spans="2:7">
      <c r="B18" s="510"/>
      <c r="C18" s="511"/>
      <c r="D18" s="511"/>
      <c r="E18" s="511"/>
      <c r="F18" s="511"/>
      <c r="G18" s="512"/>
    </row>
    <row r="21" spans="2:7">
      <c r="B21" s="504" t="s">
        <v>2388</v>
      </c>
      <c r="C21" s="505"/>
      <c r="D21" s="505"/>
      <c r="E21" s="505"/>
      <c r="F21" s="505"/>
      <c r="G21" s="506"/>
    </row>
    <row r="22" spans="2:7">
      <c r="B22" s="507"/>
      <c r="C22" s="508"/>
      <c r="D22" s="508"/>
      <c r="E22" s="508"/>
      <c r="F22" s="508"/>
      <c r="G22" s="509"/>
    </row>
    <row r="23" spans="2:7">
      <c r="B23" s="507"/>
      <c r="C23" s="508"/>
      <c r="D23" s="508"/>
      <c r="E23" s="508"/>
      <c r="F23" s="508"/>
      <c r="G23" s="509"/>
    </row>
    <row r="24" spans="2:7">
      <c r="B24" s="507"/>
      <c r="C24" s="508"/>
      <c r="D24" s="508"/>
      <c r="E24" s="508"/>
      <c r="F24" s="508"/>
      <c r="G24" s="509"/>
    </row>
    <row r="25" spans="2:7">
      <c r="B25" s="507"/>
      <c r="C25" s="508"/>
      <c r="D25" s="508"/>
      <c r="E25" s="508"/>
      <c r="F25" s="508"/>
      <c r="G25" s="509"/>
    </row>
    <row r="26" spans="2:7">
      <c r="B26" s="507"/>
      <c r="C26" s="508"/>
      <c r="D26" s="508"/>
      <c r="E26" s="508"/>
      <c r="F26" s="508"/>
      <c r="G26" s="509"/>
    </row>
    <row r="27" spans="2:7">
      <c r="B27" s="507"/>
      <c r="C27" s="508"/>
      <c r="D27" s="508"/>
      <c r="E27" s="508"/>
      <c r="F27" s="508"/>
      <c r="G27" s="509"/>
    </row>
    <row r="28" spans="2:7">
      <c r="B28" s="507"/>
      <c r="C28" s="508"/>
      <c r="D28" s="508"/>
      <c r="E28" s="508"/>
      <c r="F28" s="508"/>
      <c r="G28" s="509"/>
    </row>
    <row r="29" spans="2:7">
      <c r="B29" s="510"/>
      <c r="C29" s="511"/>
      <c r="D29" s="511"/>
      <c r="E29" s="511"/>
      <c r="F29" s="511"/>
      <c r="G29" s="512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2025-05-31T03:15:50Z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