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8F77E40D-BD9E-4819-AE92-5EA938B71E9D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주문_리스트!$A$1:$M$3790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4" l="1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H139" i="54"/>
  <c r="I139" i="54" s="1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H134" i="54"/>
  <c r="I134" i="54" s="1"/>
  <c r="G134" i="54"/>
  <c r="J133" i="54"/>
  <c r="G133" i="54"/>
  <c r="H133" i="54" s="1"/>
  <c r="I133" i="54" s="1"/>
  <c r="J132" i="54"/>
  <c r="G132" i="54"/>
  <c r="H132" i="54" s="1"/>
  <c r="I132" i="54" s="1"/>
  <c r="J131" i="54"/>
  <c r="H131" i="54"/>
  <c r="I131" i="54" s="1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H122" i="54"/>
  <c r="I122" i="54" s="1"/>
  <c r="G122" i="54"/>
  <c r="J121" i="54"/>
  <c r="G121" i="54"/>
  <c r="H121" i="54" s="1"/>
  <c r="I121" i="54" s="1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H116" i="54"/>
  <c r="I116" i="54" s="1"/>
  <c r="G116" i="54"/>
  <c r="J115" i="54"/>
  <c r="G115" i="54"/>
  <c r="H115" i="54" s="1"/>
  <c r="I115" i="54" s="1"/>
  <c r="J114" i="54"/>
  <c r="G114" i="54"/>
  <c r="H114" i="54" s="1"/>
  <c r="I114" i="54" s="1"/>
  <c r="J113" i="54"/>
  <c r="H113" i="54"/>
  <c r="I113" i="54" s="1"/>
  <c r="G113" i="54"/>
  <c r="J112" i="54"/>
  <c r="K112" i="54" s="1"/>
  <c r="G112" i="54"/>
  <c r="H112" i="54" s="1"/>
  <c r="I112" i="54" s="1"/>
  <c r="J111" i="54"/>
  <c r="H111" i="54"/>
  <c r="I111" i="54" s="1"/>
  <c r="G111" i="54"/>
  <c r="J110" i="54"/>
  <c r="G110" i="54"/>
  <c r="H110" i="54" s="1"/>
  <c r="I110" i="54" s="1"/>
  <c r="J109" i="54"/>
  <c r="G109" i="54"/>
  <c r="H109" i="54" s="1"/>
  <c r="I109" i="54" s="1"/>
  <c r="J108" i="54"/>
  <c r="H108" i="54"/>
  <c r="I108" i="54" s="1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G98" i="54"/>
  <c r="H98" i="54" s="1"/>
  <c r="I98" i="54" s="1"/>
  <c r="J97" i="54"/>
  <c r="G97" i="54"/>
  <c r="H97" i="54" s="1"/>
  <c r="I97" i="54" s="1"/>
  <c r="J96" i="54"/>
  <c r="H96" i="54"/>
  <c r="I96" i="54" s="1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H93" i="54"/>
  <c r="I93" i="54" s="1"/>
  <c r="G93" i="54"/>
  <c r="J92" i="54"/>
  <c r="G92" i="54"/>
  <c r="H92" i="54" s="1"/>
  <c r="I92" i="54" s="1"/>
  <c r="J91" i="54"/>
  <c r="G91" i="54"/>
  <c r="H91" i="54" s="1"/>
  <c r="I91" i="54" s="1"/>
  <c r="J90" i="54"/>
  <c r="H90" i="54"/>
  <c r="I90" i="54" s="1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G86" i="54"/>
  <c r="H86" i="54" s="1"/>
  <c r="I86" i="54" s="1"/>
  <c r="J85" i="54"/>
  <c r="H85" i="54"/>
  <c r="I85" i="54" s="1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H76" i="54"/>
  <c r="I76" i="54" s="1"/>
  <c r="G76" i="54"/>
  <c r="J75" i="54"/>
  <c r="G75" i="54"/>
  <c r="H75" i="54" s="1"/>
  <c r="I75" i="54" s="1"/>
  <c r="J74" i="54"/>
  <c r="G74" i="54"/>
  <c r="H74" i="54" s="1"/>
  <c r="I74" i="54" s="1"/>
  <c r="J73" i="54"/>
  <c r="H73" i="54"/>
  <c r="I73" i="54" s="1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H70" i="54"/>
  <c r="I70" i="54" s="1"/>
  <c r="G70" i="54"/>
  <c r="J69" i="54"/>
  <c r="G69" i="54"/>
  <c r="H69" i="54" s="1"/>
  <c r="I69" i="54" s="1"/>
  <c r="J68" i="54"/>
  <c r="G68" i="54"/>
  <c r="H68" i="54" s="1"/>
  <c r="I68" i="54" s="1"/>
  <c r="J67" i="54"/>
  <c r="H67" i="54"/>
  <c r="I67" i="54" s="1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H62" i="54"/>
  <c r="I62" i="54" s="1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K44" i="54"/>
  <c r="J44" i="54"/>
  <c r="G44" i="54"/>
  <c r="H44" i="54" s="1"/>
  <c r="I44" i="54" s="1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H38" i="54"/>
  <c r="I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K29" i="54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H26" i="54"/>
  <c r="I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K16" i="54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K8" i="54"/>
  <c r="J8" i="54"/>
  <c r="G8" i="54"/>
  <c r="H8" i="54" s="1"/>
  <c r="I8" i="54" s="1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J4" i="54"/>
  <c r="K4" i="54" s="1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55" l="1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<sst xmlns="http://schemas.openxmlformats.org/spreadsheetml/2006/main" count="18780" uniqueCount="5397">
  <si>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</si>
  <si>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</si>
  <si>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</si>
  <si>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</si>
  <si>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</si>
  <si>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</si>
  <si>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</si>
  <si>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</si>
  <si>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</si>
  <si>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</si>
  <si>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</si>
  <si>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</si>
  <si>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</si>
  <si>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</si>
  <si>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</si>
  <si>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</si>
  <si>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</si>
  <si>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</si>
  <si>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</si>
  <si>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</si>
  <si>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</si>
  <si>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</si>
  <si>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</si>
  <si>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</si>
  <si>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</si>
  <si>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</si>
  <si>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</si>
  <si>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</si>
  <si>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</si>
  <si>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</si>
  <si>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</si>
  <si>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</si>
  <si>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</si>
  <si>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</si>
  <si>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</si>
  <si>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</si>
  <si>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</si>
  <si>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</si>
  <si>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</si>
  <si>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</si>
  <si>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</si>
  <si>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</si>
  <si>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</si>
  <si>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</si>
  <si>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</si>
  <si>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</si>
  <si>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</si>
  <si>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</si>
  <si>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</si>
  <si>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</si>
  <si>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</si>
  <si>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</si>
  <si>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</si>
  <si>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</si>
  <si>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</si>
  <si>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</si>
  <si>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</si>
  <si>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</si>
  <si>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</si>
  <si>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</si>
  <si>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</si>
  <si>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</si>
  <si>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</si>
  <si>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</si>
  <si>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</si>
  <si>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</si>
  <si>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</si>
  <si>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</si>
  <si>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</si>
  <si>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</si>
  <si>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</si>
  <si>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</si>
  <si>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</si>
  <si>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</si>
  <si>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</si>
  <si>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</si>
  <si>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</si>
  <si>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</si>
  <si>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</si>
  <si>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</si>
  <si>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</si>
  <si>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</si>
  <si>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</si>
  <si>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</si>
  <si>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</si>
  <si>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</si>
  <si>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</si>
  <si>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</si>
  <si>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</si>
  <si>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</si>
  <si>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</si>
  <si>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</si>
  <si>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</si>
  <si>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</si>
  <si>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</si>
  <si>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</si>
  <si>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</si>
  <si>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</si>
  <si>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</si>
  <si>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</si>
  <si>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</si>
  <si>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</si>
  <si>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</si>
  <si>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</si>
  <si>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</si>
  <si>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</si>
  <si>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</si>
  <si>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</si>
  <si>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</si>
  <si>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</si>
  <si>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</si>
  <si>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</si>
  <si>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</si>
  <si>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</si>
  <si>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</si>
  <si>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</si>
  <si>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</si>
  <si>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</si>
  <si>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</si>
  <si>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</si>
  <si>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</si>
  <si>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</si>
  <si>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</si>
  <si>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</si>
  <si>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</si>
  <si>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</si>
  <si>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</si>
  <si>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</si>
  <si>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</si>
  <si>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</si>
  <si>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</si>
  <si>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</si>
  <si>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</si>
  <si>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</si>
  <si>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</si>
  <si>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</si>
  <si>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</si>
  <si>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</si>
  <si>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</si>
  <si>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</si>
  <si>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</si>
  <si>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</si>
  <si>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</si>
  <si>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</si>
  <si>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</si>
  <si>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</si>
  <si>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</si>
  <si>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</si>
  <si>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</si>
  <si>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</si>
  <si>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</si>
  <si>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</si>
  <si>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</si>
  <si>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</si>
  <si>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</si>
  <si>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</si>
  <si>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</si>
  <si>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</si>
  <si>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</si>
  <si>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</si>
  <si>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</si>
  <si>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</si>
  <si>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</si>
  <si>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</si>
  <si>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</si>
  <si>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</si>
  <si>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</si>
  <si>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</si>
  <si>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</si>
  <si>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</si>
  <si>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</si>
  <si>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</si>
  <si>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</si>
  <si>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</si>
  <si>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</si>
  <si>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</si>
  <si>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</si>
  <si>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</si>
  <si>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</si>
  <si>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</si>
  <si>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</si>
  <si>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</si>
  <si>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</si>
  <si>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</si>
  <si>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</si>
  <si>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</si>
  <si>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</si>
  <si>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</si>
  <si>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</si>
  <si>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</si>
  <si>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</si>
  <si>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</si>
  <si>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</si>
  <si>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</si>
  <si>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</si>
  <si>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</si>
  <si>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</si>
  <si>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</si>
  <si>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</si>
  <si>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</si>
  <si>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</si>
  <si>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</si>
  <si>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</si>
  <si>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</si>
  <si>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</si>
  <si>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</si>
  <si>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</si>
  <si>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</si>
  <si>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</si>
  <si>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</si>
  <si>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</si>
  <si>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</si>
  <si>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</si>
  <si>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</si>
  <si>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</si>
  <si>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</si>
  <si>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</si>
  <si>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</si>
  <si>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</si>
  <si>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</si>
  <si>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</si>
  <si>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</si>
  <si>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</si>
  <si>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</si>
  <si>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</si>
  <si>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</si>
  <si>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</si>
  <si>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</si>
  <si>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</si>
  <si>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</si>
  <si>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</si>
  <si>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</si>
  <si>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</si>
  <si>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</si>
  <si>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</si>
  <si>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</si>
  <si>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</si>
  <si>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</si>
  <si>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</si>
  <si>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</si>
  <si>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</si>
  <si>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</si>
  <si>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</si>
  <si>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</si>
  <si>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</si>
  <si>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</si>
  <si>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</si>
  <si>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</si>
  <si>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</si>
  <si>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</si>
  <si>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</si>
  <si>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</si>
  <si>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</si>
  <si>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</si>
  <si>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</si>
  <si>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</si>
  <si>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</si>
  <si>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</si>
  <si>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</si>
  <si>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</si>
  <si>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</si>
  <si>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</si>
  <si>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</si>
  <si>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</si>
  <si>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</si>
  <si>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</si>
  <si>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</si>
  <si>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</si>
  <si>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</si>
  <si>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</si>
  <si>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</si>
  <si>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</si>
  <si>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</si>
  <si>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</si>
  <si>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</si>
  <si>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</si>
  <si>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</si>
  <si>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</si>
  <si>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</si>
  <si>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</si>
  <si>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</si>
  <si>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</si>
  <si>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</si>
  <si>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</si>
  <si>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</si>
  <si>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</si>
  <si>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</si>
  <si>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</si>
  <si>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</si>
  <si>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</si>
  <si>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</si>
  <si>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</si>
  <si>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</si>
  <si>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</si>
  <si>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</si>
  <si>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</si>
  <si>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</si>
  <si>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</si>
  <si>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</si>
  <si>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</si>
  <si>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</si>
  <si>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</si>
  <si>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</si>
  <si>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</si>
  <si>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</si>
  <si>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</si>
  <si>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</si>
  <si>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</si>
  <si>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</si>
  <si>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</si>
  <si>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</si>
  <si>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</si>
  <si>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</si>
  <si>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</si>
  <si>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</si>
  <si>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</si>
  <si>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</si>
  <si>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</si>
  <si>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</si>
  <si>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</si>
  <si>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</si>
  <si>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</si>
  <si>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</si>
  <si>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</si>
  <si>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</si>
  <si>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</si>
  <si>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</si>
  <si>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</si>
  <si>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</si>
  <si>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</si>
  <si>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</si>
  <si>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</si>
  <si>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</si>
  <si>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</si>
  <si>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</si>
  <si>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</si>
  <si>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</si>
  <si>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</si>
  <si>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</si>
  <si>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</si>
  <si>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</si>
  <si>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</si>
  <si>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</si>
  <si>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</si>
  <si>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</si>
  <si>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</si>
  <si>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</si>
  <si>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</si>
  <si>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</si>
  <si>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</si>
  <si>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</si>
  <si>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</si>
  <si>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</si>
  <si>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</si>
  <si>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</si>
  <si>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</si>
  <si>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</si>
  <si>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</si>
  <si>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</si>
  <si>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</si>
  <si>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</si>
  <si>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</si>
  <si>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</si>
  <si>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</si>
  <si>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</si>
  <si>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</si>
  <si>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</si>
  <si>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</si>
  <si>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</si>
  <si>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</si>
  <si>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</si>
  <si>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</si>
  <si>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</si>
  <si>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</si>
  <si>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</si>
  <si>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</si>
  <si>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</si>
  <si>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</si>
  <si>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</si>
  <si>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</si>
  <si>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</si>
  <si>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</si>
  <si>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</si>
  <si>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</si>
  <si>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</si>
  <si>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</si>
  <si>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</si>
  <si>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</si>
  <si>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</si>
  <si>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</si>
  <si>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</si>
  <si>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</si>
  <si>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</si>
  <si>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</si>
  <si>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</si>
  <si>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</si>
  <si>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</si>
  <si>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</si>
  <si>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</si>
  <si>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</si>
  <si>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</si>
  <si>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</si>
  <si>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</si>
  <si>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</si>
  <si>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</si>
  <si>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</si>
  <si>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</si>
  <si>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</si>
  <si>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</si>
  <si>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</si>
  <si>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</si>
  <si>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</si>
  <si>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</si>
  <si>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</si>
  <si>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</si>
  <si>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</si>
  <si>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</si>
  <si>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</si>
  <si>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</si>
  <si>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</si>
  <si>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</si>
  <si>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</si>
  <si>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</si>
  <si>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</si>
  <si>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</si>
  <si>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</si>
  <si>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</si>
  <si>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</si>
  <si>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</si>
  <si>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</si>
  <si>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</si>
  <si>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</si>
  <si>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</si>
  <si>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</si>
  <si>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</si>
  <si>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</si>
  <si>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</si>
  <si>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</si>
  <si>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</si>
  <si>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</si>
  <si>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</si>
  <si>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</si>
  <si>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</si>
  <si>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</si>
  <si>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</si>
  <si>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</si>
  <si>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</si>
  <si>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</si>
  <si>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</si>
  <si>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</si>
  <si>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</si>
  <si>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</si>
  <si>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</si>
  <si>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</si>
  <si>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</si>
  <si>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</si>
  <si>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</si>
  <si>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</si>
  <si>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</si>
  <si>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</si>
  <si>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</si>
  <si>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</si>
  <si>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</si>
  <si>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</si>
  <si>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</si>
  <si>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</si>
  <si>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</si>
  <si>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</si>
  <si>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</si>
  <si>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</si>
  <si>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</si>
  <si>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</si>
  <si>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</si>
  <si>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</si>
  <si>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</si>
  <si>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</si>
  <si>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</si>
  <si>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</si>
  <si>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</si>
  <si>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</si>
  <si>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</si>
  <si>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</si>
  <si>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</si>
  <si>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</si>
  <si>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</si>
  <si>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</si>
  <si>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</si>
  <si>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</si>
  <si>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</si>
  <si>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</si>
  <si>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</si>
  <si>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</si>
  <si>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</si>
  <si>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</si>
  <si>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</si>
  <si>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</si>
  <si>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</si>
  <si>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</si>
  <si>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</si>
  <si>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</si>
  <si>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</si>
  <si>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</si>
  <si>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</si>
  <si>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</si>
  <si>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</si>
  <si>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</si>
  <si>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</si>
  <si>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</si>
  <si>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</si>
  <si>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</si>
  <si>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</si>
  <si>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</si>
  <si>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</si>
  <si>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</si>
  <si>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</si>
  <si>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</si>
  <si>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</si>
  <si>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</si>
  <si>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</si>
  <si>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</si>
  <si>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</si>
  <si>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</si>
  <si>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</si>
  <si>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</si>
  <si>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</si>
  <si>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</si>
  <si>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</si>
  <si>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</si>
  <si>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</si>
  <si>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</si>
  <si>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</si>
  <si>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</si>
  <si>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</si>
  <si>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</si>
  <si>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</si>
  <si>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</si>
  <si>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</si>
  <si>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</si>
  <si>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</si>
  <si>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</si>
  <si>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</si>
  <si>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</si>
  <si>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</si>
  <si>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</si>
  <si>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</si>
  <si>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</si>
  <si>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</si>
  <si>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</si>
  <si>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</si>
  <si>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</si>
  <si>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</si>
  <si>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</si>
  <si>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</si>
  <si>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</si>
  <si>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</si>
  <si>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</si>
  <si>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</si>
  <si>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</si>
  <si>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</si>
  <si>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</si>
  <si>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</si>
  <si>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</si>
  <si>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</si>
  <si>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</si>
  <si>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</si>
  <si>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</si>
  <si>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</si>
  <si>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</si>
  <si>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</si>
  <si>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</si>
  <si>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</si>
  <si>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</si>
  <si>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</si>
  <si>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</si>
  <si>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</si>
  <si>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</si>
  <si>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</si>
  <si>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</si>
  <si>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</si>
  <si>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</si>
  <si>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</si>
  <si>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</si>
  <si>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</si>
  <si>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</si>
  <si>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</si>
  <si>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</si>
  <si>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</si>
  <si>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</si>
  <si>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</si>
  <si>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</si>
  <si>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</si>
  <si>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</si>
  <si>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</si>
  <si>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</si>
  <si>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</si>
  <si>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</si>
  <si>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</si>
  <si>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</si>
  <si>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</si>
  <si>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</si>
  <si>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</si>
  <si>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</si>
  <si>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</si>
  <si>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</si>
  <si>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</si>
  <si>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</si>
  <si>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</si>
  <si>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</si>
  <si>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</si>
  <si>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</si>
  <si>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</si>
  <si>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</si>
  <si>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</si>
  <si>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</si>
  <si>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</si>
  <si>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</si>
  <si>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</si>
  <si>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</si>
  <si>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</si>
  <si>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</si>
  <si>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</si>
  <si>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</si>
  <si>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</si>
  <si>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</si>
  <si>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</si>
  <si>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</si>
  <si>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</si>
  <si>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</si>
  <si>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</si>
  <si>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</si>
  <si>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</si>
  <si>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</si>
  <si>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</si>
  <si>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</si>
  <si>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</si>
  <si>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</si>
  <si>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</si>
  <si>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</si>
  <si>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</si>
  <si>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</si>
  <si>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</si>
  <si>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</si>
  <si>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</si>
  <si>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</si>
  <si>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</si>
  <si>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</si>
  <si>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</si>
  <si>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</si>
  <si>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</si>
  <si>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</si>
  <si>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</si>
  <si>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</si>
  <si>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</si>
  <si>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</si>
  <si>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</si>
  <si>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</si>
  <si>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</si>
  <si>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</si>
  <si>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</si>
  <si>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</si>
  <si>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</si>
  <si>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</si>
  <si>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</si>
  <si>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</si>
  <si>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</si>
  <si>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</si>
  <si>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</si>
  <si>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</si>
  <si>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</si>
  <si>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</si>
  <si>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</si>
  <si>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</si>
  <si>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</si>
  <si>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</si>
  <si>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</si>
  <si>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</si>
  <si>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</si>
  <si>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</si>
  <si>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</si>
  <si>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</si>
  <si>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</si>
  <si>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</si>
  <si>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</si>
  <si>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</si>
  <si>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</si>
  <si>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</si>
  <si>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</si>
  <si>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</si>
  <si>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</si>
  <si>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</si>
  <si>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</si>
  <si>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</si>
  <si>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</si>
  <si>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</si>
  <si>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</si>
  <si>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</si>
  <si>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</si>
  <si>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</si>
  <si>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</si>
  <si>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</si>
  <si>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</si>
  <si>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</si>
  <si>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</si>
  <si>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</si>
  <si>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</si>
  <si>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</si>
  <si>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</si>
  <si>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</si>
  <si>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</si>
  <si>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</si>
  <si>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</si>
  <si>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</si>
  <si>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</si>
  <si>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</si>
  <si>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</si>
  <si>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</si>
  <si>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</si>
  <si>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</si>
  <si>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</si>
  <si>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</si>
  <si>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</si>
  <si>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</si>
  <si>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</si>
  <si>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</si>
  <si>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</si>
  <si>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</si>
  <si>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</si>
  <si>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</si>
  <si>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</si>
  <si>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</si>
  <si>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</si>
  <si>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</si>
  <si>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</si>
  <si>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</si>
  <si>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</si>
  <si>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</si>
  <si>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</si>
  <si>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</si>
  <si>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</si>
  <si>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</si>
  <si>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</si>
  <si>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</si>
  <si>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</si>
  <si>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</si>
  <si>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</si>
  <si>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</si>
  <si>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</si>
  <si>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</si>
  <si>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</si>
  <si>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</si>
  <si>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</si>
  <si>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</si>
  <si>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</si>
  <si>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</si>
  <si>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</si>
  <si>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</si>
  <si>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</si>
  <si>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</si>
  <si>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</si>
  <si>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</si>
  <si>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</si>
  <si>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</si>
  <si>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</si>
  <si>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</si>
  <si>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</si>
  <si>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</si>
  <si>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</si>
  <si>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</si>
  <si>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</si>
  <si>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</si>
  <si>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</si>
  <si>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</si>
  <si>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</si>
  <si>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</si>
  <si>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</si>
  <si>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</si>
  <si>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</si>
  <si>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</si>
  <si>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</si>
  <si>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</si>
  <si>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</si>
  <si>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</si>
  <si>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</si>
  <si>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</si>
  <si>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</si>
  <si>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</si>
  <si>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</si>
  <si>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</si>
  <si>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</si>
  <si>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</si>
  <si>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</si>
  <si>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</si>
  <si>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</si>
  <si>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</si>
  <si>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</si>
  <si>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</si>
  <si>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</si>
  <si>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</si>
  <si>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</si>
  <si>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</si>
  <si>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</si>
  <si>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</si>
  <si>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</si>
  <si>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</si>
  <si>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</si>
  <si>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</si>
  <si>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</si>
  <si>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</si>
  <si>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</si>
  <si>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</si>
  <si>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</si>
  <si>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</si>
  <si>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</si>
  <si>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</si>
  <si>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</si>
  <si>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</si>
  <si>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</si>
  <si>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</si>
  <si>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</si>
  <si>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</si>
  <si>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</si>
  <si>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</si>
  <si>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</si>
  <si>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</si>
  <si>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</si>
  <si>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</si>
  <si>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</si>
  <si>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</si>
  <si>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</si>
  <si>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</si>
  <si>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</si>
  <si>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</si>
  <si>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</si>
  <si>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</si>
  <si>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</si>
  <si>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</si>
  <si>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</si>
  <si>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</si>
  <si>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</si>
  <si>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</si>
  <si>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</si>
  <si>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</si>
  <si>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</si>
  <si>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</si>
  <si>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</si>
  <si>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</si>
  <si>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</si>
  <si>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</si>
  <si>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</si>
  <si>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</si>
  <si>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</si>
  <si>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</si>
  <si>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</si>
  <si>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</si>
  <si>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</si>
  <si>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</si>
  <si>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</si>
  <si>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</si>
  <si>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</si>
  <si>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</si>
  <si>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</si>
  <si>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</si>
  <si>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</si>
  <si>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</si>
  <si>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</si>
  <si>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</si>
  <si>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</si>
  <si>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</si>
  <si>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</si>
  <si>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</si>
  <si>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</si>
  <si>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</si>
  <si>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</si>
  <si>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</si>
  <si>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</si>
  <si>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</si>
  <si>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</si>
  <si>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</si>
  <si>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</si>
  <si>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</si>
  <si>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</si>
  <si>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</si>
  <si>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</si>
  <si>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</si>
  <si>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</si>
  <si>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</si>
  <si>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</si>
  <si>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</si>
  <si>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</si>
  <si>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</si>
  <si>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</si>
  <si>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</si>
  <si>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</si>
  <si>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</si>
  <si>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</si>
  <si>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</si>
  <si>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</si>
  <si>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</si>
  <si>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</si>
  <si>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</si>
  <si>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</si>
  <si>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</si>
  <si>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</si>
  <si>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</si>
  <si>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</si>
  <si>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</si>
  <si>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</si>
  <si>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</si>
  <si>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</si>
  <si>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</si>
  <si>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</si>
  <si>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</si>
  <si>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</si>
  <si>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</si>
  <si>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</si>
  <si>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</si>
  <si>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</si>
  <si>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</si>
  <si>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</si>
  <si>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</si>
  <si>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</si>
  <si>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</si>
  <si>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</si>
  <si>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</si>
  <si>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</si>
  <si>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</si>
  <si>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</si>
  <si>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</si>
  <si>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</si>
  <si>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</si>
  <si>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</si>
  <si>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</si>
  <si>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</si>
  <si>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</si>
  <si>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</si>
  <si>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</si>
  <si>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</si>
  <si>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</si>
  <si>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</si>
  <si>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</si>
  <si>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</si>
  <si>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</si>
  <si>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</si>
  <si>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</si>
  <si>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</si>
  <si>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</si>
  <si>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</si>
  <si>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</si>
  <si>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</si>
  <si>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</si>
  <si>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</si>
  <si>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</si>
  <si>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</si>
  <si>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</si>
  <si>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</si>
  <si>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</si>
  <si>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</si>
  <si>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</si>
  <si>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</si>
  <si>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</si>
  <si>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</si>
  <si>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</si>
  <si>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</si>
  <si>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</si>
  <si>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</si>
  <si>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</si>
  <si>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</si>
  <si>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</si>
  <si>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</si>
  <si>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</si>
  <si>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</si>
  <si>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</si>
  <si>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</si>
  <si>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</si>
  <si>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</si>
  <si>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</si>
  <si>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</si>
  <si>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</si>
  <si>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</si>
  <si>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</si>
  <si>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</si>
  <si>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</si>
  <si>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</si>
  <si>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</si>
  <si>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</si>
  <si>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</si>
  <si>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</si>
  <si>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</si>
  <si>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</si>
  <si>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</si>
  <si>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</si>
  <si>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</si>
  <si>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</si>
  <si>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</si>
  <si>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</si>
  <si>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</si>
  <si>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</si>
  <si>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</si>
  <si>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</si>
  <si>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</si>
  <si>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</si>
  <si>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</si>
  <si>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</si>
  <si>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</si>
  <si>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</si>
  <si>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</si>
  <si>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</si>
  <si>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</si>
  <si>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</si>
  <si>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</si>
  <si>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</si>
  <si>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</si>
  <si>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</si>
  <si>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</si>
  <si>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</si>
  <si>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</si>
  <si>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</si>
  <si>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</si>
  <si>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</si>
  <si>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</si>
  <si>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</si>
  <si>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</si>
  <si>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</si>
  <si>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</si>
  <si>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</si>
  <si>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</si>
  <si>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</si>
  <si>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</si>
  <si>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</si>
  <si>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</si>
  <si>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</si>
  <si>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</si>
  <si>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</si>
  <si>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</si>
  <si>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</si>
  <si>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</si>
  <si>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</si>
  <si>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</si>
  <si>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</si>
  <si>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</si>
  <si>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</si>
  <si>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</si>
  <si>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</si>
  <si>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</si>
  <si>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</si>
  <si>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</si>
  <si>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</si>
  <si>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</si>
  <si>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</si>
  <si>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</si>
  <si>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</si>
  <si>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</si>
  <si>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</si>
  <si>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</si>
  <si>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</si>
  <si>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</si>
  <si>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</si>
  <si>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</si>
  <si>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</si>
  <si>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</si>
  <si>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</si>
  <si>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</si>
  <si>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</si>
  <si>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</si>
  <si>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</si>
  <si>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</si>
  <si>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</si>
  <si>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</si>
  <si>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</si>
  <si>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</si>
  <si>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</si>
  <si>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</si>
  <si>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</si>
  <si>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</si>
  <si>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</si>
  <si>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</si>
  <si>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</si>
  <si>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</si>
  <si>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</si>
  <si>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</si>
  <si>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</si>
  <si>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</si>
  <si>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</si>
  <si>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</si>
  <si>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</si>
  <si>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</si>
  <si>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</si>
  <si>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</si>
  <si>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</si>
  <si>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</si>
  <si>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</si>
  <si>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</si>
  <si>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</si>
  <si>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</si>
  <si>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</si>
  <si>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</si>
  <si>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</si>
  <si>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</si>
  <si>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</si>
  <si>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</si>
  <si>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</si>
  <si>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</si>
  <si>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</si>
  <si>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</si>
  <si>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</si>
  <si>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</si>
  <si>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</si>
  <si>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</si>
  <si>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</si>
  <si>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</si>
  <si>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</si>
  <si>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</si>
  <si>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</si>
  <si>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</si>
  <si>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</si>
  <si>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</si>
  <si>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</si>
  <si>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</si>
  <si>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</si>
  <si>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</si>
  <si>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</si>
  <si>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</si>
  <si>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</si>
  <si>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</si>
  <si>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</si>
  <si>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</si>
  <si>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</si>
  <si>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</si>
  <si>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</si>
  <si>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</si>
  <si>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</si>
  <si>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</si>
  <si>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</si>
  <si>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</si>
  <si>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</si>
  <si>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</si>
  <si>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</si>
  <si>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</si>
  <si>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</si>
  <si>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</si>
  <si>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</si>
  <si>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</si>
  <si>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</si>
  <si>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</si>
  <si>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</si>
  <si>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</si>
  <si>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</si>
  <si>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</si>
  <si>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</si>
  <si>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</si>
  <si>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</si>
  <si>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</si>
  <si>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</si>
  <si>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</si>
  <si>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</si>
  <si>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</si>
  <si>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</si>
  <si>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</si>
  <si>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</si>
  <si>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</si>
  <si>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</si>
  <si>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</si>
  <si>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</si>
  <si>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</si>
  <si>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</si>
  <si>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</si>
  <si>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</si>
  <si>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</si>
  <si>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</si>
  <si>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</si>
  <si>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</si>
  <si>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</si>
  <si>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</si>
  <si>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</si>
  <si>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</si>
  <si>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</si>
  <si>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</si>
  <si>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</si>
  <si>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</si>
  <si>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</si>
  <si>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</si>
  <si>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</si>
  <si>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</si>
  <si>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</si>
  <si>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</si>
  <si>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</si>
  <si>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</si>
  <si>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</si>
  <si>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</si>
  <si>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</si>
  <si>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</si>
  <si>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</si>
  <si>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</si>
  <si>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</si>
  <si>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</si>
  <si>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</si>
  <si>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</si>
  <si>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</si>
  <si>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</si>
  <si>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</si>
  <si>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</si>
  <si>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</si>
  <si>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</si>
  <si>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</si>
  <si>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</si>
  <si>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</si>
  <si>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</si>
  <si>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</si>
  <si>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</si>
  <si>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</si>
  <si>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</si>
  <si>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</si>
  <si>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</si>
  <si>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</si>
  <si>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</si>
  <si>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</si>
  <si>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</si>
  <si>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</si>
  <si>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</si>
  <si>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</si>
  <si>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</si>
  <si>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</si>
  <si>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</si>
  <si>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</si>
  <si>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</si>
  <si>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</si>
  <si>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</si>
  <si>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</si>
  <si>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</si>
  <si>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</si>
  <si>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</si>
  <si>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</si>
  <si>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</si>
  <si>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</si>
  <si>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</si>
  <si>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</si>
  <si>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</si>
  <si>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</si>
  <si>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</si>
  <si>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</si>
  <si>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</si>
  <si>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</si>
  <si>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</si>
  <si>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</si>
  <si>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</si>
  <si>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</si>
  <si>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</si>
  <si>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</si>
  <si>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</si>
  <si>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</si>
  <si>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</si>
  <si>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</si>
  <si>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</si>
  <si>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</si>
  <si>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</si>
  <si>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</si>
  <si>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</si>
  <si>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</si>
  <si>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</si>
  <si>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</si>
  <si>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</si>
  <si>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</si>
  <si>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</si>
  <si>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</si>
  <si>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</si>
  <si>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</si>
  <si>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</si>
  <si>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</si>
  <si>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</si>
  <si>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</si>
  <si>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</si>
  <si>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</si>
  <si>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</si>
  <si>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</si>
  <si>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</si>
  <si>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</si>
  <si>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</si>
  <si>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</si>
  <si>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</si>
  <si>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</si>
  <si>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</si>
  <si>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</si>
  <si>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</si>
  <si>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</si>
  <si>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</si>
  <si>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</si>
  <si>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</si>
  <si>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</si>
  <si>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</si>
  <si>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</si>
  <si>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</si>
  <si>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</si>
  <si>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</si>
  <si>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</si>
  <si>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</si>
  <si>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</si>
  <si>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</si>
  <si>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</si>
  <si>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</si>
  <si>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</si>
  <si>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</si>
  <si>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</si>
  <si>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</si>
  <si>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</si>
  <si>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</si>
  <si>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</si>
  <si>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</si>
  <si>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</si>
  <si>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</si>
  <si>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</si>
  <si>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</si>
  <si>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</si>
  <si>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</si>
  <si>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</si>
  <si>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</si>
  <si>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</si>
  <si>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</si>
  <si>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</si>
  <si>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</si>
  <si>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</si>
  <si>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</si>
  <si>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</si>
  <si>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</si>
  <si>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</si>
  <si>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</si>
  <si>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</si>
  <si>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</si>
  <si>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</si>
  <si>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</si>
  <si>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</si>
  <si>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</si>
  <si>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</si>
  <si>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</si>
  <si>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</si>
  <si>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</si>
  <si>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</si>
  <si>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</si>
  <si>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</si>
  <si>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</si>
  <si>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</si>
  <si>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</si>
  <si>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</si>
  <si>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</si>
  <si>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</si>
  <si>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</si>
  <si>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</si>
  <si>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</si>
  <si>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</si>
  <si>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</si>
  <si>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</si>
  <si>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</si>
  <si>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</si>
  <si>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</si>
  <si>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</si>
  <si>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</si>
  <si>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</si>
  <si>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</si>
  <si>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</si>
  <si>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</si>
  <si>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</si>
  <si>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</si>
  <si>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</si>
  <si>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</si>
  <si>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</si>
  <si>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</si>
  <si>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</si>
  <si>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</si>
  <si>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</si>
  <si>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</si>
  <si>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</si>
  <si>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</si>
  <si>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</si>
  <si>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</si>
  <si>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</si>
  <si>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</si>
  <si>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</si>
  <si>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</si>
  <si>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</si>
  <si>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</si>
  <si>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</si>
  <si>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</si>
  <si>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</si>
  <si>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</si>
  <si>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</si>
  <si>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</si>
  <si>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</si>
  <si>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</si>
  <si>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</si>
  <si>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</si>
  <si>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</si>
  <si>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</si>
  <si>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</si>
  <si>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</si>
  <si>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</si>
  <si>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</si>
  <si>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</si>
  <si>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</si>
  <si>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</si>
  <si>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</si>
  <si>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</si>
  <si>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</si>
  <si>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</si>
  <si>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</si>
  <si>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</si>
  <si>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</si>
  <si>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</si>
  <si>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</si>
  <si>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</si>
  <si>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</si>
  <si>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</si>
  <si>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</si>
  <si>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</si>
  <si>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</si>
  <si>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</si>
  <si>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</si>
  <si>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</si>
  <si>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</si>
  <si>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</si>
  <si>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</si>
  <si>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</si>
  <si>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</si>
  <si>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</si>
  <si>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</si>
  <si>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</si>
  <si>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</si>
  <si>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</si>
  <si>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</si>
  <si>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</si>
  <si>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</si>
  <si>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</si>
  <si>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</si>
  <si>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</si>
  <si>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</si>
  <si>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</si>
  <si>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</si>
  <si>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</si>
  <si>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</si>
  <si>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</si>
  <si>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</si>
  <si>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</si>
  <si>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</si>
  <si>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</si>
  <si>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</si>
  <si>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</si>
  <si>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</si>
  <si>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</si>
  <si>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</si>
  <si>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</si>
  <si>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</si>
  <si>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</si>
  <si>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</si>
  <si>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</si>
  <si>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</si>
  <si>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</si>
  <si>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</si>
  <si>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</si>
  <si>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</si>
  <si>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</si>
  <si>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</si>
  <si>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</si>
  <si>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</si>
  <si>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</si>
  <si>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</si>
  <si>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</si>
  <si>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</si>
  <si>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</si>
  <si>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</si>
  <si>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</si>
  <si>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</si>
  <si>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</si>
  <si>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</si>
  <si>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</si>
  <si>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</si>
  <si>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</si>
  <si>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</si>
  <si>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</si>
  <si>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</si>
  <si>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</si>
  <si>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</si>
  <si>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</si>
  <si>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</si>
  <si>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</si>
  <si>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</si>
  <si>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</si>
  <si>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</si>
  <si>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</si>
  <si>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</si>
  <si>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</si>
  <si>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</si>
  <si>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</si>
  <si>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</si>
  <si>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</si>
  <si>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</si>
  <si>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</si>
  <si>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</si>
  <si>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</si>
  <si>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</si>
  <si>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</si>
  <si>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</si>
  <si>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</si>
  <si>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</si>
  <si>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</si>
  <si>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</si>
  <si>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</si>
  <si>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</si>
  <si>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</si>
  <si>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</si>
  <si>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</si>
  <si>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</si>
  <si>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</si>
  <si>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</si>
  <si>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</si>
  <si>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</si>
  <si>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</si>
  <si>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</si>
  <si>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</si>
  <si>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</si>
  <si>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</si>
  <si>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</si>
  <si>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</si>
  <si>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</si>
  <si>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</si>
  <si>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</si>
  <si>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</si>
  <si>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</si>
  <si>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</si>
  <si>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</si>
  <si>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</si>
  <si>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</si>
  <si>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</si>
  <si>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</si>
  <si>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</si>
  <si>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</si>
  <si>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</si>
  <si>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</si>
  <si>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</si>
  <si>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</si>
  <si>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</si>
  <si>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</si>
  <si>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</si>
  <si>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</si>
  <si>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</si>
  <si>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</si>
  <si>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</si>
  <si>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</si>
  <si>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</si>
  <si>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</si>
  <si>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</si>
  <si>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</si>
  <si>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</si>
  <si>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</si>
  <si>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</si>
  <si>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</si>
  <si>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</si>
  <si>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</si>
  <si>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</si>
  <si>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</si>
  <si>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</si>
  <si>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</si>
  <si>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</si>
  <si>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</si>
  <si>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</si>
  <si>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</si>
  <si>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</si>
  <si>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</si>
  <si>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</si>
  <si>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</si>
  <si>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</si>
  <si>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</si>
  <si>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</si>
  <si>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</si>
  <si>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</si>
  <si>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</si>
  <si>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</si>
  <si>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</si>
  <si>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</si>
  <si>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</si>
  <si>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</si>
  <si>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</si>
  <si>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</si>
  <si>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</si>
  <si>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</si>
  <si>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</si>
  <si>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</si>
  <si>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</si>
  <si>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</si>
  <si>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</si>
  <si>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</si>
  <si>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</si>
  <si>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</si>
  <si>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</si>
  <si>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</si>
  <si>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</si>
  <si>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</si>
  <si>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</si>
  <si>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</si>
  <si>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</si>
  <si>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</si>
  <si>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</si>
  <si>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</si>
  <si>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</si>
  <si>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</si>
  <si>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</si>
  <si>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</si>
  <si>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</si>
  <si>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</si>
  <si>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</si>
  <si>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</si>
  <si>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</si>
  <si>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</si>
  <si>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</si>
  <si>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</si>
  <si>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</si>
  <si>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</si>
  <si>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</si>
  <si>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</si>
  <si>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</si>
  <si>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</si>
  <si>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</si>
  <si>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</si>
  <si>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</si>
  <si>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</si>
  <si>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</si>
  <si>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</si>
  <si>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</si>
  <si>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</si>
  <si>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</si>
  <si>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</si>
  <si>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</si>
  <si>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</si>
  <si>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</si>
  <si>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</si>
  <si>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</si>
  <si>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</si>
  <si>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</si>
  <si>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</si>
  <si>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</si>
  <si>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</si>
  <si>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</si>
  <si>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</si>
  <si>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</si>
  <si>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</si>
  <si>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</si>
  <si>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</si>
  <si>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</si>
  <si>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</si>
  <si>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</si>
  <si>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</si>
  <si>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</si>
  <si>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</si>
  <si>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</si>
  <si>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</si>
  <si>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</si>
  <si>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</si>
  <si>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</si>
  <si>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</si>
  <si>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</si>
  <si>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</si>
  <si>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</si>
  <si>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</si>
  <si>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</si>
  <si>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</si>
  <si>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</si>
  <si>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</si>
  <si>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</si>
  <si>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</si>
  <si>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</si>
  <si>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</si>
  <si>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</si>
  <si>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</si>
  <si>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</si>
  <si>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</si>
  <si>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</si>
  <si>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</si>
  <si>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</si>
  <si>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</si>
  <si>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</si>
  <si>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</si>
  <si>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</si>
  <si>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</si>
  <si>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</si>
  <si>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</si>
  <si>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</si>
  <si>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</si>
  <si>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</si>
  <si>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</si>
  <si>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</si>
  <si>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</si>
  <si>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</si>
  <si>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</si>
  <si>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</si>
  <si>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</si>
  <si>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</si>
  <si>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</si>
  <si>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</si>
  <si>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</si>
  <si>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</si>
  <si>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</si>
  <si>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</si>
  <si>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</si>
  <si>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</si>
  <si>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</si>
  <si>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</si>
  <si>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</si>
  <si>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</si>
  <si>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</si>
  <si>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</si>
  <si>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</si>
  <si>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</si>
  <si>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</si>
  <si>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</si>
  <si>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</si>
  <si>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</si>
  <si>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</si>
  <si>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</si>
  <si>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</si>
  <si>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</si>
  <si>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</si>
  <si>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</si>
  <si>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</si>
  <si>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</si>
  <si>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</si>
  <si>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</si>
  <si>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</si>
  <si>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</si>
  <si>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</si>
  <si>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</si>
  <si>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</si>
  <si>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</si>
  <si>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</si>
  <si>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</si>
  <si>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</si>
  <si>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</si>
  <si>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</si>
  <si>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</si>
  <si>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</si>
  <si>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</si>
  <si>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</si>
  <si>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</si>
  <si>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</si>
  <si>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</si>
  <si>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</si>
  <si>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</si>
  <si>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</si>
  <si>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</si>
  <si>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</si>
  <si>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</si>
  <si>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</si>
  <si>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</si>
  <si>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</si>
  <si>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</si>
  <si>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</si>
  <si>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</si>
  <si>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</si>
  <si>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</si>
  <si>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</si>
  <si>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</si>
  <si>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</si>
  <si>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</si>
  <si>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</si>
  <si>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</si>
  <si>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</si>
  <si>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</si>
  <si>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</si>
  <si>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</si>
  <si>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</si>
  <si>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</si>
  <si>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</si>
  <si>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</si>
  <si>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</si>
  <si>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</si>
  <si>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</si>
  <si>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</si>
  <si>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</si>
  <si>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</si>
  <si>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</si>
  <si>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</si>
  <si>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</si>
  <si>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</si>
  <si>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</si>
  <si>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</si>
  <si>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</si>
  <si>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</si>
  <si>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</si>
  <si>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</si>
  <si>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</si>
  <si>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</si>
  <si>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</si>
  <si>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</si>
  <si>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</si>
  <si>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</si>
  <si>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</si>
  <si>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</si>
  <si>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</si>
  <si>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</si>
  <si>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</si>
  <si>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</si>
  <si>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</si>
  <si>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</si>
  <si>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</si>
  <si>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</si>
  <si>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</si>
  <si>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</si>
  <si>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</si>
  <si>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</si>
  <si>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</si>
  <si>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</si>
  <si>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</si>
  <si>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</si>
  <si>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</si>
  <si>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</si>
  <si>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</si>
  <si>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</si>
  <si>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</si>
  <si>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</si>
  <si>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</si>
  <si>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</si>
  <si>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</si>
  <si>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</si>
  <si>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</si>
  <si>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</si>
  <si>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</si>
  <si>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</si>
  <si>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</si>
  <si>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</si>
  <si>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</si>
  <si>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</si>
  <si>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</si>
  <si>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</si>
  <si>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</si>
  <si>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</si>
  <si>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</si>
  <si>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</si>
  <si>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</si>
  <si>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</si>
  <si>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</si>
  <si>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</si>
  <si>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</si>
  <si>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</si>
  <si>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</si>
  <si>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</si>
  <si>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</si>
  <si>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</si>
  <si>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</si>
  <si>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</si>
  <si>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</si>
  <si>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</si>
  <si>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</si>
  <si>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</si>
  <si>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</si>
  <si>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</si>
  <si>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</si>
  <si>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</si>
  <si>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</si>
  <si>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</si>
  <si>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</si>
  <si>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</si>
  <si>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</si>
  <si>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</si>
  <si>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</si>
  <si>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</si>
  <si>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</si>
  <si>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</si>
  <si>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</si>
  <si>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</si>
  <si>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</si>
  <si>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</si>
  <si>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</si>
  <si>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</si>
  <si>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</si>
  <si>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</si>
  <si>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</si>
  <si>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</si>
  <si>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</si>
  <si>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</si>
  <si>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</si>
  <si>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</si>
  <si>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</si>
  <si>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</si>
  <si>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</si>
  <si>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</si>
  <si>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</si>
  <si>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</si>
  <si>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</si>
  <si>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</si>
  <si>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</si>
  <si>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</si>
  <si>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</si>
  <si>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</si>
  <si>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</si>
  <si>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</si>
  <si>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</si>
  <si>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</si>
  <si>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</si>
  <si>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</si>
  <si>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</si>
  <si>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</si>
  <si>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</si>
  <si>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</si>
  <si>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</si>
  <si>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</si>
  <si>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</si>
  <si>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</si>
  <si>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</si>
  <si>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</si>
  <si>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</si>
  <si>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</si>
  <si>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</si>
  <si>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</si>
  <si>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</si>
  <si>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</si>
  <si>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</si>
  <si>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</si>
  <si>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</si>
  <si>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</si>
  <si>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</si>
  <si>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</si>
  <si>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</si>
  <si>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</si>
  <si>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</si>
  <si>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</si>
  <si>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</si>
  <si>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</si>
  <si>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</si>
  <si>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</si>
  <si>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</si>
  <si>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</si>
  <si>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</si>
  <si>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</si>
  <si>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</si>
  <si>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</si>
  <si>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</si>
  <si>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</si>
  <si>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</si>
  <si>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</si>
  <si>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</si>
  <si>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</si>
  <si>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</si>
  <si>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</si>
  <si>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</si>
  <si>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</si>
  <si>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</si>
  <si>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</si>
  <si>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</si>
  <si>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</si>
  <si>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</si>
  <si>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</si>
  <si>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</si>
  <si>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</si>
  <si>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</si>
  <si>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</si>
  <si>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</si>
  <si>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</si>
  <si>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</si>
  <si>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</si>
  <si>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</si>
  <si>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</si>
  <si>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</si>
  <si>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</si>
  <si>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</si>
  <si>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</si>
  <si>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</si>
  <si>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</si>
  <si>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</si>
  <si>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</si>
  <si>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</si>
  <si>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</si>
  <si>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</si>
  <si>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</si>
  <si>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</si>
  <si>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</si>
  <si>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</si>
  <si>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</si>
  <si>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</si>
  <si>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</si>
  <si>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</si>
  <si>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</si>
  <si>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</si>
  <si>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</si>
  <si>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</si>
  <si>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</si>
  <si>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</si>
  <si>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</si>
  <si>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</si>
  <si>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</si>
  <si>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</si>
  <si>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</si>
  <si>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</si>
  <si>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</si>
  <si>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</si>
  <si>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</si>
  <si>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</si>
  <si>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</si>
  <si>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</si>
  <si>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</si>
  <si>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</si>
  <si>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</si>
  <si>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</si>
  <si>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</si>
  <si>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</si>
  <si>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</si>
  <si>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</si>
  <si>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</si>
  <si>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</si>
  <si>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</si>
  <si>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</si>
  <si>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</si>
  <si>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</si>
  <si>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</si>
  <si>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</si>
  <si>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</si>
  <si>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</si>
  <si>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</si>
  <si>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</si>
  <si>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</si>
  <si>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</si>
  <si>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</si>
  <si>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</si>
  <si>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</si>
  <si>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</si>
  <si>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</si>
  <si>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</si>
  <si>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</si>
  <si>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</si>
  <si>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</si>
  <si>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</si>
  <si>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</si>
  <si>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</si>
  <si>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</si>
  <si>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</si>
  <si>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</si>
  <si>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</si>
  <si>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</si>
  <si>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</si>
  <si>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</si>
  <si>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</si>
  <si>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</si>
  <si>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</si>
  <si>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</si>
  <si>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</si>
  <si>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</si>
  <si>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</si>
  <si>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</si>
  <si>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</si>
  <si>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</si>
  <si>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</si>
  <si>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</si>
  <si>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</si>
  <si>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</si>
  <si>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</si>
  <si>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</si>
  <si>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</si>
  <si>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</si>
  <si>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</si>
  <si>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</si>
  <si>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</si>
  <si>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</si>
  <si>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</si>
  <si>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</si>
  <si>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</si>
  <si>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</si>
  <si>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</si>
  <si>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</si>
  <si>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</si>
  <si>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</si>
  <si>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</si>
  <si>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</si>
  <si>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</si>
  <si>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</si>
  <si>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</si>
  <si>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</si>
  <si>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</si>
  <si>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</si>
  <si>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</si>
  <si>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</si>
  <si>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</si>
  <si>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</si>
  <si>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</si>
  <si>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</si>
  <si>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</si>
  <si>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</si>
  <si>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</si>
  <si>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</si>
  <si>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</si>
  <si>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</si>
  <si>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</si>
  <si>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</si>
  <si>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</si>
  <si>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</si>
  <si>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</si>
  <si>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</si>
  <si>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</si>
  <si>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</si>
  <si>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</si>
  <si>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</si>
  <si>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</si>
  <si>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</si>
  <si>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</si>
  <si>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</si>
  <si>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</si>
  <si>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</si>
  <si>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</si>
  <si>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</si>
  <si>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</si>
  <si>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</si>
  <si>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</si>
  <si>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</si>
  <si>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</si>
  <si>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</si>
  <si>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</si>
  <si>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</si>
  <si>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</si>
  <si>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</si>
  <si>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</si>
  <si>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</si>
  <si>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</si>
  <si>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</si>
  <si>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</si>
  <si>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</si>
  <si>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</si>
  <si>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</si>
  <si>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</si>
  <si>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</si>
  <si>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</si>
  <si>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</si>
  <si>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</si>
  <si>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</si>
  <si>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</si>
  <si>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</si>
  <si>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</si>
  <si>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</si>
  <si>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</si>
  <si>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</si>
  <si>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</si>
  <si>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</si>
  <si>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</si>
  <si>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</si>
  <si>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</si>
  <si>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</si>
  <si>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</si>
  <si>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</si>
  <si>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</si>
  <si>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</si>
  <si>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</si>
  <si>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</si>
  <si>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</si>
  <si>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</si>
  <si>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</si>
  <si>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</si>
  <si>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</si>
  <si>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</si>
  <si>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</si>
  <si>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</si>
  <si>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</si>
  <si>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</si>
  <si>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</si>
  <si>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</si>
  <si>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</si>
  <si>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</si>
  <si>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</si>
  <si>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</si>
  <si>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</si>
  <si>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</si>
  <si>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</si>
  <si>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</si>
  <si>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</si>
  <si>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</si>
  <si>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</si>
  <si>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</si>
  <si>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</si>
  <si>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</si>
  <si>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</si>
  <si>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</si>
  <si>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</si>
  <si>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</si>
  <si>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</si>
  <si>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</si>
  <si>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</si>
  <si>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</si>
  <si>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</si>
  <si>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</si>
  <si>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</si>
  <si>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</si>
  <si>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</si>
  <si>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</si>
  <si>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</si>
  <si>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</si>
  <si>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</si>
  <si>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</si>
  <si>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</si>
  <si>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</si>
  <si>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</si>
  <si>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</si>
  <si>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</si>
  <si>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</si>
  <si>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</si>
  <si>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</si>
  <si>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</si>
  <si>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</si>
  <si>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</si>
  <si>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</si>
  <si>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</si>
  <si>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</si>
  <si>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</si>
  <si>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</si>
  <si>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</si>
  <si>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</si>
  <si>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</si>
  <si>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</si>
  <si>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</si>
  <si>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</si>
  <si>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</si>
  <si>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</si>
  <si>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</si>
  <si>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</si>
  <si>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</si>
  <si>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</si>
  <si>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</si>
  <si>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</si>
  <si>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</si>
  <si>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</si>
  <si>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</si>
  <si>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</si>
  <si>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</si>
  <si>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</si>
  <si>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</si>
  <si>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</si>
  <si>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</si>
  <si>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</si>
  <si>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</si>
  <si>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</si>
  <si>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</si>
  <si>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</si>
  <si>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</si>
  <si>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</si>
  <si>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</si>
  <si>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</si>
  <si>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</si>
  <si>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</si>
  <si>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</si>
  <si>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</si>
  <si>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</si>
  <si>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</si>
  <si>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</si>
  <si>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</si>
  <si>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</si>
  <si>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</si>
  <si>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</si>
  <si>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</si>
  <si>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</si>
  <si>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</si>
  <si>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</si>
  <si>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</si>
  <si>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</si>
  <si>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</si>
  <si>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</si>
  <si>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</si>
  <si>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</si>
  <si>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</si>
  <si>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</si>
  <si>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</si>
  <si>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</si>
  <si>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</si>
  <si>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</si>
  <si>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</si>
  <si>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</si>
  <si>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</si>
  <si>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</si>
  <si>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</si>
  <si>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</si>
  <si>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</si>
  <si>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</si>
  <si>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</si>
  <si>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</si>
  <si>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</si>
  <si>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</si>
  <si>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</si>
  <si>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</si>
  <si>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</si>
  <si>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</si>
  <si>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</si>
  <si>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</si>
  <si>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</si>
  <si>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</si>
  <si>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</si>
  <si>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</si>
  <si>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</si>
  <si>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</si>
  <si>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</si>
  <si>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</si>
  <si>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</si>
  <si>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</si>
  <si>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</si>
  <si>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</si>
  <si>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</si>
  <si>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</si>
  <si>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</si>
  <si>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</si>
  <si>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</si>
  <si>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</si>
  <si>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</si>
  <si>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</si>
  <si>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</si>
  <si>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</si>
  <si>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</si>
  <si>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</si>
  <si>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</si>
  <si>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</si>
  <si>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</si>
  <si>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</si>
  <si>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</si>
  <si>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</si>
  <si>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</si>
  <si>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</si>
  <si>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</si>
  <si>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</si>
  <si>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</si>
  <si>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</si>
  <si>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</si>
  <si>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</si>
  <si>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</si>
  <si>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</si>
  <si>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</si>
  <si>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</si>
  <si>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</si>
  <si>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</si>
  <si>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</si>
  <si>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</si>
  <si>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</si>
  <si>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</si>
  <si>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</si>
  <si>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</si>
  <si>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</si>
  <si>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</si>
  <si>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</si>
  <si>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</si>
  <si>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</si>
  <si>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</si>
  <si>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</si>
  <si>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</si>
  <si>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</si>
  <si>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</si>
  <si>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</si>
  <si>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</si>
  <si>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</si>
  <si>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</si>
  <si>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</si>
  <si>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</si>
  <si>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</si>
  <si>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</si>
  <si>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</si>
  <si>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</si>
  <si>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</si>
  <si>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</si>
  <si>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</si>
  <si>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</si>
  <si>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</si>
  <si>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</si>
  <si>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</si>
  <si>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</si>
  <si>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</si>
  <si>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</si>
  <si>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</si>
  <si>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</si>
  <si>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</si>
  <si>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</si>
  <si>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</si>
  <si>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</si>
  <si>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</si>
  <si>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</si>
  <si>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</si>
  <si>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</si>
  <si>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</si>
  <si>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</si>
  <si>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</si>
  <si>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</si>
  <si>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</si>
  <si>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</si>
  <si>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</si>
  <si>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</si>
  <si>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</si>
  <si>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</si>
  <si>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</si>
  <si>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</si>
  <si>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</si>
  <si>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</si>
  <si>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</si>
  <si>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</si>
  <si>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</si>
  <si>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</si>
  <si>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</si>
  <si>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</si>
  <si>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</si>
  <si>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</si>
  <si>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</si>
  <si>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</si>
  <si>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</si>
  <si>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</si>
  <si>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</si>
  <si>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</si>
  <si>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</si>
  <si>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</si>
  <si>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</si>
  <si>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</si>
  <si>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</si>
  <si>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</si>
  <si>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</si>
  <si>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</si>
  <si>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</si>
  <si>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</si>
  <si>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</si>
  <si>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</si>
  <si>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</si>
  <si>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</si>
  <si>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</si>
  <si>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</si>
  <si>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</si>
  <si>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</si>
  <si>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</si>
  <si>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</si>
  <si>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</si>
  <si>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</si>
  <si>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</si>
  <si>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</si>
  <si>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</si>
  <si>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</si>
  <si>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</si>
  <si>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</si>
  <si>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</si>
  <si>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</si>
  <si>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</si>
  <si>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</si>
  <si>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</si>
  <si>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</si>
  <si>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</si>
  <si>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</si>
  <si>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</si>
  <si>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</si>
  <si>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</si>
  <si>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</si>
  <si>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</si>
  <si>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</si>
  <si>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</si>
  <si>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</si>
  <si>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</si>
  <si>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</si>
  <si>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</si>
  <si>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</si>
  <si>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</si>
  <si>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</si>
  <si>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</si>
  <si>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</si>
  <si>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</si>
  <si>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</si>
  <si>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</si>
  <si>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</si>
  <si>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</si>
  <si>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</si>
  <si>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</si>
  <si>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</si>
  <si>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</si>
  <si>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</si>
  <si>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</si>
  <si>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</si>
  <si>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</si>
  <si>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</si>
  <si>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</si>
  <si>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</si>
  <si>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</si>
  <si>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</si>
  <si>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</si>
  <si>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</si>
  <si>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</si>
  <si>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</si>
  <si>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</si>
  <si>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</si>
  <si>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</si>
  <si>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</si>
  <si>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</si>
  <si>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</si>
  <si>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</si>
  <si>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</si>
  <si>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</si>
  <si>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</si>
  <si>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</si>
  <si>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</si>
  <si>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</si>
  <si>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</si>
  <si>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</si>
  <si>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</si>
  <si>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</si>
  <si>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</si>
  <si>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</si>
  <si>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</si>
  <si>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</si>
  <si>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</si>
  <si>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</si>
  <si>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</si>
  <si>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</si>
  <si>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</si>
  <si>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</si>
  <si>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</si>
  <si>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</si>
  <si>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</si>
  <si>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</si>
  <si>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</si>
  <si>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</si>
  <si>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</si>
  <si>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</si>
  <si>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</si>
  <si>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</si>
  <si>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</si>
  <si>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</si>
  <si>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</si>
  <si>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</si>
  <si>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</si>
  <si>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</si>
  <si>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</si>
  <si>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</si>
  <si>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</si>
  <si>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</si>
  <si>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</si>
  <si>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</si>
  <si>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</si>
  <si>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</si>
  <si>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</si>
  <si>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</si>
  <si>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</si>
  <si>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</si>
  <si>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</si>
  <si>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</si>
  <si>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</si>
  <si>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</si>
  <si>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</si>
  <si>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</si>
  <si>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</si>
  <si>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</si>
  <si>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</si>
  <si>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</si>
  <si>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</si>
  <si>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</si>
  <si>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</si>
  <si>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</si>
  <si>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</si>
  <si>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</si>
  <si>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</si>
  <si>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</si>
  <si>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</si>
  <si>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</si>
  <si>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</si>
  <si>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</si>
  <si>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</si>
  <si>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</si>
  <si>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</si>
  <si>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</si>
  <si>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</si>
  <si>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</si>
  <si>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</si>
  <si>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</si>
  <si>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</si>
  <si>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</si>
  <si>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</si>
  <si>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</si>
  <si>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</si>
  <si>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</si>
  <si>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</si>
  <si>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</si>
  <si>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</si>
  <si>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</si>
  <si>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</si>
  <si>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</si>
  <si>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</si>
  <si>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</si>
  <si>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</si>
  <si>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</si>
  <si>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</si>
  <si>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</si>
  <si>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</si>
  <si>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</si>
  <si>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</si>
  <si>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</si>
  <si>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</si>
  <si>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</si>
  <si>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</si>
  <si>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</si>
  <si>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</si>
  <si>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</si>
  <si>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</si>
  <si>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</si>
  <si>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</si>
  <si>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</si>
  <si>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</si>
  <si>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</si>
  <si>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</si>
  <si>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</si>
  <si>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</si>
  <si>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</si>
  <si>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</si>
  <si>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</si>
  <si>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</si>
  <si>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</si>
  <si>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</si>
  <si>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</si>
  <si>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</si>
  <si>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</si>
  <si>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</si>
  <si>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</si>
  <si>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</si>
  <si>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</si>
  <si>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</si>
  <si>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</si>
  <si>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</si>
  <si>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</si>
  <si>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</si>
  <si>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</si>
  <si>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</si>
  <si>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</si>
  <si>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</si>
  <si>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</si>
  <si>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</si>
  <si>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</si>
  <si>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</si>
  <si>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</si>
  <si>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</si>
  <si>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</si>
  <si>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</si>
  <si>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</si>
  <si>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</si>
  <si>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</si>
  <si>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</si>
  <si>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</si>
  <si>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</si>
  <si>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</si>
  <si>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</si>
  <si>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</si>
  <si>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</si>
  <si>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</si>
  <si>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</si>
  <si>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</si>
  <si>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</si>
  <si>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</si>
  <si>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</si>
  <si>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</si>
  <si>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</si>
  <si>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</si>
  <si>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</si>
  <si>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</si>
  <si>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</si>
  <si>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</si>
  <si>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</si>
  <si>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</si>
  <si>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</si>
  <si>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</si>
  <si>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</si>
  <si>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</si>
  <si>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</si>
  <si>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</si>
  <si>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</si>
  <si>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</si>
  <si>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</si>
  <si>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</si>
  <si>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</si>
  <si>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</si>
  <si>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</si>
  <si>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</si>
  <si>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</si>
  <si>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</si>
  <si>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</si>
  <si>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</si>
  <si>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</si>
  <si>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</si>
  <si>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</si>
  <si>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</si>
  <si>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</si>
  <si>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</si>
  <si>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</si>
  <si>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</si>
  <si>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</si>
  <si>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</si>
  <si>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</si>
  <si>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</si>
  <si>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</si>
  <si>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</si>
  <si>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</si>
  <si>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</si>
  <si>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</si>
  <si>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</si>
  <si>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</si>
  <si>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</si>
  <si>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</si>
  <si>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</si>
  <si>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</si>
  <si>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</si>
  <si>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</si>
  <si>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</si>
  <si>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</si>
  <si>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</si>
  <si>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</si>
  <si>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</si>
  <si>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</si>
  <si>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</si>
  <si>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</si>
  <si>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</si>
  <si>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</si>
  <si>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</si>
  <si>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</si>
  <si>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</si>
  <si>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</si>
  <si>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</si>
  <si>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</si>
  <si>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</si>
  <si>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</si>
  <si>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</si>
  <si>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</si>
  <si>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</si>
  <si>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</si>
  <si>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</si>
  <si>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</si>
  <si>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</si>
  <si>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</si>
  <si>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</si>
  <si>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</si>
  <si>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</si>
  <si>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</si>
  <si>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</si>
  <si>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</si>
  <si>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</si>
  <si>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</si>
  <si>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</si>
  <si>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</si>
  <si>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</si>
  <si>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</si>
  <si>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</si>
  <si>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</si>
  <si>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</si>
  <si>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</si>
  <si>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</si>
  <si>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</si>
  <si>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</si>
  <si>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</si>
  <si>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</si>
  <si>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</si>
  <si>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</si>
  <si>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</si>
  <si>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</si>
  <si>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</si>
  <si>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</si>
  <si>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</si>
  <si>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</si>
  <si>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</si>
  <si>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</si>
  <si>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</si>
  <si>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</si>
  <si>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</si>
  <si>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</si>
  <si>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</si>
  <si>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</si>
  <si>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</si>
  <si>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</si>
  <si>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</si>
  <si>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</si>
  <si>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</si>
  <si>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</si>
  <si>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</si>
  <si>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</si>
  <si>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</si>
  <si>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</si>
  <si>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</si>
  <si>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</si>
  <si>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</si>
  <si>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</si>
  <si>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</si>
  <si>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</si>
  <si>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</si>
  <si>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</si>
  <si>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</si>
  <si>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</si>
  <si>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</si>
  <si>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</si>
  <si>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</si>
  <si>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</si>
  <si>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</si>
  <si>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</si>
  <si>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</si>
  <si>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</si>
  <si>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</si>
  <si>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</si>
  <si>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</si>
  <si>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</si>
  <si>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</si>
  <si>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</si>
  <si>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</si>
  <si>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</si>
  <si>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</si>
  <si>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</si>
  <si>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</si>
  <si>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</si>
  <si>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</si>
  <si>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</si>
  <si>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</si>
  <si>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</si>
  <si>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</si>
  <si>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</si>
  <si>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</si>
  <si>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</si>
  <si>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</si>
  <si>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</si>
  <si>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</si>
  <si>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</si>
  <si>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</si>
  <si>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</si>
  <si>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</si>
  <si>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</si>
  <si>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</si>
  <si>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</si>
  <si>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</si>
  <si>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</si>
  <si>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</si>
  <si>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</si>
  <si>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</si>
  <si>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</si>
  <si>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</si>
  <si>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</si>
  <si>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</si>
  <si>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</si>
  <si>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</si>
  <si>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</si>
  <si>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</si>
  <si>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</si>
  <si>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</si>
  <si>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</si>
  <si>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</si>
  <si>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</si>
  <si>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</si>
  <si>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</si>
  <si>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</si>
  <si>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</si>
  <si>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</si>
  <si>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</si>
  <si>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</si>
  <si>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</si>
  <si>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</si>
  <si>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</si>
  <si>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</si>
  <si>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</si>
  <si>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</si>
  <si>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</si>
  <si>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</si>
  <si>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</si>
  <si>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</si>
  <si>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</si>
  <si>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</si>
  <si>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</si>
  <si>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</si>
  <si>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</si>
  <si>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</si>
  <si>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</si>
  <si>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</si>
  <si>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</si>
  <si>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</si>
  <si>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</si>
  <si>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</si>
  <si>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</si>
  <si>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</si>
  <si>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</si>
  <si>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</si>
  <si>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</si>
  <si>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</si>
  <si>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</si>
  <si>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</si>
  <si>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</si>
  <si>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</si>
  <si>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</si>
  <si>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</si>
  <si>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</si>
  <si>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</si>
  <si>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</si>
  <si>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</si>
  <si>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</si>
  <si>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</si>
  <si>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</si>
  <si>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</si>
  <si>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</si>
  <si>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</si>
  <si>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</si>
  <si>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</si>
  <si>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</si>
  <si>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</si>
  <si>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</si>
  <si>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</si>
  <si>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</si>
  <si>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</si>
  <si>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</si>
  <si>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</si>
  <si>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</si>
  <si>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</si>
  <si>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</si>
  <si>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</si>
  <si>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</si>
  <si>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</si>
  <si>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</si>
  <si>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</si>
  <si>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</si>
  <si>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</si>
  <si>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</si>
  <si>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</si>
  <si>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</si>
  <si>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</si>
  <si>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</si>
  <si>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</si>
  <si>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</si>
  <si>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</si>
  <si>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</si>
  <si>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</si>
  <si>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</si>
  <si>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</si>
  <si>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</si>
  <si>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</si>
  <si>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</si>
  <si>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</si>
  <si>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</si>
  <si>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</si>
  <si>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</si>
  <si>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</si>
  <si>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</si>
  <si>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</si>
  <si>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</si>
  <si>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</si>
  <si>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</si>
  <si>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</si>
  <si>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</si>
  <si>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</si>
  <si>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</si>
  <si>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</si>
  <si>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</si>
  <si>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</si>
  <si>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</si>
  <si>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</si>
  <si>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</si>
  <si>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</si>
  <si>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</si>
  <si>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</si>
  <si>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</si>
  <si>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</si>
  <si>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</si>
  <si>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</si>
  <si>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</si>
  <si>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</si>
  <si>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</si>
  <si>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</si>
  <si>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</si>
  <si>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</si>
  <si>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</si>
  <si>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</si>
  <si>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</si>
  <si>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</si>
  <si>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</si>
  <si>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</si>
  <si>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</si>
  <si>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</si>
  <si>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</si>
  <si>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</si>
  <si>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</si>
  <si>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</si>
  <si>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</si>
  <si>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</si>
  <si>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</si>
  <si>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</si>
  <si>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</si>
  <si>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</si>
  <si>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</si>
  <si>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</si>
  <si>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</si>
  <si>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</si>
  <si>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</si>
  <si>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</si>
  <si>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</si>
  <si>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</si>
  <si>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</si>
  <si>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</si>
  <si>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</si>
  <si>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</si>
  <si>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</si>
  <si>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</si>
  <si>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</si>
  <si>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</si>
  <si>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</si>
  <si>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</si>
  <si>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</si>
  <si>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</si>
  <si>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</si>
  <si>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</si>
  <si>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</si>
  <si>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</si>
  <si>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</si>
  <si>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</si>
  <si>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</si>
  <si>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</si>
  <si>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</si>
  <si>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</si>
  <si>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</si>
  <si>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</si>
  <si>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</si>
  <si>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</si>
  <si>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</si>
  <si>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</si>
  <si>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</si>
  <si>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</si>
  <si>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</si>
  <si>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</si>
  <si>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</si>
  <si>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</si>
  <si>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</si>
  <si>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</si>
  <si>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</si>
  <si>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</si>
  <si>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</si>
  <si>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</si>
  <si>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</si>
  <si>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</si>
  <si>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</si>
  <si>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</si>
  <si>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</si>
  <si>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</si>
  <si>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</si>
  <si>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</si>
  <si>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</si>
  <si>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</si>
  <si>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</si>
  <si>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</si>
  <si>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</si>
  <si>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</si>
  <si>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</si>
  <si>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</si>
  <si>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</si>
  <si>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</si>
  <si>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</si>
  <si>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</si>
  <si>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</si>
  <si>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</si>
  <si>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</si>
  <si>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</si>
  <si>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</si>
  <si>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</si>
  <si>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</si>
  <si>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</si>
  <si>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</si>
  <si>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</si>
  <si>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</si>
  <si>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</si>
  <si>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</si>
  <si>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</si>
  <si>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</si>
  <si>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</si>
  <si>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</si>
  <si>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</si>
  <si>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</si>
  <si>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</si>
  <si>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</si>
  <si>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</si>
  <si>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</si>
  <si>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</si>
  <si>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</si>
  <si>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</si>
  <si>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</si>
  <si>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</si>
  <si>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</si>
  <si>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</si>
  <si>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</si>
  <si>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</si>
  <si>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</si>
  <si>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</si>
  <si>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</si>
  <si>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</si>
  <si>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</si>
  <si>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</si>
  <si>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</si>
  <si>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</si>
  <si>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</si>
  <si>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</si>
  <si>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</si>
  <si>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</si>
  <si>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</si>
  <si>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</si>
  <si>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</si>
  <si>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</si>
  <si>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</si>
  <si>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</si>
  <si>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</si>
  <si>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</si>
  <si>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</si>
  <si>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</si>
  <si>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</si>
  <si>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</si>
  <si>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</si>
  <si>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</si>
  <si>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</si>
  <si>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</si>
  <si>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</si>
  <si>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</si>
  <si>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</si>
  <si>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</si>
  <si>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</si>
  <si>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</si>
  <si>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</si>
  <si>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</si>
  <si>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</si>
  <si>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</si>
  <si>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</si>
  <si>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</si>
  <si>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</si>
  <si>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</si>
  <si>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</si>
  <si>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</si>
  <si>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</si>
  <si>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</si>
  <si>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</si>
  <si>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</si>
  <si>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</si>
  <si>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</si>
  <si>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</si>
  <si>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</si>
  <si>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</si>
  <si>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</si>
  <si>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</si>
  <si>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</si>
  <si>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</si>
  <si>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</si>
  <si>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</si>
  <si>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</si>
  <si>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</si>
  <si>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</si>
  <si>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</si>
  <si>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</si>
  <si>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</si>
  <si>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</si>
  <si>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</si>
  <si>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</si>
  <si>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</si>
  <si>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</si>
  <si>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</si>
  <si>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</si>
  <si>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</si>
  <si>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</si>
  <si>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</si>
  <si>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</si>
  <si>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</si>
  <si>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</si>
  <si>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</si>
  <si>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</si>
  <si>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</si>
  <si>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</si>
  <si>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</si>
  <si>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</si>
  <si>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</si>
  <si>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</si>
  <si>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</si>
  <si>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</si>
  <si>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</si>
  <si>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</si>
  <si>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</si>
  <si>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</si>
  <si>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</si>
  <si>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</si>
  <si>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</si>
  <si>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</si>
  <si>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</si>
  <si>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</si>
  <si>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</si>
  <si>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</si>
  <si>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</si>
  <si>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</si>
  <si>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</si>
  <si>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</si>
  <si>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</si>
  <si>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</si>
  <si>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</si>
  <si>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</si>
  <si>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</si>
  <si>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</si>
  <si>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</si>
  <si>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</si>
  <si>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</si>
  <si>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</si>
  <si>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</si>
  <si>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</si>
  <si>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</si>
  <si>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</si>
  <si>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</si>
  <si>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</si>
  <si>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</si>
  <si>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</si>
  <si>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</si>
  <si>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</si>
  <si>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</si>
  <si>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</si>
  <si>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</si>
  <si>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</si>
  <si>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</si>
  <si>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</si>
  <si>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</si>
  <si>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</si>
  <si>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</si>
  <si>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</si>
  <si>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</si>
  <si>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</si>
  <si>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</si>
  <si>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</si>
  <si>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</si>
  <si>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</si>
  <si>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</si>
  <si>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</si>
  <si>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</si>
  <si>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</si>
  <si>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</si>
  <si>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</si>
  <si>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</si>
  <si>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</si>
  <si>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</si>
  <si>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</si>
  <si>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</si>
  <si>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</si>
  <si>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</si>
  <si>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</si>
  <si>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</si>
  <si>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</si>
  <si>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</si>
  <si>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</si>
  <si>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</si>
  <si>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</si>
  <si>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</si>
  <si>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</si>
  <si>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</si>
  <si>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</si>
  <si>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</si>
  <si>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</si>
  <si>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</si>
  <si>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</si>
  <si>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</si>
  <si>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</si>
  <si>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</si>
  <si>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</si>
  <si>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</si>
  <si>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</si>
  <si>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</si>
  <si>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</si>
  <si>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</si>
  <si>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</si>
  <si>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</si>
  <si>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</si>
  <si>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</si>
  <si>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</si>
  <si>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</si>
  <si>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</si>
  <si>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</si>
  <si>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</si>
  <si>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</si>
  <si>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</si>
  <si>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</si>
  <si>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</si>
  <si>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</si>
  <si>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</si>
  <si>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</si>
  <si>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</si>
  <si>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</si>
  <si>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</si>
  <si>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</si>
  <si>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</si>
  <si>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</si>
  <si>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</si>
  <si>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</si>
  <si>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</si>
  <si>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</si>
  <si>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</si>
  <si>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</si>
  <si>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</si>
  <si>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</si>
  <si>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</si>
  <si>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</si>
  <si>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</si>
  <si>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</si>
  <si>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</si>
  <si>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</si>
  <si>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</si>
  <si>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</si>
  <si>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</si>
  <si>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</si>
  <si>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</si>
  <si>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</si>
  <si>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</si>
  <si>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</si>
  <si>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</si>
  <si>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</si>
  <si>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</si>
  <si>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</si>
  <si>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</si>
  <si>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</si>
  <si>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</si>
  <si>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</si>
  <si>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</si>
  <si>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</si>
  <si>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</si>
  <si>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</si>
  <si>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</si>
  <si>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</si>
  <si>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</si>
  <si>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</si>
  <si>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</si>
  <si>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</si>
  <si>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</si>
  <si>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</si>
  <si>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</si>
  <si>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</si>
  <si>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</si>
  <si>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</si>
  <si>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</si>
  <si>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</si>
  <si>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</si>
  <si>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</si>
  <si>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</si>
  <si>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</si>
  <si>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</si>
  <si>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</si>
  <si>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</si>
  <si>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</si>
  <si>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</si>
  <si>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</si>
  <si>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</si>
  <si>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</si>
  <si>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</si>
  <si>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</si>
  <si>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</si>
  <si>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</si>
  <si>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</si>
  <si>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</si>
  <si>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</si>
  <si>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</si>
  <si>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</si>
  <si>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</si>
  <si>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</si>
  <si>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</si>
  <si>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</si>
  <si>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</si>
  <si>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</si>
  <si>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</si>
  <si>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</si>
  <si>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</si>
  <si>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</si>
  <si>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</si>
  <si>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</si>
  <si>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</si>
  <si>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</si>
  <si>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</si>
  <si>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</si>
  <si>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</si>
  <si>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</si>
  <si>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</si>
  <si>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</si>
  <si>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</si>
  <si>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</si>
  <si>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</si>
  <si>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</si>
  <si>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</si>
  <si>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</si>
  <si>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</si>
  <si>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</si>
  <si>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</si>
  <si>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</si>
  <si>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</si>
  <si>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</si>
  <si>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</si>
  <si>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</si>
  <si>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</si>
  <si>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</si>
  <si>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</si>
  <si>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</si>
  <si>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</si>
  <si>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</si>
  <si>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</si>
  <si>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</si>
  <si>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</si>
  <si>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</si>
  <si>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</si>
  <si>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</si>
  <si>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</si>
  <si>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</si>
  <si>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</si>
  <si>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</si>
  <si>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</si>
  <si>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</si>
  <si>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</si>
  <si>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</si>
  <si>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</si>
  <si>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</si>
  <si>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</si>
  <si>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</si>
  <si>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</si>
  <si>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</si>
  <si>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</si>
  <si>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</si>
  <si>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</si>
  <si>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</si>
  <si>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</si>
  <si>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</si>
  <si>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</si>
  <si>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</si>
  <si>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</si>
  <si>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</si>
  <si>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</si>
  <si>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</si>
  <si>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</si>
  <si>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</si>
  <si>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</si>
  <si>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</si>
  <si>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</si>
  <si>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</si>
  <si>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</si>
  <si>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</si>
  <si>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</si>
  <si>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</si>
  <si>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</si>
  <si>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</si>
  <si>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</si>
  <si>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</si>
  <si>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</si>
  <si>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</si>
  <si>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</si>
  <si>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</si>
  <si>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</si>
  <si>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</si>
  <si>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</si>
  <si>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</si>
  <si>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</si>
  <si>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</si>
  <si>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</si>
  <si>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</si>
  <si>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</si>
  <si>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</si>
  <si>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</si>
  <si>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</si>
  <si>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</si>
  <si>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</si>
  <si>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</si>
  <si>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</si>
  <si>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</si>
  <si>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</si>
  <si>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</si>
  <si>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</si>
  <si>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</si>
  <si>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</si>
  <si>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</si>
  <si>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</si>
  <si>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</si>
  <si>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</si>
  <si>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</si>
  <si>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</si>
  <si>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</si>
  <si>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</si>
  <si>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</si>
  <si>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</si>
  <si>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</si>
  <si>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</si>
  <si>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</si>
  <si>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</si>
  <si>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</si>
  <si>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</si>
  <si>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</si>
  <si>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</si>
  <si>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</si>
  <si>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</si>
  <si>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</si>
  <si>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</si>
  <si>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</si>
  <si>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</si>
  <si>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</si>
  <si>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</si>
  <si>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</si>
  <si>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</si>
  <si>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</si>
  <si>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</si>
  <si>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</si>
  <si>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</si>
  <si>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</si>
  <si>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</si>
  <si>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</si>
  <si>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</si>
  <si>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</si>
  <si>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</si>
  <si>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</si>
  <si>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</si>
  <si>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</si>
  <si>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</si>
  <si>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</si>
  <si>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</si>
  <si>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</si>
  <si>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</si>
  <si>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</si>
  <si>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</si>
  <si>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</si>
  <si>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</si>
  <si>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</si>
  <si>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</si>
  <si>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</si>
  <si>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</si>
  <si>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</si>
  <si>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</si>
  <si>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</si>
  <si>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</si>
  <si>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</si>
  <si>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</si>
  <si>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</si>
  <si>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</si>
  <si>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</si>
  <si>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</si>
  <si>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</si>
  <si>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</si>
  <si>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</si>
  <si>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</si>
  <si>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</si>
  <si>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</si>
  <si>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</si>
  <si>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</si>
  <si>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</si>
  <si>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</si>
  <si>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</si>
  <si>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</si>
  <si>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</si>
  <si>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</si>
  <si>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</si>
  <si>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</si>
  <si>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</si>
  <si>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</si>
  <si>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</si>
  <si>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</si>
  <si>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</si>
  <si>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</si>
  <si>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</si>
  <si>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</si>
  <si>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</si>
  <si>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</si>
  <si>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</si>
  <si>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</si>
  <si>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</si>
  <si>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</si>
  <si>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</si>
  <si>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</si>
  <si>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</si>
  <si>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</si>
  <si>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</si>
  <si>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</si>
  <si>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</si>
  <si>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</si>
  <si>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</si>
  <si>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</si>
  <si>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</si>
  <si>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</si>
  <si>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</si>
  <si>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</si>
  <si>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</si>
  <si>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</si>
  <si>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</si>
  <si>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</si>
  <si>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</si>
  <si>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</si>
  <si>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</si>
  <si>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</si>
  <si>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</si>
  <si>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</si>
  <si>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</si>
  <si>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</si>
  <si>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</si>
  <si>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</si>
  <si>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</si>
  <si>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</si>
  <si>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</si>
  <si>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</si>
  <si>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</si>
  <si>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</si>
  <si>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</si>
  <si>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</si>
  <si>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</si>
  <si>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</si>
  <si>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</si>
  <si>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</si>
  <si>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</si>
  <si>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</si>
  <si>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</si>
  <si>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</si>
  <si>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</si>
  <si>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</si>
  <si>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</si>
  <si>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</si>
  <si>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</si>
  <si>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</si>
  <si>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</si>
  <si>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</si>
  <si>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</si>
  <si>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</si>
  <si>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</si>
  <si>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</si>
  <si>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</si>
  <si>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</si>
  <si>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</si>
  <si>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</si>
  <si>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</si>
  <si>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</si>
  <si>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</si>
  <si>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</si>
  <si>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</si>
  <si>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</si>
  <si>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</si>
  <si>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</si>
  <si>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</si>
  <si>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</si>
  <si>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</si>
  <si>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</si>
  <si>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</si>
  <si>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</si>
  <si>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</si>
  <si>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</si>
  <si>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</si>
  <si>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</si>
  <si>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</si>
  <si>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</si>
  <si>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</si>
  <si>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</si>
  <si>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</si>
  <si>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</si>
  <si>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</si>
  <si>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</si>
  <si>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</si>
  <si>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</si>
  <si>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</si>
  <si>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</si>
  <si>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</si>
  <si>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</si>
  <si>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</si>
  <si>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</si>
  <si>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</si>
  <si>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</si>
  <si>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</si>
  <si>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</si>
  <si>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</si>
  <si>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</si>
  <si>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</si>
  <si>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</si>
  <si>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</si>
  <si>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</si>
  <si>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</si>
  <si>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</si>
  <si>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</si>
  <si>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</si>
  <si>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</si>
  <si>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</si>
  <si>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</si>
  <si>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</si>
  <si>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</si>
  <si>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</si>
  <si>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</si>
  <si>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</si>
  <si>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</si>
  <si>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</si>
  <si>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</si>
  <si>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</si>
  <si>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</si>
  <si>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</si>
  <si>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</si>
  <si>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</si>
  <si>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</si>
  <si>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</si>
  <si>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</si>
  <si>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</si>
  <si>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</si>
  <si>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</si>
  <si>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</si>
  <si>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</si>
  <si>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</si>
  <si>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</si>
  <si>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</si>
  <si>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</si>
  <si>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</si>
  <si>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</si>
  <si>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</si>
  <si>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</si>
  <si>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</si>
  <si>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</si>
  <si>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</si>
  <si>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</si>
  <si>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</si>
  <si>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</si>
  <si>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</si>
  <si>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</si>
  <si>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</si>
  <si>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</si>
  <si>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</si>
  <si>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</si>
  <si>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</si>
  <si>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</si>
  <si>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</si>
  <si>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</si>
  <si>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</si>
  <si>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</si>
  <si>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</si>
  <si>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</si>
  <si>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</si>
  <si>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</si>
  <si>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</si>
  <si>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</si>
  <si>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</si>
  <si>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</si>
  <si>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</si>
  <si>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</si>
  <si>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</si>
  <si>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</si>
  <si>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</si>
  <si>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</si>
  <si>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</si>
  <si>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</si>
  <si>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</si>
  <si>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</si>
  <si>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</si>
  <si>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</si>
  <si>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</si>
  <si>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</si>
  <si>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</si>
  <si>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</si>
  <si>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</si>
  <si>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</si>
  <si>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</si>
  <si>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</si>
  <si>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</si>
  <si>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</si>
  <si>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</si>
  <si>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</si>
  <si>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</si>
  <si>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</si>
  <si>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</si>
  <si>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</si>
  <si>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</si>
  <si>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</si>
  <si>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</si>
  <si>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</si>
  <si>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</si>
  <si>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</si>
  <si>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</si>
  <si>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</si>
  <si>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</si>
  <si>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</si>
  <si>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</si>
  <si>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</si>
  <si>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</si>
  <si>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</si>
  <si>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</si>
  <si>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</si>
  <si>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</si>
  <si>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</si>
  <si>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</si>
  <si>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</si>
  <si>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</si>
  <si>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</si>
  <si>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</si>
  <si>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</si>
  <si>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</si>
  <si>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</si>
  <si>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</si>
  <si>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</si>
  <si>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</si>
  <si>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</si>
  <si>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</si>
  <si>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</si>
  <si>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</si>
  <si>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</si>
  <si>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</si>
  <si>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</si>
  <si>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</si>
  <si>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</si>
  <si>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</si>
  <si>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</si>
  <si>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</si>
  <si>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</si>
  <si>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</si>
  <si>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</si>
  <si>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</si>
  <si>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</si>
  <si>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</si>
  <si>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</si>
  <si>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</si>
  <si>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</si>
  <si>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</si>
  <si>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</si>
  <si>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</si>
  <si>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</si>
  <si>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</si>
  <si>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</si>
  <si>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</si>
  <si>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</si>
  <si>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</si>
  <si>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</si>
  <si>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</si>
  <si>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</si>
  <si>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</si>
  <si>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</si>
  <si>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</si>
  <si>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</si>
  <si>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</si>
  <si>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</si>
  <si>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</si>
  <si>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</si>
  <si>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</si>
  <si>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</si>
  <si>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</si>
  <si>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</si>
  <si>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</si>
  <si>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</si>
  <si>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</si>
  <si>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</si>
  <si>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</si>
  <si>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</si>
  <si>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</si>
  <si>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</si>
  <si>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</si>
  <si>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</si>
  <si>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</si>
  <si>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</si>
  <si>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</si>
  <si>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</si>
  <si>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</si>
  <si>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</si>
  <si>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</si>
  <si>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</si>
  <si>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</si>
  <si>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</si>
  <si>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</si>
  <si>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</si>
  <si>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</si>
  <si>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</si>
  <si>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</si>
  <si>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</si>
  <si>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</si>
  <si>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</si>
  <si>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</si>
  <si>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</si>
  <si>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</si>
  <si>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</si>
  <si>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</si>
  <si>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</si>
  <si>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</si>
  <si>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</si>
  <si>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</si>
  <si>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</si>
  <si>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</si>
  <si>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</si>
  <si>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</si>
  <si>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</si>
  <si>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</si>
  <si>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</si>
  <si>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</si>
  <si>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</si>
  <si>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</si>
  <si>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</si>
  <si>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</si>
  <si>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</si>
  <si>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</si>
  <si>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</si>
  <si>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</si>
  <si>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</si>
  <si>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</si>
  <si>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</si>
  <si>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</si>
  <si>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</si>
  <si>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</si>
  <si>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</si>
  <si>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</si>
  <si>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</si>
  <si>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</si>
  <si>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</si>
  <si>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</si>
  <si>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</si>
  <si>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</si>
  <si>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</si>
  <si>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</si>
  <si>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</si>
  <si>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</si>
  <si>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</si>
  <si>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</si>
  <si>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</si>
  <si>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</si>
  <si>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</si>
  <si>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</si>
  <si>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</si>
  <si>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</si>
  <si>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</si>
  <si>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</si>
  <si>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</si>
  <si>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</si>
  <si>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</si>
  <si>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</si>
  <si>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</si>
  <si>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</si>
  <si>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</si>
  <si>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</si>
  <si>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</si>
  <si>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</si>
  <si>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</si>
  <si>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</si>
  <si>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</si>
  <si>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</si>
  <si>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</si>
  <si>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</si>
  <si>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</si>
  <si>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</si>
  <si>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</si>
  <si>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</si>
  <si>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</si>
  <si>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</si>
  <si>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</si>
  <si>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</si>
  <si>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</si>
  <si>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</si>
  <si>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</si>
  <si>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</si>
  <si>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</si>
  <si>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</si>
  <si>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</si>
  <si>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</si>
  <si>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</si>
  <si>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</si>
  <si>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</si>
  <si>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</si>
  <si>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</si>
  <si>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</si>
  <si>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</si>
  <si>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</si>
  <si>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</si>
  <si>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</si>
  <si>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</si>
  <si>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</si>
  <si>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</si>
  <si>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</si>
  <si>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</si>
  <si>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</si>
  <si>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</si>
  <si>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</si>
  <si>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</si>
  <si>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</si>
  <si>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</si>
  <si>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</si>
  <si>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</si>
  <si>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</si>
  <si>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</si>
  <si>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</si>
  <si>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</si>
  <si>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</si>
  <si>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</si>
  <si>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</si>
  <si>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</si>
  <si>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</si>
  <si>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</si>
  <si>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</si>
  <si>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</si>
  <si>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</si>
  <si>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</si>
  <si>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</si>
  <si>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</si>
  <si>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</si>
  <si>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</si>
  <si>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</si>
  <si>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</si>
  <si>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</si>
  <si>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</si>
  <si>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</si>
  <si>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</si>
  <si>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</si>
  <si>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</si>
  <si>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</si>
  <si>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</si>
  <si>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</si>
  <si>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</si>
  <si>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</si>
  <si>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</si>
  <si>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</si>
  <si>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</si>
  <si>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</si>
  <si>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</si>
  <si>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</si>
  <si>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</si>
  <si>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</si>
  <si>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</si>
  <si>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</si>
  <si>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</si>
  <si>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</si>
  <si>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</si>
  <si>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</si>
  <si>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</si>
  <si>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</si>
  <si>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</si>
  <si>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</si>
  <si>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</si>
  <si>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</si>
  <si>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</si>
  <si>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</si>
  <si>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</si>
  <si>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</si>
  <si>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</si>
  <si>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</si>
  <si>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</si>
  <si>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</si>
  <si>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</si>
  <si>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</si>
  <si>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</si>
  <si>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</si>
  <si>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</si>
  <si>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</si>
  <si>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</si>
  <si>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</si>
  <si>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</si>
  <si>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</si>
  <si>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</si>
  <si>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</si>
  <si>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</si>
  <si>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</si>
  <si>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</si>
  <si>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</si>
  <si>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</si>
  <si>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</si>
  <si>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</si>
  <si>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</si>
  <si>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</si>
  <si>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</si>
  <si>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</si>
  <si>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</si>
  <si>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</si>
  <si>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</si>
  <si>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</si>
  <si>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</si>
  <si>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</si>
  <si>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</si>
  <si>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</si>
  <si>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</si>
  <si>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</si>
  <si>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</si>
  <si>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</si>
  <si>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</si>
  <si>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</si>
  <si>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</si>
  <si>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</si>
  <si>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</si>
  <si>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</si>
  <si>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</si>
  <si>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</si>
  <si>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</si>
  <si>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</si>
  <si>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</si>
  <si>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</si>
  <si>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</si>
  <si>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</si>
  <si>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</si>
  <si>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</si>
  <si>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</si>
  <si>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</si>
  <si>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</si>
  <si>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</si>
  <si>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</si>
  <si>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</si>
  <si>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</si>
  <si>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</si>
  <si>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</si>
  <si>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</si>
  <si>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</si>
  <si>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</si>
  <si>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</si>
  <si>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</si>
  <si>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</si>
  <si>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</si>
  <si>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</si>
  <si>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</si>
  <si>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</si>
  <si>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</si>
  <si>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</si>
  <si>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</si>
  <si>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</si>
  <si>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</si>
  <si>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</si>
  <si>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</si>
  <si>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</si>
  <si>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</si>
  <si>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</si>
  <si>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</si>
  <si>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</si>
  <si>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</si>
  <si>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</si>
  <si>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</si>
  <si>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</si>
  <si>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</si>
  <si>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</si>
  <si>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</si>
  <si>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</si>
  <si>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</si>
  <si>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</si>
  <si>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</si>
  <si>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</si>
  <si>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</si>
  <si>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</si>
  <si>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</si>
  <si>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</si>
  <si>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</si>
  <si>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</si>
  <si>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</si>
  <si>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</si>
  <si>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</si>
  <si>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</si>
  <si>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</si>
  <si>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</si>
  <si>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</si>
  <si>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</si>
  <si>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</si>
  <si>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</si>
  <si>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</si>
  <si>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</si>
  <si>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</si>
  <si>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</si>
  <si>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</si>
  <si>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</si>
  <si>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</si>
  <si>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</si>
  <si>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</si>
  <si>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</si>
  <si>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</si>
  <si>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</si>
  <si>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</si>
  <si>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</si>
  <si>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</si>
  <si>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</si>
  <si>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</si>
  <si>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</si>
  <si>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</si>
  <si>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</si>
  <si>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</si>
  <si>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</si>
  <si>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</si>
  <si>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</si>
  <si>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</si>
  <si>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</si>
  <si>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</si>
  <si>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</si>
  <si>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</si>
  <si>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</si>
  <si>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</si>
  <si>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</si>
  <si>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</si>
  <si>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</si>
  <si>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</si>
  <si>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</si>
  <si>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</si>
  <si>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</si>
  <si>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</si>
  <si>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</si>
  <si>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</si>
  <si>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</si>
  <si>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</si>
  <si>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</si>
  <si>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</si>
  <si>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</si>
  <si>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</si>
  <si>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</si>
  <si>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</si>
  <si>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</si>
  <si>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</si>
  <si>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</si>
  <si>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</si>
  <si>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</si>
  <si>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</si>
  <si>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</si>
  <si>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</si>
  <si>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</si>
  <si>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</si>
  <si>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</si>
  <si>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</si>
  <si>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</si>
  <si>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</si>
  <si>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</si>
  <si>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</si>
  <si>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</si>
  <si>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</si>
  <si>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</si>
  <si>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</si>
  <si>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</si>
  <si>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</si>
  <si>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</si>
  <si>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</si>
  <si>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</si>
  <si>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</si>
  <si>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</si>
  <si>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</si>
  <si>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</si>
  <si>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</si>
  <si>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</si>
  <si>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</si>
  <si>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</si>
  <si>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</si>
  <si>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</si>
  <si>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</si>
  <si>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</si>
  <si>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</si>
  <si>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</si>
  <si>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</si>
  <si>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</si>
  <si>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</si>
  <si>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</si>
  <si>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</si>
  <si>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</si>
  <si>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</si>
  <si>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</si>
  <si>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</si>
  <si>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</si>
  <si>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</si>
  <si>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</si>
  <si>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</si>
  <si>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</si>
  <si>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</si>
  <si>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</si>
  <si>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</si>
  <si>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</si>
  <si>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</si>
  <si>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</si>
  <si>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</si>
  <si>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</si>
  <si>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</si>
  <si>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</si>
  <si>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</si>
  <si>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</si>
  <si>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</si>
  <si>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</si>
  <si>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</si>
  <si>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</si>
  <si>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</si>
  <si>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</si>
  <si>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</si>
  <si>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</si>
  <si>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</si>
  <si>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</si>
  <si>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</si>
  <si>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</si>
  <si>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</si>
  <si>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</si>
  <si>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</si>
  <si>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</si>
  <si>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</si>
  <si>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</si>
  <si>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</si>
  <si>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</si>
  <si>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</si>
  <si>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</si>
  <si>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</si>
  <si>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</si>
  <si>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</si>
  <si>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</si>
  <si>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</si>
  <si>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</si>
  <si>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</si>
  <si>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</si>
  <si>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</si>
  <si>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</si>
  <si>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</si>
  <si>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</si>
  <si>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</si>
  <si>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</si>
  <si>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</si>
  <si>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</si>
  <si>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</si>
  <si>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</si>
  <si>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</si>
  <si>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</si>
  <si>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</si>
  <si>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</si>
  <si>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</si>
  <si>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</si>
  <si>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</si>
  <si>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</si>
  <si>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</si>
  <si>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</si>
  <si>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</si>
  <si>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</si>
  <si>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</si>
  <si>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</si>
  <si>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</si>
  <si>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</si>
  <si>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</si>
  <si>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</si>
  <si>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</si>
  <si>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</si>
  <si>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</si>
  <si>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</si>
  <si>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</si>
  <si>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</si>
  <si>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</si>
  <si>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</si>
  <si>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</si>
  <si>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</si>
  <si>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</si>
  <si>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</si>
  <si>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</si>
  <si>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</si>
  <si>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</si>
  <si>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</si>
  <si>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</si>
  <si>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</si>
  <si>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</si>
  <si>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</si>
  <si>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</si>
  <si>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</si>
  <si>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</si>
  <si>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</si>
  <si>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</si>
  <si>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</si>
  <si>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</si>
  <si>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</si>
  <si>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</si>
  <si>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</si>
  <si>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</si>
  <si>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</si>
  <si>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</si>
  <si>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</si>
  <si>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</si>
  <si>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</si>
  <si>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</si>
  <si>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</si>
  <si>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</si>
  <si>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</si>
  <si>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</si>
  <si>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</si>
  <si>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</si>
  <si>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</si>
  <si>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</si>
  <si>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</si>
  <si>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</si>
  <si>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</si>
  <si>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</si>
  <si>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</si>
  <si>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</si>
  <si>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</si>
  <si>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</si>
  <si>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</si>
  <si>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</si>
  <si>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</si>
  <si>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</si>
  <si>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</si>
  <si>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</si>
  <si>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</si>
  <si>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</si>
  <si>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</si>
  <si>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</si>
  <si>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</si>
  <si>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</si>
  <si>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</si>
  <si>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</si>
  <si>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</si>
  <si>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</si>
  <si>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</si>
  <si>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</si>
  <si>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</si>
  <si>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</si>
  <si>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</si>
  <si>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</si>
  <si>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</si>
  <si>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</si>
  <si>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</si>
  <si>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</si>
  <si>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</si>
  <si>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</si>
  <si>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</si>
  <si>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</si>
  <si>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</si>
  <si>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</si>
  <si>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</si>
  <si>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</si>
  <si>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</si>
  <si>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</si>
  <si>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</si>
  <si>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</si>
  <si>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</si>
  <si>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</si>
  <si>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</si>
  <si>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</si>
  <si>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</si>
  <si>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</si>
  <si>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</si>
  <si>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</si>
  <si>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</si>
  <si>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</si>
  <si>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</si>
  <si>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</si>
  <si>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</si>
  <si>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</si>
  <si>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</si>
  <si>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</si>
  <si>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</si>
  <si>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</si>
  <si>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</si>
  <si>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</si>
  <si>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</si>
  <si>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</si>
  <si>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</si>
  <si>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</si>
  <si>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</si>
  <si>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</si>
  <si>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</si>
  <si>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</si>
  <si>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</si>
  <si>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</si>
  <si>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</si>
  <si>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</si>
  <si>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</si>
  <si>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</si>
  <si>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</si>
  <si>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</si>
  <si>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</si>
  <si>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</si>
  <si>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</si>
  <si>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</si>
  <si>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</si>
  <si>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</si>
  <si>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</si>
  <si>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</si>
  <si>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</si>
  <si>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</si>
  <si>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</si>
  <si>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</si>
  <si>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</si>
  <si>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</si>
  <si>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</si>
  <si>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</si>
  <si>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</si>
  <si>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</si>
  <si>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</si>
  <si>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</si>
  <si>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</si>
  <si>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</si>
  <si>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</si>
  <si>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</si>
  <si>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</si>
  <si>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</si>
  <si>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</si>
  <si>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</si>
  <si>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</si>
  <si>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</si>
  <si>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</si>
  <si>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</si>
  <si>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</si>
  <si>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</si>
  <si>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</si>
  <si>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</si>
  <si>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</si>
  <si>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</si>
  <si>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</si>
  <si>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</si>
  <si>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</si>
  <si>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</si>
  <si>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</si>
  <si>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</si>
  <si>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</si>
  <si>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</si>
  <si>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</si>
  <si>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</si>
  <si>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</si>
  <si>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</si>
  <si>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</si>
  <si>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</si>
  <si>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</si>
  <si>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</si>
  <si>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</si>
  <si>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</si>
  <si>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</si>
  <si>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</si>
  <si>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</si>
  <si>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</si>
  <si>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</si>
  <si>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</si>
  <si>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</si>
  <si>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</si>
  <si>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</si>
  <si>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</si>
  <si>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</si>
  <si>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</si>
  <si>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</si>
  <si>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</si>
  <si>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</si>
  <si>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</si>
  <si>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</si>
  <si>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</si>
  <si>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</si>
  <si>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</si>
  <si>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</si>
  <si>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</si>
  <si>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</si>
  <si>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</si>
  <si>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</si>
  <si>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</si>
  <si>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</si>
  <si>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</si>
  <si>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</si>
  <si>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</si>
  <si>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</si>
  <si>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</si>
  <si>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</si>
  <si>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</si>
  <si>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</si>
  <si>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</si>
  <si>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</si>
  <si>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</si>
  <si>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</si>
  <si>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</si>
  <si>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</si>
  <si>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</si>
  <si>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</si>
  <si>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</si>
  <si>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</si>
  <si>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</si>
  <si>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</si>
  <si>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</si>
  <si>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</si>
  <si>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</si>
  <si>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</si>
  <si>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</si>
  <si>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</si>
  <si>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</si>
  <si>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</si>
  <si>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</si>
  <si>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</si>
  <si>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</si>
  <si>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</si>
  <si>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</si>
  <si>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</si>
  <si>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</si>
  <si>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</si>
  <si>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</si>
  <si>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</si>
  <si>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</si>
  <si>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</si>
  <si>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</si>
  <si>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</si>
  <si>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</si>
  <si>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</si>
  <si>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</si>
  <si>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</si>
  <si>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</si>
  <si>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</si>
  <si>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</si>
  <si>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</si>
  <si>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</si>
  <si>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</si>
  <si>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</si>
  <si>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</si>
  <si>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</si>
  <si>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</si>
  <si>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</si>
  <si>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</si>
  <si>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</si>
  <si>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</si>
  <si>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</si>
  <si>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</si>
  <si>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</si>
  <si>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</si>
  <si>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</si>
  <si>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</si>
  <si>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</si>
  <si>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</si>
  <si>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</si>
  <si>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</si>
  <si>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</si>
  <si>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</si>
  <si>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</si>
  <si>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</si>
  <si>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</si>
  <si>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</si>
  <si>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</si>
  <si>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</si>
  <si>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</si>
  <si>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</si>
  <si>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</si>
  <si>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</si>
  <si>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</si>
  <si>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</si>
  <si>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</si>
  <si>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</si>
  <si>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</si>
  <si>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</si>
  <si>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</si>
  <si>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</si>
  <si>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</si>
  <si>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</si>
  <si>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</si>
  <si>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</si>
  <si>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</si>
  <si>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</si>
  <si>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</si>
  <si>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</si>
  <si>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</si>
  <si>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</si>
  <si>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</si>
  <si>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</si>
  <si>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</si>
  <si>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</si>
  <si>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</si>
  <si>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</si>
  <si>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</si>
  <si>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</si>
  <si>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</si>
  <si>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</si>
  <si>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</si>
  <si>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</si>
  <si>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</si>
  <si>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</si>
  <si>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</si>
  <si>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</si>
  <si>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</si>
  <si>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</si>
  <si>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</si>
  <si>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</si>
  <si>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</si>
  <si>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</si>
  <si>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</si>
  <si>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</si>
  <si>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</si>
  <si>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</si>
  <si>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</si>
  <si>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</si>
  <si>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</si>
  <si>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</si>
  <si>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</si>
  <si>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</si>
  <si>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</si>
  <si>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</si>
  <si>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</si>
  <si>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</si>
  <si>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</si>
  <si>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</si>
  <si>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</si>
  <si>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</si>
  <si>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</si>
  <si>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</si>
  <si>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</si>
  <si>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</si>
  <si>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</si>
  <si>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</si>
  <si>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</si>
  <si>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</si>
  <si>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</si>
  <si>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</si>
  <si>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</si>
  <si>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</si>
  <si>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</si>
  <si>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</si>
  <si>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</si>
  <si>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</si>
  <si>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</si>
  <si>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</si>
  <si>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</si>
  <si>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</si>
  <si>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</si>
  <si>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</si>
  <si>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</si>
  <si>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</si>
  <si>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</si>
  <si>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</si>
  <si>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</si>
  <si>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</si>
  <si>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</si>
  <si>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</si>
  <si>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</si>
  <si>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</si>
  <si>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</si>
  <si>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</si>
  <si>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</si>
  <si>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</si>
  <si>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</si>
  <si>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</si>
  <si>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</si>
  <si>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</si>
  <si>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</si>
  <si>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</si>
  <si>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</si>
  <si>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</si>
  <si>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</si>
  <si>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</si>
  <si>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</si>
  <si>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</si>
  <si>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</si>
  <si>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</si>
  <si>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</si>
  <si>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</si>
  <si>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</si>
  <si>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</si>
  <si>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</si>
  <si>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</si>
  <si>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</si>
  <si>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</si>
  <si>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</si>
  <si>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</si>
  <si>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</si>
  <si>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</si>
  <si>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</si>
  <si>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</si>
  <si>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</si>
  <si>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</si>
  <si>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</si>
  <si>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</si>
  <si>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</si>
  <si>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</si>
  <si>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</si>
  <si>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</si>
  <si>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</si>
  <si>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</si>
  <si>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</si>
  <si>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</si>
  <si>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</si>
  <si>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</si>
  <si>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</si>
  <si>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</si>
  <si>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</si>
  <si>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</si>
  <si>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</si>
  <si>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</si>
  <si>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</si>
  <si>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</si>
  <si>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</si>
  <si>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</si>
  <si>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</si>
  <si>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</si>
  <si>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</si>
  <si>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</si>
  <si>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</si>
  <si>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</si>
  <si>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</si>
  <si>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</si>
  <si>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</si>
  <si>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</si>
  <si>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</si>
  <si>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</si>
  <si>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</si>
  <si>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</si>
  <si>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</si>
  <si>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</si>
  <si>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</si>
  <si>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</si>
  <si>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</si>
  <si>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</si>
  <si>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</si>
  <si>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</si>
  <si>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</si>
  <si>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</si>
  <si>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</si>
  <si>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</si>
  <si>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</si>
  <si>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</si>
  <si>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</si>
  <si>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</si>
  <si>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</si>
  <si>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</si>
  <si>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</si>
  <si>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</si>
  <si>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</si>
  <si>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</si>
  <si>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</si>
  <si>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</si>
  <si>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</si>
  <si>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</si>
  <si>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</si>
  <si>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</si>
  <si>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</si>
  <si>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</si>
  <si>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</si>
  <si>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</si>
  <si>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</si>
  <si>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</si>
  <si>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</si>
  <si>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</si>
  <si>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</si>
  <si>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</si>
  <si>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</si>
  <si>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</si>
  <si>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</si>
  <si>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</si>
  <si>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</si>
  <si>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</si>
  <si>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</si>
  <si>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</si>
  <si>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</si>
  <si>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</si>
  <si>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</si>
  <si>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</si>
  <si>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</si>
  <si>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</si>
  <si>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</si>
  <si>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</si>
  <si>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</si>
  <si>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</si>
  <si>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</si>
  <si>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</si>
  <si>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</si>
  <si>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</si>
  <si>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</si>
  <si>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</si>
  <si>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</si>
  <si>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</si>
  <si>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</si>
  <si>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</si>
  <si>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</si>
  <si>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</si>
  <si>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</si>
  <si>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</si>
  <si>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</si>
  <si>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</si>
  <si>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</si>
  <si>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</si>
  <si>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</si>
  <si>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</si>
  <si>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</si>
  <si>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</si>
  <si>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</si>
  <si>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</si>
  <si>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</si>
  <si>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</si>
  <si>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</si>
  <si>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</si>
  <si>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</si>
  <si>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</si>
  <si>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</si>
  <si>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</si>
  <si>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</si>
  <si>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</si>
  <si>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</si>
  <si>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</si>
  <si>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</si>
  <si>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</si>
  <si>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</si>
  <si>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</si>
  <si>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</si>
  <si>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</si>
  <si>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</si>
  <si>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</si>
  <si>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</si>
  <si>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</si>
  <si>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</si>
  <si>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</si>
  <si>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</si>
  <si>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</si>
  <si>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</si>
  <si>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</si>
  <si>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</si>
  <si>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</si>
  <si>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</si>
  <si>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</si>
  <si>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</si>
  <si>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</si>
  <si>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</si>
  <si>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</si>
  <si>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</si>
  <si>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</si>
  <si>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</si>
  <si>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</si>
  <si>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</si>
  <si>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</si>
  <si>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</si>
  <si>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</si>
  <si>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</si>
  <si>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</si>
  <si>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</si>
  <si>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</si>
  <si>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</si>
  <si>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</si>
  <si>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</si>
  <si>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</si>
  <si>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</si>
  <si>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</si>
  <si>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</si>
  <si>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</si>
  <si>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</si>
  <si>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</si>
  <si>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</si>
  <si>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</si>
  <si>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</si>
  <si>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</si>
  <si>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</si>
  <si>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</si>
  <si>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</si>
  <si>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</si>
  <si>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</si>
  <si>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</si>
  <si>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</si>
  <si>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</si>
  <si>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</si>
  <si>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</si>
  <si>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</si>
  <si>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</si>
  <si>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</si>
  <si>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</si>
  <si>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</si>
  <si>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</si>
  <si>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</si>
  <si>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</si>
  <si>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</si>
  <si>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</si>
  <si>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</si>
  <si>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</si>
  <si>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</si>
  <si>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</si>
  <si>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</si>
  <si>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</si>
  <si>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</si>
  <si>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o</t>
    <phoneticPr fontId="2" type="noConversion"/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</si>
  <si>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</si>
  <si>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</si>
  <si>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</si>
  <si>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</si>
  <si>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</si>
  <si>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</si>
  <si>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</si>
  <si>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</si>
  <si>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</si>
  <si>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</si>
  <si>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</si>
  <si>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</si>
  <si>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</si>
  <si>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</si>
  <si>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</si>
  <si>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</si>
  <si>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</si>
  <si>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</si>
  <si>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O</t>
    <phoneticPr fontId="2" type="noConversion"/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</si>
  <si>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</si>
  <si>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</si>
  <si>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</si>
  <si>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</si>
  <si>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</si>
  <si>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</si>
  <si>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</si>
  <si>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</si>
  <si>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</si>
  <si>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</si>
  <si>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</si>
  <si>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</si>
  <si>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</si>
  <si>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</si>
  <si>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</si>
  <si>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</si>
  <si>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</si>
  <si>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</si>
  <si>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</si>
  <si>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</si>
  <si>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</si>
  <si>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</si>
  <si>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</si>
  <si>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</si>
  <si>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</si>
  <si>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</si>
  <si>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</si>
  <si>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</si>
  <si>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</si>
  <si>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</si>
  <si>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</si>
  <si>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</si>
  <si>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</si>
  <si>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</si>
  <si>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주문</t>
    <phoneticPr fontId="2" type="noConversion"/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</si>
  <si>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</si>
  <si>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</si>
  <si>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</si>
  <si>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</si>
  <si>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</si>
  <si>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</si>
  <si>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</si>
  <si>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</si>
  <si>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</si>
  <si>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</si>
  <si>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</si>
  <si>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</si>
  <si>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</si>
  <si>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</si>
  <si>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</si>
  <si>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</si>
  <si>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</si>
  <si>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</si>
  <si>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</si>
  <si>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</si>
  <si>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</si>
  <si>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</si>
  <si>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</si>
  <si>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</si>
  <si>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</si>
  <si>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</si>
  <si>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</si>
  <si>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</si>
  <si>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</si>
  <si>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</si>
  <si>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</si>
  <si>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</si>
  <si>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</si>
  <si>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</si>
  <si>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</si>
  <si>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</si>
  <si>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</si>
  <si>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</si>
  <si>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</si>
  <si>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</si>
  <si>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</si>
  <si>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</si>
  <si>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</si>
  <si>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</si>
  <si>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</si>
  <si>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</si>
  <si>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</si>
  <si>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</si>
  <si>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</si>
  <si>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</si>
  <si>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</si>
  <si>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</si>
  <si>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</si>
  <si>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</si>
  <si>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</si>
  <si>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</si>
  <si>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</si>
  <si>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</si>
  <si>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</si>
  <si>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</si>
  <si>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</si>
  <si>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</si>
  <si>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</si>
  <si>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</si>
  <si>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</si>
  <si>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</si>
  <si>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</si>
  <si>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</si>
  <si>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</si>
  <si>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</si>
  <si>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</si>
  <si>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</si>
  <si>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주문</t>
    <phoneticPr fontId="2" type="noConversion"/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</si>
  <si>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</si>
  <si>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</si>
  <si>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</si>
  <si>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</si>
  <si>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</si>
  <si>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</si>
  <si>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</si>
  <si>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</si>
  <si>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</si>
  <si>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</si>
  <si>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</si>
  <si>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</si>
  <si>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</si>
  <si>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</si>
  <si>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</si>
  <si>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</si>
  <si>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</si>
  <si>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</si>
  <si>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</si>
  <si>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</si>
  <si>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</si>
  <si>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</si>
  <si>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</si>
  <si>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주문</t>
    <phoneticPr fontId="2" type="noConversion"/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</si>
  <si>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</si>
  <si>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</si>
  <si>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</si>
  <si>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</si>
  <si>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</si>
  <si>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</si>
  <si>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</si>
  <si>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</si>
  <si>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</si>
  <si>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</si>
  <si>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</si>
  <si>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</si>
  <si>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</si>
  <si>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</si>
  <si>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</si>
  <si>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</si>
  <si>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</si>
  <si>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</si>
  <si>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</si>
  <si>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</si>
  <si>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</si>
  <si>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</si>
  <si>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</si>
  <si>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</si>
  <si>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</si>
  <si>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</si>
  <si>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</si>
  <si>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</si>
  <si>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</si>
  <si>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</si>
  <si>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</si>
  <si>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</si>
  <si>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</si>
  <si>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</si>
  <si>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</si>
  <si>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</si>
  <si>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</si>
  <si>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</si>
  <si>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</si>
  <si>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</si>
  <si>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</si>
  <si>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</si>
  <si>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</si>
  <si>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</si>
  <si>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</si>
  <si>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</si>
  <si>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</si>
  <si>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</si>
  <si>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</si>
  <si>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</si>
  <si>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</si>
  <si>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</si>
  <si>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</si>
  <si>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</si>
  <si>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</si>
  <si>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</si>
  <si>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</si>
  <si>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</si>
  <si>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</si>
  <si>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</si>
  <si>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</si>
  <si>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</si>
  <si>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</si>
  <si>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</si>
  <si>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</si>
  <si>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</si>
  <si>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</si>
  <si>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</si>
  <si>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</si>
  <si>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</si>
  <si>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</si>
  <si>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</si>
  <si>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</si>
  <si>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</si>
  <si>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</si>
  <si>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</si>
  <si>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</si>
  <si>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</si>
  <si>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</si>
  <si>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</si>
  <si>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</si>
  <si>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</si>
  <si>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</si>
  <si>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</si>
  <si>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</si>
  <si>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</si>
  <si>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</si>
  <si>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</si>
  <si>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</si>
  <si>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</si>
  <si>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</si>
  <si>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</si>
  <si>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</si>
  <si>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</si>
  <si>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</si>
  <si>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</si>
  <si>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</si>
  <si>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</si>
  <si>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</si>
  <si>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</si>
  <si>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</si>
  <si>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</si>
  <si>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</si>
  <si>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</si>
  <si>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</si>
  <si>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</si>
  <si>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</si>
  <si>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</si>
  <si>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</si>
  <si>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</si>
  <si>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</si>
  <si>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</si>
  <si>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</si>
  <si>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</si>
  <si>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</si>
  <si>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</si>
  <si>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</si>
  <si>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</si>
  <si>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</si>
  <si>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</si>
  <si>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</si>
  <si>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</si>
  <si>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</si>
  <si>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</si>
  <si>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</si>
  <si>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</si>
  <si>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</si>
  <si>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</si>
  <si>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</si>
  <si>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</si>
  <si>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</si>
  <si>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</si>
  <si>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</si>
  <si>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</si>
  <si>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</si>
  <si>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</si>
  <si>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</si>
  <si>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</si>
  <si>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</si>
  <si>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</si>
  <si>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</si>
  <si>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</si>
  <si>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</si>
  <si>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</si>
  <si>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</si>
  <si>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</si>
  <si>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</si>
  <si>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</si>
  <si>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</si>
  <si>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</si>
  <si>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</si>
  <si>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</si>
  <si>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</si>
  <si>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</si>
  <si>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</si>
  <si>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</si>
  <si>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</si>
  <si>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</si>
  <si>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</si>
  <si>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</si>
  <si>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</si>
  <si>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</si>
  <si>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</si>
  <si>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</si>
  <si>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</si>
  <si>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</si>
  <si>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</si>
  <si>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</si>
  <si>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</si>
  <si>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</si>
  <si>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</si>
  <si>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</si>
  <si>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</si>
  <si>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</si>
  <si>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</si>
  <si>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</si>
  <si>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</si>
  <si>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</si>
  <si>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</si>
  <si>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</si>
  <si>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</si>
  <si>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</si>
  <si>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</si>
  <si>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</si>
  <si>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119-73-00045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</si>
  <si>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</si>
  <si>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</si>
  <si>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</si>
  <si>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</si>
  <si>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</si>
  <si>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</si>
  <si>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</si>
  <si>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</si>
  <si>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</si>
  <si>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</si>
  <si>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</si>
  <si>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</si>
  <si>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</si>
  <si>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</si>
  <si>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</si>
  <si>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</si>
  <si>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</si>
  <si>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</si>
  <si>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</si>
  <si>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</si>
  <si>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</si>
  <si>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</si>
  <si>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</si>
  <si>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</si>
  <si>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</si>
  <si>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</si>
  <si>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</si>
  <si>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</si>
  <si>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</si>
  <si>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</si>
  <si>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</si>
  <si>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</si>
  <si>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</si>
  <si>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</si>
  <si>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주문</t>
    <phoneticPr fontId="2" type="noConversion"/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</si>
  <si>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</si>
  <si>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</si>
  <si>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</si>
  <si>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</si>
  <si>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</si>
  <si>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</si>
  <si>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</si>
  <si>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</si>
  <si>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</si>
  <si>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</si>
  <si>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</si>
  <si>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</si>
  <si>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</si>
  <si>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</si>
  <si>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</si>
  <si>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</si>
  <si>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</si>
  <si>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</si>
  <si>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</si>
  <si>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</si>
  <si>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</si>
  <si>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</si>
  <si>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</si>
  <si>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O</t>
    <phoneticPr fontId="2" type="noConversion"/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</si>
  <si>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</si>
  <si>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</si>
  <si>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</si>
  <si>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</si>
  <si>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</si>
  <si>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</si>
  <si>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</si>
  <si>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</si>
  <si>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</si>
  <si>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</si>
  <si>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</si>
  <si>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</si>
  <si>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</si>
  <si>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</si>
  <si>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</si>
  <si>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</si>
  <si>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</si>
  <si>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</si>
  <si>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</si>
  <si>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</si>
  <si>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</si>
  <si>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</si>
  <si>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</si>
  <si>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</si>
  <si>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</si>
  <si>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</si>
  <si>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</si>
  <si>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</si>
  <si>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</si>
  <si>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</si>
  <si>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</si>
  <si>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</si>
  <si>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</si>
  <si>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주문</t>
    <phoneticPr fontId="2" type="noConversion"/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</si>
  <si>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</si>
  <si>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</si>
  <si>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</si>
  <si>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</si>
  <si>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</si>
  <si>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</si>
  <si>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</si>
  <si>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</si>
  <si>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</si>
  <si>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</si>
  <si>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</si>
  <si>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</si>
  <si>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주문</t>
    <phoneticPr fontId="2" type="noConversion"/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</si>
  <si>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</si>
  <si>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</si>
  <si>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</si>
  <si>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</si>
  <si>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</si>
  <si>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</si>
  <si>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</si>
  <si>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</si>
  <si>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</si>
  <si>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</si>
  <si>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</si>
  <si>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</si>
  <si>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</si>
  <si>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</si>
  <si>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</si>
  <si>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</si>
  <si>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</si>
  <si>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</si>
  <si>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</si>
  <si>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</si>
  <si>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</si>
  <si>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</si>
  <si>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</si>
  <si>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</si>
  <si>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</si>
  <si>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</si>
  <si>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</si>
  <si>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</si>
  <si>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</si>
  <si>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</si>
  <si>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</si>
  <si>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</si>
  <si>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</si>
  <si>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</si>
  <si>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</si>
  <si>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</si>
  <si>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</si>
  <si>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</si>
  <si>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대구 수성구 동원로 30-1</t>
    <phoneticPr fontId="2" type="noConversion"/>
  </si>
  <si>
    <t>010-4507-9730</t>
    <phoneticPr fontId="2" type="noConversion"/>
  </si>
  <si>
    <t>WDDZF0EB6HA068038</t>
    <phoneticPr fontId="2" type="noConversion"/>
  </si>
  <si>
    <t>대경카마스터(대구)_260512_175258.xlsx</t>
  </si>
  <si>
    <t>대경카마스터(대구)_260512_175258.xlsx</t>
    <phoneticPr fontId="2" type="noConversion"/>
  </si>
  <si>
    <t>옥창수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</si>
</sst>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1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4:S62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4"/>
    <row r="5"/>
    <row r="6"/>
    <row r="7"/>
    <row r="8"/>
    <row r="9"/>
    <row r="10"/>
    <row r="11"/>
    <row r="12"/>
    <row r="13"/>
    <row r="14"/>
    <row r="15"/>
    <row r="16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2312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1960</v>
      </c>
      <c r="D2" t="s">
        <v>1954</v>
      </c>
      <c r="E2" s="223">
        <v>21000</v>
      </c>
    </row>
    <row r="3" spans="1:7">
      <c r="A3">
        <v>2</v>
      </c>
      <c r="B3" s="13">
        <v>45747</v>
      </c>
      <c r="C3" t="s">
        <v>1961</v>
      </c>
      <c r="D3" t="s">
        <v>1958</v>
      </c>
      <c r="E3" s="223">
        <v>48210</v>
      </c>
    </row>
    <row r="4" spans="1:7">
      <c r="A4">
        <v>3</v>
      </c>
      <c r="B4" s="13">
        <v>45749</v>
      </c>
      <c r="C4" t="s">
        <v>1957</v>
      </c>
      <c r="D4" t="s">
        <v>1957</v>
      </c>
      <c r="E4" s="223">
        <v>16600</v>
      </c>
      <c r="F4" t="s">
        <v>1962</v>
      </c>
    </row>
    <row r="5" spans="1:7">
      <c r="A5">
        <v>4</v>
      </c>
      <c r="B5" s="13">
        <v>45749</v>
      </c>
      <c r="C5" t="s">
        <v>1603</v>
      </c>
      <c r="D5" t="s">
        <v>1955</v>
      </c>
      <c r="E5">
        <v>19500</v>
      </c>
    </row>
    <row r="6" spans="1:7">
      <c r="A6">
        <v>5</v>
      </c>
      <c r="B6" s="13">
        <v>45749</v>
      </c>
      <c r="C6" t="s">
        <v>1957</v>
      </c>
      <c r="D6" t="s">
        <v>1600</v>
      </c>
      <c r="E6">
        <v>8000</v>
      </c>
      <c r="F6" t="s">
        <v>1963</v>
      </c>
    </row>
    <row r="7" spans="1:7">
      <c r="A7">
        <v>6</v>
      </c>
      <c r="B7" s="13">
        <v>45750</v>
      </c>
      <c r="C7" t="s">
        <v>1603</v>
      </c>
      <c r="D7" t="s">
        <v>1955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1955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1955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1957</v>
      </c>
      <c r="E10">
        <v>8000</v>
      </c>
      <c r="F10" t="s">
        <v>1710</v>
      </c>
    </row>
    <row r="11" spans="1:7">
      <c r="A11">
        <v>10</v>
      </c>
      <c r="B11" s="13">
        <v>45754</v>
      </c>
      <c r="C11" t="s">
        <v>1603</v>
      </c>
      <c r="D11" t="s">
        <v>1955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1959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1955</v>
      </c>
      <c r="E13">
        <v>5400</v>
      </c>
      <c r="F13" t="s">
        <v>1759</v>
      </c>
    </row>
    <row r="14" spans="1:7">
      <c r="A14">
        <v>13</v>
      </c>
      <c r="B14" s="13">
        <v>45756</v>
      </c>
      <c r="C14" t="s">
        <v>1782</v>
      </c>
      <c r="D14" t="s">
        <v>1956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1955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1955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1959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1959</v>
      </c>
      <c r="E18">
        <v>5000</v>
      </c>
      <c r="F18" t="s">
        <v>1837</v>
      </c>
    </row>
    <row r="19" spans="1:6">
      <c r="A19">
        <v>18</v>
      </c>
      <c r="B19" s="13">
        <v>45762</v>
      </c>
      <c r="C19" t="s">
        <v>1838</v>
      </c>
      <c r="D19" t="s">
        <v>1955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1959</v>
      </c>
      <c r="E20">
        <v>47550</v>
      </c>
    </row>
    <row r="21" spans="1:6">
      <c r="A21">
        <v>20</v>
      </c>
      <c r="B21" s="13">
        <v>45771</v>
      </c>
      <c r="C21" t="s">
        <v>1925</v>
      </c>
      <c r="D21" t="s">
        <v>1959</v>
      </c>
      <c r="E21">
        <v>5000</v>
      </c>
      <c r="F21" t="s">
        <v>1837</v>
      </c>
    </row>
    <row r="22" spans="1:6">
      <c r="A22">
        <v>21</v>
      </c>
      <c r="B22" s="13">
        <v>45772</v>
      </c>
      <c r="C22" t="s">
        <v>1490</v>
      </c>
      <c r="D22" t="s">
        <v>1957</v>
      </c>
      <c r="E22">
        <v>7000</v>
      </c>
      <c r="F22" t="s">
        <v>1942</v>
      </c>
    </row>
    <row r="23" spans="1:6">
      <c r="A23">
        <v>22</v>
      </c>
      <c r="B23" s="13">
        <v>45775</v>
      </c>
      <c r="C23" t="s">
        <v>1950</v>
      </c>
      <c r="D23" t="s">
        <v>1955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1957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2010</v>
      </c>
      <c r="D25" t="s">
        <v>1742</v>
      </c>
      <c r="E25">
        <v>2000</v>
      </c>
      <c r="F25" t="s">
        <v>2011</v>
      </c>
    </row>
    <row r="26" spans="1:6">
      <c r="A26">
        <v>25</v>
      </c>
      <c r="B26" s="13">
        <v>45778</v>
      </c>
      <c r="C26" t="s">
        <v>2010</v>
      </c>
      <c r="D26" t="s">
        <v>1742</v>
      </c>
      <c r="E26">
        <v>2000</v>
      </c>
      <c r="F26" t="s">
        <v>2011</v>
      </c>
    </row>
    <row r="27" spans="1:6">
      <c r="A27">
        <v>26</v>
      </c>
      <c r="B27" s="13">
        <v>45777</v>
      </c>
      <c r="C27" t="s">
        <v>2012</v>
      </c>
      <c r="D27" t="s">
        <v>1954</v>
      </c>
      <c r="E27">
        <v>32000</v>
      </c>
    </row>
    <row r="28" spans="1:6">
      <c r="A28">
        <v>27</v>
      </c>
      <c r="B28" s="13">
        <v>45778</v>
      </c>
      <c r="C28" t="s">
        <v>1950</v>
      </c>
      <c r="D28" t="s">
        <v>1954</v>
      </c>
      <c r="E28" s="223">
        <v>8000</v>
      </c>
    </row>
    <row r="29" spans="1:6">
      <c r="A29">
        <v>28</v>
      </c>
      <c r="B29" s="13">
        <v>45779</v>
      </c>
      <c r="C29" t="s">
        <v>2010</v>
      </c>
      <c r="D29" t="s">
        <v>1742</v>
      </c>
      <c r="E29">
        <v>6000</v>
      </c>
      <c r="F29" t="s">
        <v>2015</v>
      </c>
    </row>
    <row r="30" spans="1:6">
      <c r="A30">
        <v>29</v>
      </c>
      <c r="B30" s="13">
        <v>45779</v>
      </c>
      <c r="C30" t="s">
        <v>2025</v>
      </c>
      <c r="D30" t="s">
        <v>1953</v>
      </c>
      <c r="E30">
        <v>74100</v>
      </c>
      <c r="F30" t="s">
        <v>2026</v>
      </c>
    </row>
    <row r="31" spans="1:6">
      <c r="A31">
        <v>30</v>
      </c>
      <c r="B31" s="13">
        <v>45780</v>
      </c>
      <c r="C31" t="s">
        <v>2023</v>
      </c>
      <c r="D31" t="s">
        <v>1953</v>
      </c>
      <c r="E31">
        <v>7000</v>
      </c>
      <c r="F31" t="s">
        <v>2024</v>
      </c>
    </row>
    <row r="32" spans="1:6">
      <c r="A32">
        <v>31</v>
      </c>
      <c r="B32" s="13">
        <v>45780</v>
      </c>
      <c r="C32" t="s">
        <v>2010</v>
      </c>
      <c r="D32" t="s">
        <v>1742</v>
      </c>
      <c r="E32">
        <v>7000</v>
      </c>
      <c r="F32" t="s">
        <v>1845</v>
      </c>
    </row>
    <row r="33" spans="1:6">
      <c r="A33">
        <v>32</v>
      </c>
      <c r="B33" s="13">
        <v>45784</v>
      </c>
      <c r="C33" t="s">
        <v>1603</v>
      </c>
      <c r="D33" t="s">
        <v>1954</v>
      </c>
      <c r="E33">
        <v>9500</v>
      </c>
    </row>
    <row r="34" spans="1:6">
      <c r="A34">
        <v>33</v>
      </c>
      <c r="B34" s="13">
        <v>45785</v>
      </c>
      <c r="C34" t="s">
        <v>2068</v>
      </c>
      <c r="D34" t="s">
        <v>1954</v>
      </c>
      <c r="E34">
        <v>14000</v>
      </c>
    </row>
    <row r="35" spans="1:6">
      <c r="A35">
        <v>34</v>
      </c>
      <c r="B35" s="13">
        <v>45786</v>
      </c>
      <c r="C35" t="s">
        <v>2068</v>
      </c>
      <c r="D35" t="s">
        <v>1954</v>
      </c>
      <c r="E35">
        <v>14000</v>
      </c>
    </row>
    <row r="36" spans="1:6">
      <c r="A36">
        <v>35</v>
      </c>
      <c r="B36" s="13">
        <v>45789</v>
      </c>
      <c r="C36" t="s">
        <v>2010</v>
      </c>
      <c r="D36" t="s">
        <v>1742</v>
      </c>
      <c r="E36">
        <v>2000</v>
      </c>
      <c r="F36" t="s">
        <v>2070</v>
      </c>
    </row>
    <row r="37" spans="1:6">
      <c r="A37">
        <v>36</v>
      </c>
      <c r="B37" s="13">
        <v>45789</v>
      </c>
      <c r="C37" t="s">
        <v>2010</v>
      </c>
      <c r="D37" t="s">
        <v>1742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2068</v>
      </c>
      <c r="D39" t="s">
        <v>1954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1954</v>
      </c>
      <c r="E40">
        <v>9600</v>
      </c>
    </row>
    <row r="41" spans="1:6">
      <c r="A41">
        <v>40</v>
      </c>
      <c r="B41" s="13">
        <v>45790</v>
      </c>
      <c r="C41" t="s">
        <v>2120</v>
      </c>
      <c r="D41" t="s">
        <v>1957</v>
      </c>
      <c r="E41">
        <v>7000</v>
      </c>
      <c r="F41" t="s">
        <v>2121</v>
      </c>
    </row>
    <row r="42" spans="1:6">
      <c r="A42">
        <v>41</v>
      </c>
      <c r="B42" s="13">
        <v>45790</v>
      </c>
      <c r="C42" t="s">
        <v>2118</v>
      </c>
      <c r="D42" t="s">
        <v>1742</v>
      </c>
      <c r="E42">
        <v>14000</v>
      </c>
      <c r="F42" t="s">
        <v>2119</v>
      </c>
    </row>
    <row r="43" spans="1:6">
      <c r="A43">
        <v>42</v>
      </c>
      <c r="B43" s="13">
        <v>45791</v>
      </c>
      <c r="C43" t="s">
        <v>2010</v>
      </c>
      <c r="D43" t="s">
        <v>1742</v>
      </c>
      <c r="E43">
        <v>6000</v>
      </c>
      <c r="F43" t="s">
        <v>2122</v>
      </c>
    </row>
    <row r="44" spans="1:6">
      <c r="A44">
        <v>43</v>
      </c>
      <c r="B44" s="13">
        <v>45791</v>
      </c>
      <c r="C44" t="s">
        <v>2010</v>
      </c>
      <c r="D44" t="s">
        <v>1742</v>
      </c>
      <c r="E44">
        <v>6000</v>
      </c>
      <c r="F44" t="s">
        <v>2123</v>
      </c>
    </row>
    <row r="45" spans="1:6">
      <c r="A45">
        <v>44</v>
      </c>
      <c r="B45" s="13">
        <v>45791</v>
      </c>
      <c r="C45" t="s">
        <v>2126</v>
      </c>
      <c r="D45" t="s">
        <v>1958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2117</v>
      </c>
    </row>
    <row r="47" spans="1:6">
      <c r="A47">
        <v>46</v>
      </c>
      <c r="B47" s="13">
        <v>45791</v>
      </c>
      <c r="C47" t="s">
        <v>2010</v>
      </c>
      <c r="D47" t="s">
        <v>1742</v>
      </c>
      <c r="E47">
        <v>4100</v>
      </c>
      <c r="F47" t="s">
        <v>2122</v>
      </c>
    </row>
    <row r="48" spans="1:6">
      <c r="A48">
        <v>47</v>
      </c>
      <c r="B48" s="13">
        <v>45792</v>
      </c>
      <c r="C48" t="s">
        <v>2010</v>
      </c>
      <c r="D48" t="s">
        <v>1742</v>
      </c>
      <c r="E48">
        <v>6000</v>
      </c>
      <c r="F48" t="s">
        <v>2158</v>
      </c>
    </row>
    <row r="49" spans="1:6">
      <c r="A49">
        <v>48</v>
      </c>
      <c r="B49" s="13">
        <v>45793</v>
      </c>
      <c r="C49" t="s">
        <v>1669</v>
      </c>
      <c r="D49" t="s">
        <v>1954</v>
      </c>
      <c r="E49">
        <v>5400</v>
      </c>
    </row>
    <row r="50" spans="1:6">
      <c r="A50">
        <v>49</v>
      </c>
      <c r="B50" s="13">
        <v>45794</v>
      </c>
      <c r="C50" t="s">
        <v>2182</v>
      </c>
      <c r="D50" t="s">
        <v>1742</v>
      </c>
      <c r="E50">
        <v>8000</v>
      </c>
      <c r="F50" t="s">
        <v>2183</v>
      </c>
    </row>
    <row r="51" spans="1:6">
      <c r="A51">
        <v>50</v>
      </c>
      <c r="B51" s="13">
        <v>45796</v>
      </c>
      <c r="C51" t="s">
        <v>1950</v>
      </c>
      <c r="D51" t="s">
        <v>1954</v>
      </c>
      <c r="E51">
        <v>8000</v>
      </c>
    </row>
    <row r="52" spans="1:6">
      <c r="A52">
        <v>51</v>
      </c>
      <c r="B52" s="13">
        <v>45796</v>
      </c>
      <c r="C52" t="s">
        <v>2126</v>
      </c>
      <c r="D52" t="s">
        <v>1958</v>
      </c>
      <c r="E52">
        <v>46300</v>
      </c>
    </row>
    <row r="53" spans="1:6">
      <c r="A53">
        <v>52</v>
      </c>
      <c r="B53" s="13">
        <v>45796</v>
      </c>
      <c r="C53" t="s">
        <v>2196</v>
      </c>
      <c r="D53" t="s">
        <v>1954</v>
      </c>
      <c r="E53">
        <v>1800</v>
      </c>
    </row>
    <row r="54" spans="1:6">
      <c r="A54">
        <v>53</v>
      </c>
      <c r="B54" s="13">
        <v>45797</v>
      </c>
      <c r="C54" t="s">
        <v>1950</v>
      </c>
      <c r="D54" t="s">
        <v>1954</v>
      </c>
      <c r="E54" s="223">
        <v>8000</v>
      </c>
    </row>
    <row r="55" spans="1:6">
      <c r="A55">
        <v>54</v>
      </c>
      <c r="B55" s="13">
        <v>45798</v>
      </c>
      <c r="C55" t="s">
        <v>1950</v>
      </c>
      <c r="D55" t="s">
        <v>1954</v>
      </c>
      <c r="E55">
        <v>8000</v>
      </c>
    </row>
    <row r="56" spans="1:6">
      <c r="A56">
        <v>55</v>
      </c>
      <c r="B56" s="13">
        <v>45798</v>
      </c>
      <c r="C56" t="s">
        <v>2010</v>
      </c>
      <c r="D56" t="s">
        <v>1742</v>
      </c>
      <c r="E56">
        <v>6500</v>
      </c>
    </row>
    <row r="57" spans="1:6">
      <c r="A57">
        <v>56</v>
      </c>
      <c r="B57" s="13">
        <v>45799</v>
      </c>
      <c r="C57" t="s">
        <v>2249</v>
      </c>
      <c r="D57" t="s">
        <v>1955</v>
      </c>
      <c r="E57">
        <v>9500</v>
      </c>
    </row>
    <row r="58" spans="1:6">
      <c r="A58">
        <v>57</v>
      </c>
      <c r="B58" s="13">
        <v>45800</v>
      </c>
      <c r="C58" t="s">
        <v>1950</v>
      </c>
      <c r="D58" t="s">
        <v>1954</v>
      </c>
      <c r="E58">
        <v>8000</v>
      </c>
    </row>
    <row r="59" spans="1:6">
      <c r="A59">
        <v>58</v>
      </c>
      <c r="B59" s="13">
        <v>45803</v>
      </c>
      <c r="C59" t="s">
        <v>2250</v>
      </c>
      <c r="D59" t="s">
        <v>1954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1954</v>
      </c>
      <c r="E60">
        <v>10000</v>
      </c>
    </row>
    <row r="61" spans="1:6">
      <c r="A61">
        <v>60</v>
      </c>
      <c r="B61" s="13">
        <v>45805</v>
      </c>
      <c r="C61" t="s">
        <v>1950</v>
      </c>
      <c r="D61" t="s">
        <v>1954</v>
      </c>
      <c r="E61">
        <v>8000</v>
      </c>
    </row>
    <row r="62" spans="1:6">
      <c r="A62">
        <v>61</v>
      </c>
      <c r="B62" s="13">
        <v>45806</v>
      </c>
      <c r="C62" t="s">
        <v>2010</v>
      </c>
      <c r="D62" t="s">
        <v>1742</v>
      </c>
      <c r="E62">
        <v>11000</v>
      </c>
    </row>
    <row r="63" spans="1:6">
      <c r="A63">
        <v>62</v>
      </c>
      <c r="B63" s="13">
        <v>45806</v>
      </c>
      <c r="C63" t="s">
        <v>1950</v>
      </c>
      <c r="D63" t="s">
        <v>1954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1958</v>
      </c>
      <c r="E64">
        <v>46950</v>
      </c>
    </row>
    <row r="65" spans="1:6">
      <c r="A65">
        <v>64</v>
      </c>
      <c r="B65" s="13">
        <v>45807</v>
      </c>
      <c r="C65" t="s">
        <v>2276</v>
      </c>
      <c r="D65" t="s">
        <v>1742</v>
      </c>
      <c r="E65">
        <v>6000</v>
      </c>
      <c r="F65" t="s">
        <v>2123</v>
      </c>
    </row>
    <row r="66" spans="1:6">
      <c r="A66">
        <v>65</v>
      </c>
      <c r="B66" s="13">
        <v>45807</v>
      </c>
      <c r="C66" t="s">
        <v>2010</v>
      </c>
      <c r="D66" t="s">
        <v>1742</v>
      </c>
      <c r="E66">
        <v>6000</v>
      </c>
      <c r="F66" t="s">
        <v>1909</v>
      </c>
    </row>
    <row r="67" spans="1:6">
      <c r="A67">
        <v>66</v>
      </c>
      <c r="B67" s="13">
        <v>45812</v>
      </c>
      <c r="C67" t="s">
        <v>2010</v>
      </c>
      <c r="D67" t="s">
        <v>1742</v>
      </c>
      <c r="E67">
        <v>6000</v>
      </c>
    </row>
    <row r="68" spans="1:6">
      <c r="A68">
        <v>67</v>
      </c>
      <c r="B68" s="13">
        <v>45811</v>
      </c>
      <c r="C68" t="s">
        <v>1950</v>
      </c>
      <c r="D68" t="s">
        <v>1954</v>
      </c>
      <c r="E68">
        <v>8000</v>
      </c>
    </row>
    <row r="69" spans="1:6">
      <c r="A69">
        <v>68</v>
      </c>
      <c r="B69" s="13">
        <v>45817</v>
      </c>
      <c r="C69" t="s">
        <v>2010</v>
      </c>
      <c r="D69" t="s">
        <v>1742</v>
      </c>
      <c r="E69">
        <v>6000</v>
      </c>
      <c r="F69" t="s">
        <v>2350</v>
      </c>
    </row>
    <row r="70" spans="1:6">
      <c r="A70">
        <v>69</v>
      </c>
      <c r="B70" s="13">
        <v>45815</v>
      </c>
      <c r="C70" t="s">
        <v>2010</v>
      </c>
      <c r="D70" t="s">
        <v>1742</v>
      </c>
      <c r="E70">
        <v>6000</v>
      </c>
      <c r="F70" t="s">
        <v>2350</v>
      </c>
    </row>
    <row r="71" spans="1:6">
      <c r="A71">
        <v>70</v>
      </c>
      <c r="B71" s="13">
        <v>45813</v>
      </c>
      <c r="C71" t="s">
        <v>2010</v>
      </c>
      <c r="D71" t="s">
        <v>1742</v>
      </c>
      <c r="E71">
        <v>4000</v>
      </c>
      <c r="F71" t="s">
        <v>2123</v>
      </c>
    </row>
    <row r="72" spans="1:6">
      <c r="A72">
        <v>71</v>
      </c>
      <c r="B72" s="13">
        <v>45817</v>
      </c>
      <c r="C72" t="s">
        <v>2010</v>
      </c>
      <c r="D72" t="s">
        <v>1742</v>
      </c>
      <c r="E72">
        <v>4600</v>
      </c>
      <c r="F72" t="s">
        <v>2385</v>
      </c>
    </row>
    <row r="73" spans="1:6">
      <c r="A73">
        <v>72</v>
      </c>
      <c r="B73" s="13">
        <v>45817</v>
      </c>
      <c r="C73" t="s">
        <v>2010</v>
      </c>
      <c r="D73" t="s">
        <v>1742</v>
      </c>
      <c r="E73">
        <v>9600</v>
      </c>
      <c r="F73" t="s">
        <v>2386</v>
      </c>
    </row>
    <row r="74" spans="1:6">
      <c r="A74">
        <v>73</v>
      </c>
      <c r="B74" s="13">
        <v>45818</v>
      </c>
      <c r="C74" t="s">
        <v>2010</v>
      </c>
      <c r="D74" t="s">
        <v>1742</v>
      </c>
      <c r="E74">
        <v>6000</v>
      </c>
      <c r="F74" t="s">
        <v>2387</v>
      </c>
    </row>
    <row r="75" spans="1:6">
      <c r="A75">
        <v>74</v>
      </c>
      <c r="B75" s="13">
        <v>45818</v>
      </c>
      <c r="C75" t="s">
        <v>2196</v>
      </c>
      <c r="D75" t="s">
        <v>1954</v>
      </c>
      <c r="E75">
        <v>2200</v>
      </c>
    </row>
    <row r="76" spans="1:6">
      <c r="A76">
        <v>75</v>
      </c>
      <c r="B76" s="13">
        <v>45818</v>
      </c>
      <c r="C76" t="s">
        <v>2182</v>
      </c>
      <c r="D76" t="s">
        <v>1600</v>
      </c>
      <c r="E76">
        <v>10000</v>
      </c>
      <c r="F76" t="s">
        <v>2388</v>
      </c>
    </row>
    <row r="77" spans="1:6">
      <c r="A77">
        <v>76</v>
      </c>
      <c r="B77" s="13">
        <v>45818</v>
      </c>
      <c r="C77" t="s">
        <v>2010</v>
      </c>
      <c r="D77" t="s">
        <v>1742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2118</v>
      </c>
      <c r="D78" t="s">
        <v>1742</v>
      </c>
      <c r="E78">
        <v>6000</v>
      </c>
      <c r="F78" t="s">
        <v>2416</v>
      </c>
    </row>
    <row r="79" spans="1:6">
      <c r="A79">
        <v>78</v>
      </c>
      <c r="B79" s="13">
        <v>45820</v>
      </c>
      <c r="C79" t="s">
        <v>2010</v>
      </c>
      <c r="D79" t="s">
        <v>1742</v>
      </c>
      <c r="E79" s="223">
        <v>6000</v>
      </c>
      <c r="F79" t="s">
        <v>1778</v>
      </c>
    </row>
    <row r="80" spans="1:6">
      <c r="A80">
        <v>79</v>
      </c>
      <c r="B80" s="13">
        <v>45820</v>
      </c>
      <c r="C80" t="s">
        <v>2010</v>
      </c>
      <c r="D80" t="s">
        <v>1742</v>
      </c>
      <c r="E80">
        <v>7600</v>
      </c>
      <c r="F80" t="s">
        <v>2351</v>
      </c>
    </row>
    <row r="81" spans="1:6">
      <c r="A81">
        <v>80</v>
      </c>
      <c r="B81" s="13">
        <v>45824</v>
      </c>
      <c r="C81" t="s">
        <v>2126</v>
      </c>
      <c r="D81" t="s">
        <v>1958</v>
      </c>
      <c r="E81">
        <v>47970</v>
      </c>
    </row>
    <row r="82" spans="1:6">
      <c r="A82">
        <v>81</v>
      </c>
      <c r="B82" s="13">
        <v>45824</v>
      </c>
      <c r="C82" t="s">
        <v>1950</v>
      </c>
      <c r="D82" t="s">
        <v>1954</v>
      </c>
      <c r="E82">
        <v>8000</v>
      </c>
    </row>
    <row r="83" spans="1:6">
      <c r="A83">
        <v>82</v>
      </c>
      <c r="B83" s="13">
        <v>45824</v>
      </c>
      <c r="C83" t="s">
        <v>2010</v>
      </c>
      <c r="D83" t="s">
        <v>1742</v>
      </c>
      <c r="E83">
        <v>4600</v>
      </c>
      <c r="F83" t="s">
        <v>2448</v>
      </c>
    </row>
    <row r="84" spans="1:6">
      <c r="A84">
        <v>83</v>
      </c>
      <c r="B84" s="13">
        <v>45825</v>
      </c>
      <c r="C84" t="s">
        <v>1349</v>
      </c>
      <c r="D84" t="s">
        <v>1742</v>
      </c>
      <c r="E84">
        <v>7000</v>
      </c>
      <c r="F84" t="s">
        <v>2455</v>
      </c>
    </row>
    <row r="85" spans="1:6">
      <c r="A85">
        <v>84</v>
      </c>
      <c r="B85" s="13">
        <v>45825</v>
      </c>
      <c r="C85" t="s">
        <v>2182</v>
      </c>
      <c r="D85" t="s">
        <v>1600</v>
      </c>
      <c r="E85">
        <v>9000</v>
      </c>
      <c r="F85" t="s">
        <v>2455</v>
      </c>
    </row>
    <row r="86" spans="1:6">
      <c r="A86">
        <v>85</v>
      </c>
      <c r="B86" s="13">
        <v>45825</v>
      </c>
      <c r="C86" t="s">
        <v>1653</v>
      </c>
      <c r="D86" t="s">
        <v>1954</v>
      </c>
      <c r="E86">
        <v>7000</v>
      </c>
    </row>
    <row r="87" spans="1:6">
      <c r="A87">
        <v>86</v>
      </c>
      <c r="B87" s="13">
        <v>45826</v>
      </c>
      <c r="C87" t="s">
        <v>2010</v>
      </c>
      <c r="D87" t="s">
        <v>1742</v>
      </c>
      <c r="E87">
        <v>2000</v>
      </c>
      <c r="F87" t="s">
        <v>2351</v>
      </c>
    </row>
    <row r="88" spans="1:6">
      <c r="A88">
        <v>87</v>
      </c>
      <c r="B88" s="13">
        <v>45826</v>
      </c>
      <c r="C88" t="s">
        <v>2010</v>
      </c>
      <c r="D88" t="s">
        <v>1742</v>
      </c>
      <c r="E88">
        <v>2000</v>
      </c>
      <c r="F88" t="s">
        <v>2351</v>
      </c>
    </row>
    <row r="89" spans="1:6">
      <c r="A89">
        <v>88</v>
      </c>
      <c r="B89" s="13">
        <v>45826</v>
      </c>
      <c r="C89" t="s">
        <v>2010</v>
      </c>
      <c r="D89" t="s">
        <v>1742</v>
      </c>
      <c r="E89">
        <v>7500</v>
      </c>
      <c r="F89" t="s">
        <v>2501</v>
      </c>
    </row>
    <row r="90" spans="1:6">
      <c r="A90">
        <v>89</v>
      </c>
      <c r="B90" s="13">
        <v>45826</v>
      </c>
      <c r="C90" t="s">
        <v>1603</v>
      </c>
      <c r="D90" t="s">
        <v>1954</v>
      </c>
      <c r="E90">
        <v>9500</v>
      </c>
    </row>
    <row r="91" spans="1:6">
      <c r="A91">
        <v>90</v>
      </c>
      <c r="B91" s="13">
        <v>45827</v>
      </c>
      <c r="C91" t="s">
        <v>2010</v>
      </c>
      <c r="D91" t="s">
        <v>1742</v>
      </c>
      <c r="E91">
        <v>6000</v>
      </c>
      <c r="F91" t="s">
        <v>2387</v>
      </c>
    </row>
    <row r="92" spans="1:6">
      <c r="A92">
        <v>91</v>
      </c>
      <c r="B92" s="13">
        <v>45827</v>
      </c>
      <c r="C92" t="s">
        <v>2010</v>
      </c>
      <c r="D92" t="s">
        <v>1742</v>
      </c>
      <c r="E92">
        <v>2000</v>
      </c>
      <c r="F92" t="s">
        <v>2511</v>
      </c>
    </row>
    <row r="93" spans="1:6">
      <c r="A93">
        <v>92</v>
      </c>
      <c r="B93" s="13">
        <v>45827</v>
      </c>
      <c r="C93" t="s">
        <v>2010</v>
      </c>
      <c r="D93" t="s">
        <v>1742</v>
      </c>
      <c r="E93">
        <v>4600</v>
      </c>
      <c r="F93" t="s">
        <v>2529</v>
      </c>
    </row>
    <row r="94" spans="1:6">
      <c r="A94">
        <v>93</v>
      </c>
      <c r="B94" s="13">
        <v>45828</v>
      </c>
      <c r="C94" t="s">
        <v>2010</v>
      </c>
      <c r="D94" t="s">
        <v>1742</v>
      </c>
      <c r="E94">
        <v>4500</v>
      </c>
      <c r="F94" t="s">
        <v>2546</v>
      </c>
    </row>
    <row r="95" spans="1:6">
      <c r="A95">
        <v>94</v>
      </c>
      <c r="B95" s="13">
        <v>45829</v>
      </c>
      <c r="C95" t="s">
        <v>2126</v>
      </c>
      <c r="D95" t="s">
        <v>1958</v>
      </c>
      <c r="E95">
        <v>48750</v>
      </c>
    </row>
    <row r="96" spans="1:6">
      <c r="A96">
        <v>95</v>
      </c>
      <c r="B96" s="13">
        <v>45829</v>
      </c>
      <c r="C96" t="s">
        <v>2010</v>
      </c>
      <c r="D96" t="s">
        <v>1742</v>
      </c>
      <c r="E96">
        <v>7600</v>
      </c>
      <c r="F96" t="s">
        <v>2440</v>
      </c>
    </row>
    <row r="97" spans="1:6">
      <c r="A97">
        <v>96</v>
      </c>
      <c r="B97" s="13">
        <v>45829</v>
      </c>
      <c r="C97" t="s">
        <v>2010</v>
      </c>
      <c r="D97" t="s">
        <v>1742</v>
      </c>
      <c r="E97">
        <v>6100</v>
      </c>
      <c r="F97" t="s">
        <v>2440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2023</v>
      </c>
      <c r="D99" t="s">
        <v>1953</v>
      </c>
      <c r="E99">
        <v>2200</v>
      </c>
      <c r="F99" t="s">
        <v>2565</v>
      </c>
    </row>
    <row r="100" spans="1:6">
      <c r="A100">
        <v>99</v>
      </c>
      <c r="B100" s="13">
        <v>45832</v>
      </c>
      <c r="C100" t="s">
        <v>2010</v>
      </c>
      <c r="D100" t="s">
        <v>1742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2010</v>
      </c>
      <c r="D101" t="s">
        <v>1742</v>
      </c>
      <c r="E101">
        <v>6600</v>
      </c>
      <c r="F101" t="s">
        <v>1778</v>
      </c>
    </row>
    <row r="102" spans="1:6">
      <c r="A102">
        <v>101</v>
      </c>
      <c r="B102" s="13">
        <v>45833</v>
      </c>
      <c r="C102" t="s">
        <v>2010</v>
      </c>
      <c r="D102" t="s">
        <v>1742</v>
      </c>
      <c r="E102">
        <v>2200</v>
      </c>
      <c r="F102" t="s">
        <v>2580</v>
      </c>
    </row>
    <row r="103" spans="1:6">
      <c r="A103">
        <v>102</v>
      </c>
      <c r="B103" s="13">
        <v>45833</v>
      </c>
      <c r="C103" t="s">
        <v>2010</v>
      </c>
      <c r="D103" t="s">
        <v>1742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2010</v>
      </c>
      <c r="D104" t="s">
        <v>1742</v>
      </c>
      <c r="E104">
        <v>4400</v>
      </c>
      <c r="F104" t="s">
        <v>2584</v>
      </c>
    </row>
    <row r="105" spans="1:6">
      <c r="A105">
        <v>104</v>
      </c>
      <c r="B105" s="13">
        <v>45833</v>
      </c>
      <c r="C105" t="s">
        <v>2010</v>
      </c>
      <c r="D105" t="s">
        <v>1742</v>
      </c>
      <c r="E105">
        <v>4400</v>
      </c>
      <c r="F105" t="s">
        <v>2584</v>
      </c>
    </row>
    <row r="106" spans="1:6">
      <c r="A106">
        <v>105</v>
      </c>
      <c r="B106" s="13">
        <v>45833</v>
      </c>
      <c r="C106" t="s">
        <v>2595</v>
      </c>
      <c r="D106" t="s">
        <v>2596</v>
      </c>
      <c r="E106">
        <v>24800</v>
      </c>
      <c r="F106" t="s">
        <v>2597</v>
      </c>
    </row>
    <row r="107" spans="1:6">
      <c r="A107">
        <v>106</v>
      </c>
      <c r="B107" s="13">
        <v>45833</v>
      </c>
      <c r="C107" t="s">
        <v>1603</v>
      </c>
      <c r="D107" t="s">
        <v>1954</v>
      </c>
      <c r="E107">
        <v>10000</v>
      </c>
    </row>
    <row r="108" spans="1:6">
      <c r="A108">
        <v>107</v>
      </c>
      <c r="B108" s="13">
        <v>45835</v>
      </c>
      <c r="C108" t="s">
        <v>2628</v>
      </c>
      <c r="D108" t="s">
        <v>1954</v>
      </c>
      <c r="E108">
        <v>22000</v>
      </c>
    </row>
    <row r="109" spans="1:6">
      <c r="A109">
        <v>108</v>
      </c>
      <c r="B109" s="13">
        <v>45839</v>
      </c>
      <c r="C109" t="s">
        <v>2010</v>
      </c>
      <c r="D109" t="s">
        <v>1742</v>
      </c>
      <c r="E109">
        <v>2200</v>
      </c>
      <c r="F109" t="s">
        <v>2664</v>
      </c>
    </row>
    <row r="110" spans="1:6">
      <c r="A110">
        <v>109</v>
      </c>
      <c r="B110" s="13">
        <v>45840</v>
      </c>
      <c r="C110" t="s">
        <v>2010</v>
      </c>
      <c r="D110" t="s">
        <v>1742</v>
      </c>
      <c r="E110">
        <v>6600</v>
      </c>
      <c r="F110" t="s">
        <v>2674</v>
      </c>
    </row>
    <row r="111" spans="1:6">
      <c r="A111">
        <v>110</v>
      </c>
      <c r="B111" s="13">
        <v>45840</v>
      </c>
      <c r="C111" t="s">
        <v>2010</v>
      </c>
      <c r="D111" t="s">
        <v>1742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2010</v>
      </c>
      <c r="D112" t="s">
        <v>1742</v>
      </c>
      <c r="E112">
        <v>7150</v>
      </c>
      <c r="F112" t="s">
        <v>2675</v>
      </c>
    </row>
    <row r="113" spans="1:6">
      <c r="A113">
        <v>112</v>
      </c>
      <c r="B113" s="13">
        <v>45840</v>
      </c>
      <c r="C113" t="s">
        <v>2010</v>
      </c>
      <c r="D113" t="s">
        <v>1742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2068</v>
      </c>
      <c r="D114" t="s">
        <v>1954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1958</v>
      </c>
      <c r="E115">
        <v>47800</v>
      </c>
    </row>
    <row r="116" spans="1:6">
      <c r="A116">
        <v>115</v>
      </c>
      <c r="B116" s="13">
        <v>45846</v>
      </c>
      <c r="C116" t="s">
        <v>2010</v>
      </c>
      <c r="D116" t="s">
        <v>1742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2010</v>
      </c>
      <c r="D117" t="s">
        <v>1742</v>
      </c>
      <c r="E117">
        <v>6500</v>
      </c>
      <c r="F117" t="s">
        <v>1778</v>
      </c>
    </row>
    <row r="118" spans="1:6">
      <c r="A118">
        <v>117</v>
      </c>
      <c r="B118" s="13">
        <v>45846</v>
      </c>
      <c r="C118" t="s">
        <v>2010</v>
      </c>
      <c r="D118" t="s">
        <v>1742</v>
      </c>
      <c r="E118">
        <v>6000</v>
      </c>
      <c r="F118" t="s">
        <v>2387</v>
      </c>
    </row>
    <row r="119" spans="1:6">
      <c r="A119">
        <v>118</v>
      </c>
      <c r="B119" s="13">
        <v>45846</v>
      </c>
      <c r="C119" t="s">
        <v>2010</v>
      </c>
      <c r="D119" t="s">
        <v>1742</v>
      </c>
      <c r="E119">
        <v>2000</v>
      </c>
      <c r="F119" t="s">
        <v>2735</v>
      </c>
    </row>
    <row r="120" spans="1:6">
      <c r="A120">
        <v>119</v>
      </c>
      <c r="B120" s="13">
        <v>45847</v>
      </c>
      <c r="C120" t="s">
        <v>2010</v>
      </c>
      <c r="D120" t="s">
        <v>1742</v>
      </c>
      <c r="E120">
        <v>2000</v>
      </c>
      <c r="F120" t="s">
        <v>1706</v>
      </c>
    </row>
    <row r="121" spans="1:6">
      <c r="A121">
        <v>120</v>
      </c>
      <c r="B121" s="13">
        <v>45847</v>
      </c>
      <c r="C121" t="s">
        <v>2010</v>
      </c>
      <c r="D121" t="s">
        <v>1742</v>
      </c>
      <c r="E121">
        <v>6000</v>
      </c>
      <c r="F121" t="s">
        <v>2753</v>
      </c>
    </row>
    <row r="122" spans="1:6">
      <c r="A122">
        <v>121</v>
      </c>
      <c r="B122" s="13">
        <v>45847</v>
      </c>
      <c r="C122" t="s">
        <v>1490</v>
      </c>
      <c r="D122" t="s">
        <v>1742</v>
      </c>
      <c r="E122">
        <v>8000</v>
      </c>
      <c r="F122" t="s">
        <v>1706</v>
      </c>
    </row>
    <row r="123" spans="1:6">
      <c r="A123">
        <v>122</v>
      </c>
      <c r="B123" s="13">
        <v>45849</v>
      </c>
      <c r="C123" t="s">
        <v>2010</v>
      </c>
      <c r="D123" t="s">
        <v>1742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1742</v>
      </c>
      <c r="E124">
        <v>12000</v>
      </c>
      <c r="F124" t="s">
        <v>2801</v>
      </c>
    </row>
    <row r="125" spans="1:6">
      <c r="A125">
        <v>124</v>
      </c>
      <c r="B125" s="13">
        <v>45852</v>
      </c>
      <c r="C125" t="s">
        <v>1653</v>
      </c>
      <c r="D125" t="s">
        <v>1954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3" t="s">
        <v>48</v>
      </c>
      <c r="C4" s="334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1929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2261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2258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2259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5" t="s">
        <v>85</v>
      </c>
      <c r="C28" s="336"/>
      <c r="D28" s="336"/>
      <c r="E28" s="337"/>
      <c r="F28" s="336"/>
      <c r="G28" s="336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1" t="s">
        <v>1529</v>
      </c>
      <c r="F6" s="341"/>
      <c r="G6" s="341"/>
      <c r="H6" s="341"/>
      <c r="I6" s="341"/>
      <c r="J6" s="341"/>
      <c r="K6" s="341"/>
    </row>
    <row r="7" spans="5:11"/>
    <row r="8" spans="5:11"/>
    <row r="9" spans="5:11">
      <c r="G9" s="338"/>
      <c r="H9" s="338"/>
      <c r="I9" s="338"/>
      <c r="J9" s="338"/>
    </row>
    <row r="10" spans="5:11" ht="33" customHeight="1">
      <c r="F10" s="116"/>
      <c r="G10" s="339"/>
      <c r="H10" s="340"/>
      <c r="I10" s="340"/>
      <c r="J10" s="340"/>
    </row>
    <row r="11" spans="5:11"/>
    <row r="12" spans="5:11" ht="32.25" customHeight="1">
      <c r="F12" s="117"/>
      <c r="G12" s="339" t="s">
        <v>1530</v>
      </c>
      <c r="H12" s="340"/>
      <c r="I12" s="340"/>
      <c r="J12" s="340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2"/>
      <c r="B1" s="343"/>
      <c r="C1" s="343"/>
      <c r="D1" s="343"/>
      <c r="E1" s="343"/>
      <c r="F1" s="343"/>
      <c r="G1" s="343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44" t="s">
        <v>1176</v>
      </c>
      <c r="R1" s="344"/>
      <c r="S1" s="345" t="s">
        <v>5393</v>
      </c>
      <c r="T1" s="345"/>
      <c r="U1" s="346"/>
    </row>
    <row r="2" spans="1:21">
      <c r="A2" s="347" t="s">
        <v>64</v>
      </c>
      <c r="B2" s="348"/>
      <c r="C2" s="349" t="s">
        <v>2172</v>
      </c>
      <c r="D2" s="350"/>
      <c r="E2" s="350"/>
      <c r="F2" s="350"/>
      <c r="G2" s="351"/>
      <c r="H2" s="349" t="s">
        <v>75</v>
      </c>
      <c r="I2" s="350"/>
      <c r="J2" s="350"/>
      <c r="K2" s="350"/>
      <c r="L2" s="350"/>
      <c r="M2" s="350"/>
      <c r="N2" s="350"/>
      <c r="O2" s="351"/>
      <c r="P2" s="352" t="s">
        <v>62</v>
      </c>
      <c r="Q2" s="353"/>
      <c r="R2" s="353"/>
      <c r="S2" s="348"/>
      <c r="T2" s="354">
        <v>46154</v>
      </c>
      <c r="U2" s="355"/>
    </row>
    <row r="3" spans="1:21" ht="24.95" customHeight="1">
      <c r="A3" s="366" t="s">
        <v>1148</v>
      </c>
      <c r="B3" s="37" t="s">
        <v>58</v>
      </c>
      <c r="C3" s="369" t="s">
        <v>1257</v>
      </c>
      <c r="D3" s="370"/>
      <c r="E3" s="370"/>
      <c r="F3" s="370"/>
      <c r="G3" s="370"/>
      <c r="H3" s="370"/>
      <c r="I3" s="370"/>
      <c r="J3" s="371"/>
      <c r="K3" s="372" t="s">
        <v>1149</v>
      </c>
      <c r="L3" s="37" t="s">
        <v>58</v>
      </c>
      <c r="M3" s="375" t="s">
        <v>961</v>
      </c>
      <c r="N3" s="376"/>
      <c r="O3" s="376"/>
      <c r="P3" s="376"/>
      <c r="Q3" s="376"/>
      <c r="R3" s="376"/>
      <c r="S3" s="376"/>
      <c r="T3" s="376"/>
      <c r="U3" s="377"/>
    </row>
    <row r="4" spans="1:21" ht="24.95" customHeight="1">
      <c r="A4" s="367"/>
      <c r="B4" s="37" t="s">
        <v>60</v>
      </c>
      <c r="C4" s="378"/>
      <c r="D4" s="379"/>
      <c r="E4" s="379"/>
      <c r="F4" s="379"/>
      <c r="G4" s="379"/>
      <c r="H4" s="379"/>
      <c r="I4" s="379"/>
      <c r="J4" s="380"/>
      <c r="K4" s="373"/>
      <c r="L4" s="37" t="s">
        <v>60</v>
      </c>
      <c r="M4" s="356" t="s">
        <v>959</v>
      </c>
      <c r="N4" s="357"/>
      <c r="O4" s="357"/>
      <c r="P4" s="357"/>
      <c r="Q4" s="357"/>
      <c r="R4" s="358"/>
      <c r="S4" s="38" t="s">
        <v>61</v>
      </c>
      <c r="T4" s="356" t="s">
        <v>71</v>
      </c>
      <c r="U4" s="360"/>
    </row>
    <row r="5" spans="1:21" ht="24.95" customHeight="1">
      <c r="A5" s="367"/>
      <c r="B5" s="38" t="s">
        <v>10</v>
      </c>
      <c r="C5" s="356" t="s">
        <v>5391</v>
      </c>
      <c r="D5" s="357"/>
      <c r="E5" s="357"/>
      <c r="F5" s="357"/>
      <c r="G5" s="357"/>
      <c r="H5" s="357"/>
      <c r="I5" s="357"/>
      <c r="J5" s="358"/>
      <c r="K5" s="373"/>
      <c r="L5" s="38" t="s">
        <v>10</v>
      </c>
      <c r="M5" s="356" t="s">
        <v>72</v>
      </c>
      <c r="N5" s="357"/>
      <c r="O5" s="357"/>
      <c r="P5" s="357"/>
      <c r="Q5" s="357"/>
      <c r="R5" s="357"/>
      <c r="S5" s="357"/>
      <c r="T5" s="357"/>
      <c r="U5" s="360"/>
    </row>
    <row r="6" spans="1:21" ht="24.95" customHeight="1">
      <c r="A6" s="368"/>
      <c r="B6" s="38" t="s">
        <v>73</v>
      </c>
      <c r="C6" s="356" t="s">
        <v>5392</v>
      </c>
      <c r="D6" s="357"/>
      <c r="E6" s="357"/>
      <c r="F6" s="357"/>
      <c r="G6" s="357"/>
      <c r="H6" s="357"/>
      <c r="I6" s="357"/>
      <c r="J6" s="358"/>
      <c r="K6" s="374"/>
      <c r="L6" s="38" t="s">
        <v>73</v>
      </c>
      <c r="M6" s="356" t="s">
        <v>65</v>
      </c>
      <c r="N6" s="357"/>
      <c r="O6" s="357"/>
      <c r="P6" s="357"/>
      <c r="Q6" s="357"/>
      <c r="R6" s="358"/>
      <c r="S6" s="38" t="s">
        <v>22</v>
      </c>
      <c r="T6" s="359"/>
      <c r="U6" s="360"/>
    </row>
    <row r="7" spans="1:21" ht="15.75" customHeight="1">
      <c r="A7" s="361" t="s">
        <v>69</v>
      </c>
      <c r="B7" s="362"/>
      <c r="C7" s="362"/>
      <c r="D7" s="362"/>
      <c r="E7" s="363"/>
      <c r="F7" s="364" t="s">
        <v>43</v>
      </c>
      <c r="G7" s="362"/>
      <c r="H7" s="362"/>
      <c r="I7" s="363"/>
      <c r="J7" s="364" t="s">
        <v>41</v>
      </c>
      <c r="K7" s="362"/>
      <c r="L7" s="362"/>
      <c r="M7" s="362"/>
      <c r="N7" s="363"/>
      <c r="O7" s="362" t="s">
        <v>49</v>
      </c>
      <c r="P7" s="363"/>
      <c r="Q7" s="364" t="s">
        <v>68</v>
      </c>
      <c r="R7" s="362"/>
      <c r="S7" s="363"/>
      <c r="T7" s="364" t="s">
        <v>67</v>
      </c>
      <c r="U7" s="365"/>
    </row>
    <row r="8" spans="1:21" ht="15.6" customHeight="1">
      <c r="A8" s="390" t="s">
        <v>1196</v>
      </c>
      <c r="B8" s="391"/>
      <c r="C8" s="391"/>
      <c r="D8" s="391"/>
      <c r="E8" s="392"/>
      <c r="F8" s="393" t="s">
        <v>2113</v>
      </c>
      <c r="G8" s="394"/>
      <c r="H8" s="394"/>
      <c r="I8" s="395"/>
      <c r="J8" s="401">
        <v>1300000</v>
      </c>
      <c r="K8" s="401"/>
      <c r="L8" s="401"/>
      <c r="M8" s="401"/>
      <c r="N8" s="401"/>
      <c r="O8" s="402">
        <v>1</v>
      </c>
      <c r="P8" s="402"/>
      <c r="Q8" s="396"/>
      <c r="R8" s="397"/>
      <c r="S8" s="398"/>
      <c r="T8" s="399">
        <v>1300000</v>
      </c>
      <c r="U8" s="400"/>
    </row>
    <row r="9" spans="1:21" ht="15.6" customHeight="1">
      <c r="A9" s="381"/>
      <c r="B9" s="382"/>
      <c r="C9" s="382"/>
      <c r="D9" s="382"/>
      <c r="E9" s="383"/>
      <c r="F9" s="384"/>
      <c r="G9" s="382"/>
      <c r="H9" s="382"/>
      <c r="I9" s="383"/>
      <c r="J9" s="403"/>
      <c r="K9" s="403"/>
      <c r="L9" s="403"/>
      <c r="M9" s="403"/>
      <c r="N9" s="403"/>
      <c r="O9" s="404"/>
      <c r="P9" s="404"/>
      <c r="Q9" s="385"/>
      <c r="R9" s="386"/>
      <c r="S9" s="387"/>
      <c r="T9" s="388"/>
      <c r="U9" s="389"/>
    </row>
    <row r="10" spans="1:21" ht="15.6" customHeight="1">
      <c r="A10" s="381"/>
      <c r="B10" s="382"/>
      <c r="C10" s="382"/>
      <c r="D10" s="382"/>
      <c r="E10" s="383"/>
      <c r="F10" s="384"/>
      <c r="G10" s="382"/>
      <c r="H10" s="382"/>
      <c r="I10" s="383"/>
      <c r="J10" s="403"/>
      <c r="K10" s="403"/>
      <c r="L10" s="403"/>
      <c r="M10" s="403"/>
      <c r="N10" s="403"/>
      <c r="O10" s="404"/>
      <c r="P10" s="404"/>
      <c r="Q10" s="385"/>
      <c r="R10" s="386"/>
      <c r="S10" s="387"/>
      <c r="T10" s="388"/>
      <c r="U10" s="389"/>
    </row>
    <row r="11" spans="1:21" ht="15.6" customHeight="1">
      <c r="A11" s="381"/>
      <c r="B11" s="382"/>
      <c r="C11" s="382"/>
      <c r="D11" s="382"/>
      <c r="E11" s="383"/>
      <c r="F11" s="384"/>
      <c r="G11" s="382"/>
      <c r="H11" s="382"/>
      <c r="I11" s="383"/>
      <c r="J11" s="403"/>
      <c r="K11" s="403"/>
      <c r="L11" s="403"/>
      <c r="M11" s="403"/>
      <c r="N11" s="403"/>
      <c r="O11" s="404"/>
      <c r="P11" s="404"/>
      <c r="Q11" s="385"/>
      <c r="R11" s="386"/>
      <c r="S11" s="387"/>
      <c r="T11" s="388"/>
      <c r="U11" s="389"/>
    </row>
    <row r="12" spans="1:21" ht="15.6" customHeight="1">
      <c r="A12" s="381"/>
      <c r="B12" s="382"/>
      <c r="C12" s="382"/>
      <c r="D12" s="382"/>
      <c r="E12" s="383"/>
      <c r="F12" s="384"/>
      <c r="G12" s="382"/>
      <c r="H12" s="382"/>
      <c r="I12" s="383"/>
      <c r="J12" s="403"/>
      <c r="K12" s="403"/>
      <c r="L12" s="403"/>
      <c r="M12" s="403"/>
      <c r="N12" s="403"/>
      <c r="O12" s="404"/>
      <c r="P12" s="404"/>
      <c r="Q12" s="385"/>
      <c r="R12" s="386"/>
      <c r="S12" s="387"/>
      <c r="T12" s="388"/>
      <c r="U12" s="389"/>
    </row>
    <row r="13" spans="1:21" ht="15.6" customHeight="1">
      <c r="A13" s="381"/>
      <c r="B13" s="382"/>
      <c r="C13" s="382"/>
      <c r="D13" s="382"/>
      <c r="E13" s="383"/>
      <c r="F13" s="384"/>
      <c r="G13" s="382"/>
      <c r="H13" s="382"/>
      <c r="I13" s="383"/>
      <c r="J13" s="403"/>
      <c r="K13" s="403"/>
      <c r="L13" s="403"/>
      <c r="M13" s="403"/>
      <c r="N13" s="403"/>
      <c r="O13" s="404"/>
      <c r="P13" s="404"/>
      <c r="Q13" s="385"/>
      <c r="R13" s="386"/>
      <c r="S13" s="387"/>
      <c r="T13" s="388"/>
      <c r="U13" s="389"/>
    </row>
    <row r="14" spans="1:21" ht="15.6" customHeight="1">
      <c r="A14" s="381"/>
      <c r="B14" s="382"/>
      <c r="C14" s="382"/>
      <c r="D14" s="382"/>
      <c r="E14" s="383"/>
      <c r="F14" s="384"/>
      <c r="G14" s="382"/>
      <c r="H14" s="382"/>
      <c r="I14" s="383"/>
      <c r="J14" s="403"/>
      <c r="K14" s="403"/>
      <c r="L14" s="403"/>
      <c r="M14" s="403"/>
      <c r="N14" s="403"/>
      <c r="O14" s="404"/>
      <c r="P14" s="404"/>
      <c r="Q14" s="385"/>
      <c r="R14" s="386"/>
      <c r="S14" s="387"/>
      <c r="T14" s="388"/>
      <c r="U14" s="389"/>
    </row>
    <row r="15" spans="1:21" ht="15.6" customHeight="1" thickBot="1">
      <c r="A15" s="405"/>
      <c r="B15" s="406"/>
      <c r="C15" s="406"/>
      <c r="D15" s="406"/>
      <c r="E15" s="407"/>
      <c r="F15" s="408"/>
      <c r="G15" s="406"/>
      <c r="H15" s="406"/>
      <c r="I15" s="407"/>
      <c r="J15" s="414"/>
      <c r="K15" s="414"/>
      <c r="L15" s="414"/>
      <c r="M15" s="414"/>
      <c r="N15" s="414"/>
      <c r="O15" s="415"/>
      <c r="P15" s="415"/>
      <c r="Q15" s="409"/>
      <c r="R15" s="410"/>
      <c r="S15" s="411"/>
      <c r="T15" s="412"/>
      <c r="U15" s="413"/>
    </row>
    <row r="16" spans="1:21" ht="15" customHeight="1" thickTop="1">
      <c r="A16" s="416" t="s">
        <v>2263</v>
      </c>
      <c r="B16" s="417"/>
      <c r="C16" s="417"/>
      <c r="D16" s="417"/>
      <c r="E16" s="418"/>
      <c r="F16" s="425"/>
      <c r="G16" s="426"/>
      <c r="H16" s="426"/>
      <c r="I16" s="426"/>
      <c r="J16" s="426"/>
      <c r="K16" s="426"/>
      <c r="L16" s="426"/>
      <c r="M16" s="426"/>
      <c r="N16" s="426"/>
      <c r="O16" s="426"/>
      <c r="P16" s="426"/>
      <c r="Q16" s="426"/>
      <c r="R16" s="426"/>
      <c r="S16" s="426"/>
      <c r="T16" s="426"/>
      <c r="U16" s="427"/>
    </row>
    <row r="17" spans="1:21" ht="15" customHeight="1">
      <c r="A17" s="419"/>
      <c r="B17" s="420"/>
      <c r="C17" s="420"/>
      <c r="D17" s="420"/>
      <c r="E17" s="421"/>
      <c r="F17" s="428"/>
      <c r="G17" s="429"/>
      <c r="H17" s="429"/>
      <c r="I17" s="429"/>
      <c r="J17" s="429"/>
      <c r="K17" s="429"/>
      <c r="L17" s="429"/>
      <c r="M17" s="429"/>
      <c r="N17" s="429"/>
      <c r="O17" s="429"/>
      <c r="P17" s="429"/>
      <c r="Q17" s="429"/>
      <c r="R17" s="429"/>
      <c r="S17" s="429"/>
      <c r="T17" s="429"/>
      <c r="U17" s="430"/>
    </row>
    <row r="18" spans="1:21" ht="15" customHeight="1">
      <c r="A18" s="419"/>
      <c r="B18" s="420"/>
      <c r="C18" s="420"/>
      <c r="D18" s="420"/>
      <c r="E18" s="421"/>
      <c r="F18" s="428"/>
      <c r="G18" s="429"/>
      <c r="H18" s="429"/>
      <c r="I18" s="429"/>
      <c r="J18" s="429"/>
      <c r="K18" s="429"/>
      <c r="L18" s="429"/>
      <c r="M18" s="429"/>
      <c r="N18" s="429"/>
      <c r="O18" s="429"/>
      <c r="P18" s="429"/>
      <c r="Q18" s="429"/>
      <c r="R18" s="429"/>
      <c r="S18" s="429"/>
      <c r="T18" s="429"/>
      <c r="U18" s="430"/>
    </row>
    <row r="19" spans="1:21" ht="15" customHeight="1">
      <c r="A19" s="422"/>
      <c r="B19" s="423"/>
      <c r="C19" s="423"/>
      <c r="D19" s="423"/>
      <c r="E19" s="424"/>
      <c r="F19" s="431"/>
      <c r="G19" s="432"/>
      <c r="H19" s="432"/>
      <c r="I19" s="432"/>
      <c r="J19" s="432"/>
      <c r="K19" s="432"/>
      <c r="L19" s="432"/>
      <c r="M19" s="432"/>
      <c r="N19" s="432"/>
      <c r="O19" s="432"/>
      <c r="P19" s="432"/>
      <c r="Q19" s="432"/>
      <c r="R19" s="432"/>
      <c r="S19" s="432"/>
      <c r="T19" s="432"/>
      <c r="U19" s="433"/>
    </row>
    <row r="20" spans="1:21" ht="20.100000000000001" customHeight="1">
      <c r="A20" s="361" t="s">
        <v>78</v>
      </c>
      <c r="B20" s="362"/>
      <c r="C20" s="362"/>
      <c r="D20" s="362"/>
      <c r="E20" s="362"/>
      <c r="F20" s="440">
        <v>-9.9999999627470998E-2</v>
      </c>
      <c r="G20" s="440"/>
      <c r="H20" s="440"/>
      <c r="I20" s="441"/>
      <c r="J20" s="436">
        <f>SUM(J8:N19)</f>
        <v>1300000</v>
      </c>
      <c r="K20" s="437"/>
      <c r="L20" s="437"/>
      <c r="M20" s="437"/>
      <c r="N20" s="438"/>
      <c r="O20" s="474">
        <f>SUM(O8:P19)</f>
        <v>1</v>
      </c>
      <c r="P20" s="474"/>
      <c r="Q20" s="439">
        <f>SUM(Q8:S19)</f>
        <v>0</v>
      </c>
      <c r="R20" s="440"/>
      <c r="S20" s="441"/>
      <c r="T20" s="440">
        <f>SUM(T8:U15)</f>
        <v>1300000</v>
      </c>
      <c r="U20" s="442"/>
    </row>
    <row r="21" spans="1:21" ht="20.100000000000001" customHeight="1" thickBot="1">
      <c r="A21" s="464" t="s">
        <v>88</v>
      </c>
      <c r="B21" s="465"/>
      <c r="C21" s="465"/>
      <c r="D21" s="465"/>
      <c r="E21" s="465"/>
      <c r="F21" s="466">
        <f>F20+T20</f>
        <v>1299999.9000000004</v>
      </c>
      <c r="G21" s="466"/>
      <c r="H21" s="466"/>
      <c r="I21" s="467"/>
      <c r="J21" s="468" t="s">
        <v>962</v>
      </c>
      <c r="K21" s="465"/>
      <c r="L21" s="434" t="str">
        <f>T4</f>
        <v>장효주</v>
      </c>
      <c r="M21" s="434"/>
      <c r="N21" s="434"/>
      <c r="O21" s="468" t="s">
        <v>63</v>
      </c>
      <c r="P21" s="465"/>
      <c r="Q21" s="434" t="str">
        <f>C3</f>
        <v>대경카마스터(대구)</v>
      </c>
      <c r="R21" s="434"/>
      <c r="S21" s="434"/>
      <c r="T21" s="434"/>
      <c r="U21" s="435"/>
    </row>
    <row r="22" spans="1:21" ht="20.100000000000001" customHeight="1">
      <c r="A22" s="475" t="s">
        <v>5395</v>
      </c>
      <c r="B22" s="475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75"/>
      <c r="R22" s="475"/>
      <c r="S22" s="475"/>
      <c r="T22" s="475"/>
      <c r="U22" s="475"/>
    </row>
    <row r="23" spans="1:21" ht="20.100000000000001" customHeight="1" thickBot="1">
      <c r="A23" s="476"/>
      <c r="B23" s="476"/>
      <c r="C23" s="476"/>
      <c r="D23" s="476"/>
      <c r="E23" s="476"/>
      <c r="F23" s="476"/>
      <c r="G23" s="476"/>
      <c r="H23" s="476"/>
      <c r="I23" s="476"/>
      <c r="J23" s="476"/>
      <c r="K23" s="476"/>
      <c r="L23" s="476"/>
      <c r="M23" s="476"/>
      <c r="N23" s="476"/>
      <c r="O23" s="476"/>
      <c r="P23" s="476"/>
      <c r="Q23" s="476"/>
      <c r="R23" s="476"/>
      <c r="S23" s="476"/>
      <c r="T23" s="476"/>
      <c r="U23" s="476"/>
    </row>
    <row r="24" spans="1:21" ht="24" customHeight="1" thickBot="1">
      <c r="A24" s="342"/>
      <c r="B24" s="343"/>
      <c r="C24" s="343"/>
      <c r="D24" s="343"/>
      <c r="E24" s="343"/>
      <c r="F24" s="343"/>
      <c r="G24" s="343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44" t="s">
        <v>1176</v>
      </c>
      <c r="R24" s="344"/>
      <c r="S24" s="477" t="str">
        <f>S1</f>
        <v>WDDZF0EB6HA068038</v>
      </c>
      <c r="T24" s="477"/>
      <c r="U24" s="478"/>
    </row>
    <row r="25" spans="1:21">
      <c r="A25" s="347" t="s">
        <v>64</v>
      </c>
      <c r="B25" s="348"/>
      <c r="C25" s="349" t="str">
        <f>C2</f>
        <v>카카오뱅크 3333181865047</v>
      </c>
      <c r="D25" s="350"/>
      <c r="E25" s="350"/>
      <c r="F25" s="350"/>
      <c r="G25" s="351"/>
      <c r="H25" s="349" t="s">
        <v>74</v>
      </c>
      <c r="I25" s="350"/>
      <c r="J25" s="350"/>
      <c r="K25" s="350"/>
      <c r="L25" s="350"/>
      <c r="M25" s="350"/>
      <c r="N25" s="350"/>
      <c r="O25" s="351"/>
      <c r="P25" s="352" t="s">
        <v>62</v>
      </c>
      <c r="Q25" s="353"/>
      <c r="R25" s="353"/>
      <c r="S25" s="348"/>
      <c r="T25" s="354">
        <f>T2</f>
        <v>46154</v>
      </c>
      <c r="U25" s="355"/>
    </row>
    <row r="26" spans="1:21" ht="24.95" customHeight="1">
      <c r="A26" s="366" t="s">
        <v>1148</v>
      </c>
      <c r="B26" s="37" t="s">
        <v>58</v>
      </c>
      <c r="C26" s="369" t="str">
        <f>C3</f>
        <v>대경카마스터(대구)</v>
      </c>
      <c r="D26" s="370"/>
      <c r="E26" s="370"/>
      <c r="F26" s="370"/>
      <c r="G26" s="370"/>
      <c r="H26" s="370"/>
      <c r="I26" s="370"/>
      <c r="J26" s="371"/>
      <c r="K26" s="372" t="s">
        <v>1149</v>
      </c>
      <c r="L26" s="37" t="s">
        <v>58</v>
      </c>
      <c r="M26" s="375" t="s">
        <v>961</v>
      </c>
      <c r="N26" s="376"/>
      <c r="O26" s="376"/>
      <c r="P26" s="376"/>
      <c r="Q26" s="376"/>
      <c r="R26" s="376"/>
      <c r="S26" s="376"/>
      <c r="T26" s="376"/>
      <c r="U26" s="377"/>
    </row>
    <row r="27" spans="1:21" ht="24.95" customHeight="1">
      <c r="A27" s="367"/>
      <c r="B27" s="37" t="s">
        <v>60</v>
      </c>
      <c r="C27" s="443">
        <f>C4</f>
        <v>0</v>
      </c>
      <c r="D27" s="444"/>
      <c r="E27" s="444"/>
      <c r="F27" s="444"/>
      <c r="G27" s="444"/>
      <c r="H27" s="444"/>
      <c r="I27" s="444"/>
      <c r="J27" s="445"/>
      <c r="K27" s="373"/>
      <c r="L27" s="37" t="s">
        <v>60</v>
      </c>
      <c r="M27" s="356" t="s">
        <v>959</v>
      </c>
      <c r="N27" s="357"/>
      <c r="O27" s="357"/>
      <c r="P27" s="357"/>
      <c r="Q27" s="357"/>
      <c r="R27" s="358"/>
      <c r="S27" s="38" t="s">
        <v>61</v>
      </c>
      <c r="T27" s="356" t="s">
        <v>71</v>
      </c>
      <c r="U27" s="360"/>
    </row>
    <row r="28" spans="1:21" ht="24.95" customHeight="1">
      <c r="A28" s="367"/>
      <c r="B28" s="38" t="s">
        <v>10</v>
      </c>
      <c r="C28" s="356" t="str">
        <f>C5</f>
        <v>대구 수성구 동원로 30-1</v>
      </c>
      <c r="D28" s="357"/>
      <c r="E28" s="357"/>
      <c r="F28" s="357"/>
      <c r="G28" s="357"/>
      <c r="H28" s="357"/>
      <c r="I28" s="357"/>
      <c r="J28" s="358"/>
      <c r="K28" s="373"/>
      <c r="L28" s="38" t="s">
        <v>10</v>
      </c>
      <c r="M28" s="356" t="s">
        <v>72</v>
      </c>
      <c r="N28" s="357"/>
      <c r="O28" s="357"/>
      <c r="P28" s="357"/>
      <c r="Q28" s="357"/>
      <c r="R28" s="357"/>
      <c r="S28" s="357"/>
      <c r="T28" s="357"/>
      <c r="U28" s="360"/>
    </row>
    <row r="29" spans="1:21" ht="24.95" customHeight="1">
      <c r="A29" s="368"/>
      <c r="B29" s="38" t="s">
        <v>73</v>
      </c>
      <c r="C29" s="356" t="str">
        <f>C6</f>
        <v>010-4507-9730</v>
      </c>
      <c r="D29" s="357"/>
      <c r="E29" s="357"/>
      <c r="F29" s="357"/>
      <c r="G29" s="357"/>
      <c r="H29" s="357"/>
      <c r="I29" s="357"/>
      <c r="J29" s="358"/>
      <c r="K29" s="374"/>
      <c r="L29" s="38" t="s">
        <v>73</v>
      </c>
      <c r="M29" s="356" t="s">
        <v>65</v>
      </c>
      <c r="N29" s="357"/>
      <c r="O29" s="357"/>
      <c r="P29" s="357"/>
      <c r="Q29" s="357"/>
      <c r="R29" s="358"/>
      <c r="S29" s="38" t="s">
        <v>22</v>
      </c>
      <c r="T29" s="356">
        <f>T6</f>
        <v>0</v>
      </c>
      <c r="U29" s="360"/>
    </row>
    <row r="30" spans="1:21" ht="15.6" customHeight="1">
      <c r="A30" s="361" t="s">
        <v>69</v>
      </c>
      <c r="B30" s="362"/>
      <c r="C30" s="362"/>
      <c r="D30" s="362"/>
      <c r="E30" s="363"/>
      <c r="F30" s="364" t="s">
        <v>43</v>
      </c>
      <c r="G30" s="362"/>
      <c r="H30" s="362"/>
      <c r="I30" s="363"/>
      <c r="J30" s="364" t="s">
        <v>41</v>
      </c>
      <c r="K30" s="362"/>
      <c r="L30" s="362"/>
      <c r="M30" s="362"/>
      <c r="N30" s="363"/>
      <c r="O30" s="362" t="s">
        <v>49</v>
      </c>
      <c r="P30" s="363"/>
      <c r="Q30" s="364" t="s">
        <v>68</v>
      </c>
      <c r="R30" s="362"/>
      <c r="S30" s="363"/>
      <c r="T30" s="364" t="s">
        <v>67</v>
      </c>
      <c r="U30" s="365"/>
    </row>
    <row r="31" spans="1:21" ht="15.6" customHeight="1">
      <c r="A31" s="451" t="str">
        <f>A8</f>
        <v>VGSNAG3</v>
      </c>
      <c r="B31" s="452"/>
      <c r="C31" s="452"/>
      <c r="D31" s="452"/>
      <c r="E31" s="452"/>
      <c r="F31" s="452" t="str">
        <f>F8</f>
        <v>A7252709011-1</v>
      </c>
      <c r="G31" s="452"/>
      <c r="H31" s="452"/>
      <c r="I31" s="452"/>
      <c r="J31" s="456">
        <f>J8</f>
        <v>1300000</v>
      </c>
      <c r="K31" s="456"/>
      <c r="L31" s="456"/>
      <c r="M31" s="456"/>
      <c r="N31" s="456"/>
      <c r="O31" s="456">
        <f>O8</f>
        <v>1</v>
      </c>
      <c r="P31" s="456"/>
      <c r="Q31" s="453">
        <f>Q8</f>
        <v>0</v>
      </c>
      <c r="R31" s="453"/>
      <c r="S31" s="453"/>
      <c r="T31" s="454">
        <f>T8</f>
        <v>1300000</v>
      </c>
      <c r="U31" s="455"/>
    </row>
    <row r="32" spans="1:21" ht="15.6" customHeight="1">
      <c r="A32" s="446">
        <f t="shared" ref="A32:A38" si="0">A9</f>
        <v>0</v>
      </c>
      <c r="B32" s="447"/>
      <c r="C32" s="447"/>
      <c r="D32" s="447"/>
      <c r="E32" s="447"/>
      <c r="F32" s="447">
        <f t="shared" ref="F32:F38" si="1">F9</f>
        <v>0</v>
      </c>
      <c r="G32" s="447"/>
      <c r="H32" s="447"/>
      <c r="I32" s="447"/>
      <c r="J32" s="457">
        <f t="shared" ref="J32:J38" si="2">J9</f>
        <v>0</v>
      </c>
      <c r="K32" s="457"/>
      <c r="L32" s="457"/>
      <c r="M32" s="457"/>
      <c r="N32" s="457"/>
      <c r="O32" s="457">
        <f t="shared" ref="O32:O38" si="3">O9</f>
        <v>0</v>
      </c>
      <c r="P32" s="457"/>
      <c r="Q32" s="448">
        <f t="shared" ref="Q32:Q38" si="4">Q9</f>
        <v>0</v>
      </c>
      <c r="R32" s="448"/>
      <c r="S32" s="448"/>
      <c r="T32" s="449">
        <f t="shared" ref="T32:T38" si="5">T9</f>
        <v>0</v>
      </c>
      <c r="U32" s="450"/>
    </row>
    <row r="33" spans="1:21" ht="15.6" customHeight="1">
      <c r="A33" s="446">
        <f t="shared" si="0"/>
        <v>0</v>
      </c>
      <c r="B33" s="447"/>
      <c r="C33" s="447"/>
      <c r="D33" s="447"/>
      <c r="E33" s="447"/>
      <c r="F33" s="447">
        <f t="shared" si="1"/>
        <v>0</v>
      </c>
      <c r="G33" s="447"/>
      <c r="H33" s="447"/>
      <c r="I33" s="447"/>
      <c r="J33" s="457">
        <f t="shared" si="2"/>
        <v>0</v>
      </c>
      <c r="K33" s="457"/>
      <c r="L33" s="457"/>
      <c r="M33" s="457"/>
      <c r="N33" s="457"/>
      <c r="O33" s="457">
        <f t="shared" si="3"/>
        <v>0</v>
      </c>
      <c r="P33" s="457"/>
      <c r="Q33" s="448">
        <f t="shared" si="4"/>
        <v>0</v>
      </c>
      <c r="R33" s="448"/>
      <c r="S33" s="448"/>
      <c r="T33" s="449">
        <f t="shared" si="5"/>
        <v>0</v>
      </c>
      <c r="U33" s="450"/>
    </row>
    <row r="34" spans="1:21" ht="15.6" customHeight="1">
      <c r="A34" s="446">
        <f t="shared" si="0"/>
        <v>0</v>
      </c>
      <c r="B34" s="447"/>
      <c r="C34" s="447"/>
      <c r="D34" s="447"/>
      <c r="E34" s="447"/>
      <c r="F34" s="447">
        <f t="shared" si="1"/>
        <v>0</v>
      </c>
      <c r="G34" s="447"/>
      <c r="H34" s="447"/>
      <c r="I34" s="447"/>
      <c r="J34" s="457">
        <f t="shared" si="2"/>
        <v>0</v>
      </c>
      <c r="K34" s="457"/>
      <c r="L34" s="457"/>
      <c r="M34" s="457"/>
      <c r="N34" s="457"/>
      <c r="O34" s="457">
        <f t="shared" si="3"/>
        <v>0</v>
      </c>
      <c r="P34" s="457"/>
      <c r="Q34" s="448">
        <f t="shared" si="4"/>
        <v>0</v>
      </c>
      <c r="R34" s="448"/>
      <c r="S34" s="448"/>
      <c r="T34" s="449">
        <f t="shared" si="5"/>
        <v>0</v>
      </c>
      <c r="U34" s="450"/>
    </row>
    <row r="35" spans="1:21" ht="15.6" customHeight="1">
      <c r="A35" s="446">
        <f t="shared" si="0"/>
        <v>0</v>
      </c>
      <c r="B35" s="447"/>
      <c r="C35" s="447"/>
      <c r="D35" s="447"/>
      <c r="E35" s="447"/>
      <c r="F35" s="447">
        <f t="shared" si="1"/>
        <v>0</v>
      </c>
      <c r="G35" s="447"/>
      <c r="H35" s="447"/>
      <c r="I35" s="447"/>
      <c r="J35" s="457">
        <f t="shared" si="2"/>
        <v>0</v>
      </c>
      <c r="K35" s="457"/>
      <c r="L35" s="457"/>
      <c r="M35" s="457"/>
      <c r="N35" s="457"/>
      <c r="O35" s="457">
        <f t="shared" si="3"/>
        <v>0</v>
      </c>
      <c r="P35" s="457"/>
      <c r="Q35" s="448">
        <f t="shared" si="4"/>
        <v>0</v>
      </c>
      <c r="R35" s="448"/>
      <c r="S35" s="448"/>
      <c r="T35" s="449">
        <f t="shared" si="5"/>
        <v>0</v>
      </c>
      <c r="U35" s="450"/>
    </row>
    <row r="36" spans="1:21" ht="15.6" customHeight="1">
      <c r="A36" s="446">
        <f t="shared" si="0"/>
        <v>0</v>
      </c>
      <c r="B36" s="447"/>
      <c r="C36" s="447"/>
      <c r="D36" s="447"/>
      <c r="E36" s="447"/>
      <c r="F36" s="447">
        <f t="shared" si="1"/>
        <v>0</v>
      </c>
      <c r="G36" s="447"/>
      <c r="H36" s="447"/>
      <c r="I36" s="447"/>
      <c r="J36" s="457">
        <f t="shared" si="2"/>
        <v>0</v>
      </c>
      <c r="K36" s="457"/>
      <c r="L36" s="457"/>
      <c r="M36" s="457"/>
      <c r="N36" s="457"/>
      <c r="O36" s="457">
        <f t="shared" si="3"/>
        <v>0</v>
      </c>
      <c r="P36" s="457"/>
      <c r="Q36" s="448">
        <f t="shared" si="4"/>
        <v>0</v>
      </c>
      <c r="R36" s="448"/>
      <c r="S36" s="448"/>
      <c r="T36" s="449">
        <f t="shared" si="5"/>
        <v>0</v>
      </c>
      <c r="U36" s="450"/>
    </row>
    <row r="37" spans="1:21" ht="15.6" customHeight="1">
      <c r="A37" s="446">
        <f t="shared" si="0"/>
        <v>0</v>
      </c>
      <c r="B37" s="447"/>
      <c r="C37" s="447"/>
      <c r="D37" s="447"/>
      <c r="E37" s="447"/>
      <c r="F37" s="447">
        <f t="shared" si="1"/>
        <v>0</v>
      </c>
      <c r="G37" s="447"/>
      <c r="H37" s="447"/>
      <c r="I37" s="447"/>
      <c r="J37" s="457">
        <f t="shared" si="2"/>
        <v>0</v>
      </c>
      <c r="K37" s="457"/>
      <c r="L37" s="457"/>
      <c r="M37" s="457"/>
      <c r="N37" s="457"/>
      <c r="O37" s="457">
        <f t="shared" si="3"/>
        <v>0</v>
      </c>
      <c r="P37" s="457"/>
      <c r="Q37" s="448">
        <f t="shared" si="4"/>
        <v>0</v>
      </c>
      <c r="R37" s="448"/>
      <c r="S37" s="448"/>
      <c r="T37" s="449">
        <f t="shared" si="5"/>
        <v>0</v>
      </c>
      <c r="U37" s="450"/>
    </row>
    <row r="38" spans="1:21" ht="15.6" customHeight="1" thickBot="1">
      <c r="A38" s="458">
        <f t="shared" si="0"/>
        <v>0</v>
      </c>
      <c r="B38" s="459"/>
      <c r="C38" s="459"/>
      <c r="D38" s="459"/>
      <c r="E38" s="459"/>
      <c r="F38" s="459">
        <f t="shared" si="1"/>
        <v>0</v>
      </c>
      <c r="G38" s="459"/>
      <c r="H38" s="459"/>
      <c r="I38" s="459"/>
      <c r="J38" s="463">
        <f t="shared" si="2"/>
        <v>0</v>
      </c>
      <c r="K38" s="463"/>
      <c r="L38" s="463"/>
      <c r="M38" s="463"/>
      <c r="N38" s="463"/>
      <c r="O38" s="463">
        <f t="shared" si="3"/>
        <v>0</v>
      </c>
      <c r="P38" s="463"/>
      <c r="Q38" s="460">
        <f t="shared" si="4"/>
        <v>0</v>
      </c>
      <c r="R38" s="460"/>
      <c r="S38" s="460"/>
      <c r="T38" s="461">
        <f t="shared" si="5"/>
        <v>0</v>
      </c>
      <c r="U38" s="462"/>
    </row>
    <row r="39" spans="1:21" ht="15" customHeight="1" thickTop="1">
      <c r="A39" s="416" t="s">
        <v>2263</v>
      </c>
      <c r="B39" s="417"/>
      <c r="C39" s="417"/>
      <c r="D39" s="417"/>
      <c r="E39" s="418"/>
      <c r="F39" s="425">
        <f>F16</f>
        <v>0</v>
      </c>
      <c r="G39" s="426"/>
      <c r="H39" s="426"/>
      <c r="I39" s="426"/>
      <c r="J39" s="426"/>
      <c r="K39" s="426"/>
      <c r="L39" s="426"/>
      <c r="M39" s="426"/>
      <c r="N39" s="426"/>
      <c r="O39" s="426"/>
      <c r="P39" s="426"/>
      <c r="Q39" s="426"/>
      <c r="R39" s="426"/>
      <c r="S39" s="426"/>
      <c r="T39" s="426"/>
      <c r="U39" s="427"/>
    </row>
    <row r="40" spans="1:21" ht="15" customHeight="1">
      <c r="A40" s="419"/>
      <c r="B40" s="420"/>
      <c r="C40" s="420"/>
      <c r="D40" s="420"/>
      <c r="E40" s="421"/>
      <c r="F40" s="428"/>
      <c r="G40" s="429"/>
      <c r="H40" s="429"/>
      <c r="I40" s="429"/>
      <c r="J40" s="429"/>
      <c r="K40" s="429"/>
      <c r="L40" s="429"/>
      <c r="M40" s="429"/>
      <c r="N40" s="429"/>
      <c r="O40" s="429"/>
      <c r="P40" s="429"/>
      <c r="Q40" s="429"/>
      <c r="R40" s="429"/>
      <c r="S40" s="429"/>
      <c r="T40" s="429"/>
      <c r="U40" s="430"/>
    </row>
    <row r="41" spans="1:21" ht="15" customHeight="1">
      <c r="A41" s="419"/>
      <c r="B41" s="420"/>
      <c r="C41" s="420"/>
      <c r="D41" s="420"/>
      <c r="E41" s="421"/>
      <c r="F41" s="428"/>
      <c r="G41" s="429"/>
      <c r="H41" s="429"/>
      <c r="I41" s="429"/>
      <c r="J41" s="429"/>
      <c r="K41" s="429"/>
      <c r="L41" s="429"/>
      <c r="M41" s="429"/>
      <c r="N41" s="429"/>
      <c r="O41" s="429"/>
      <c r="P41" s="429"/>
      <c r="Q41" s="429"/>
      <c r="R41" s="429"/>
      <c r="S41" s="429"/>
      <c r="T41" s="429"/>
      <c r="U41" s="430"/>
    </row>
    <row r="42" spans="1:21" ht="15" customHeight="1">
      <c r="A42" s="422"/>
      <c r="B42" s="423"/>
      <c r="C42" s="423"/>
      <c r="D42" s="423"/>
      <c r="E42" s="424"/>
      <c r="F42" s="431"/>
      <c r="G42" s="432"/>
      <c r="H42" s="432"/>
      <c r="I42" s="432"/>
      <c r="J42" s="432"/>
      <c r="K42" s="432"/>
      <c r="L42" s="432"/>
      <c r="M42" s="432"/>
      <c r="N42" s="432"/>
      <c r="O42" s="432"/>
      <c r="P42" s="432"/>
      <c r="Q42" s="432"/>
      <c r="R42" s="432"/>
      <c r="S42" s="432"/>
      <c r="T42" s="432"/>
      <c r="U42" s="433"/>
    </row>
    <row r="43" spans="1:21" ht="20.100000000000001" customHeight="1">
      <c r="A43" s="361" t="s">
        <v>78</v>
      </c>
      <c r="B43" s="362"/>
      <c r="C43" s="362"/>
      <c r="D43" s="362"/>
      <c r="E43" s="362"/>
      <c r="F43" s="440">
        <f>F20</f>
        <v>-9.9999999627470998E-2</v>
      </c>
      <c r="G43" s="440"/>
      <c r="H43" s="440"/>
      <c r="I43" s="441"/>
      <c r="J43" s="436">
        <f>J20</f>
        <v>1300000</v>
      </c>
      <c r="K43" s="437"/>
      <c r="L43" s="437"/>
      <c r="M43" s="437"/>
      <c r="N43" s="438"/>
      <c r="O43" s="474">
        <f>O20</f>
        <v>1</v>
      </c>
      <c r="P43" s="474"/>
      <c r="Q43" s="439">
        <f>Q20</f>
        <v>0</v>
      </c>
      <c r="R43" s="440"/>
      <c r="S43" s="440"/>
      <c r="T43" s="440">
        <f>T20</f>
        <v>1300000</v>
      </c>
      <c r="U43" s="442"/>
    </row>
    <row r="44" spans="1:21" ht="20.100000000000001" customHeight="1" thickBot="1">
      <c r="A44" s="464" t="s">
        <v>88</v>
      </c>
      <c r="B44" s="465"/>
      <c r="C44" s="465"/>
      <c r="D44" s="465"/>
      <c r="E44" s="465"/>
      <c r="F44" s="466">
        <f>F21</f>
        <v>1299999.9000000004</v>
      </c>
      <c r="G44" s="466"/>
      <c r="H44" s="466"/>
      <c r="I44" s="467"/>
      <c r="J44" s="468" t="s">
        <v>962</v>
      </c>
      <c r="K44" s="465"/>
      <c r="L44" s="469" t="str">
        <f>T27</f>
        <v>장효주</v>
      </c>
      <c r="M44" s="469"/>
      <c r="N44" s="469"/>
      <c r="O44" s="468" t="s">
        <v>63</v>
      </c>
      <c r="P44" s="470"/>
      <c r="Q44" s="471" t="str">
        <f>Q21</f>
        <v>대경카마스터(대구)</v>
      </c>
      <c r="R44" s="472"/>
      <c r="S44" s="472"/>
      <c r="T44" s="472"/>
      <c r="U44" s="473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4157</v>
      </c>
      <c r="C1" s="300" t="s">
        <v>2268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3831</v>
      </c>
      <c r="M1" s="306" t="s">
        <v>3838</v>
      </c>
      <c r="N1" s="306" t="s">
        <v>3844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3892"/>
  <sheetViews>
    <sheetView workbookViewId="0">
      <pane xSplit="1" ySplit="1" topLeftCell="B3856" activePane="bottomRight" state="frozen"/>
      <selection activeCell="N26" sqref="N26"/>
      <selection pane="topRight" activeCell="N26" sqref="N26"/>
      <selection pane="bottomLeft" activeCell="N26" sqref="N26"/>
      <selection pane="bottomRight" activeCell="H3877" sqref="H3877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0.875" style="284" customWidth="1"/>
    <col min="7" max="7" width="31.5" style="282" customWidth="1"/>
    <col min="8" max="8" width="15.25" style="261" customWidth="1"/>
    <col min="9" max="9" width="10" style="257" bestFit="1" customWidth="1"/>
    <col min="10" max="10" width="9.5" style="261" customWidth="1"/>
    <col min="11" max="12" width="13.25" style="258" customWidth="1"/>
    <col min="13" max="13" width="13.25" style="257" customWidth="1"/>
    <col min="14" max="14" width="11.125" style="257" customWidth="1"/>
    <col min="15" max="15" width="30.625" style="257" customWidth="1"/>
    <col min="16" max="17" width="32.1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4157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3838</v>
      </c>
      <c r="P1" s="253" t="s">
        <v>1151</v>
      </c>
      <c r="Q1" s="253" t="s">
        <v>4</v>
      </c>
      <c r="R1" s="97">
        <v>3899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4167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4168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3896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4984</v>
      </c>
      <c r="G17" s="282" t="s">
        <v>4985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5039</v>
      </c>
      <c r="G19" s="282" t="s">
        <v>5040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3897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2460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3896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2460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2460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1784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1681</v>
      </c>
      <c r="F147" s="284">
        <v>2800802</v>
      </c>
      <c r="G147" s="282" t="s">
        <v>1676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1681</v>
      </c>
      <c r="F148" s="284" t="s">
        <v>1674</v>
      </c>
      <c r="G148" s="282" t="s">
        <v>1675</v>
      </c>
      <c r="H148" s="261" t="s">
        <v>1674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1681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1681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1681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1703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1705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1706</v>
      </c>
      <c r="G156" s="282" t="s">
        <v>1707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3897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1681</v>
      </c>
      <c r="F159" s="284">
        <v>415090409</v>
      </c>
      <c r="G159" s="282" t="s">
        <v>2460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1748</v>
      </c>
      <c r="G161" s="282" t="s">
        <v>1752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1748</v>
      </c>
      <c r="F162" s="284" t="s">
        <v>1186</v>
      </c>
      <c r="G162" s="282" t="s">
        <v>3897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1748</v>
      </c>
      <c r="F163" s="284" t="s">
        <v>1753</v>
      </c>
      <c r="G163" s="282" t="s">
        <v>1754</v>
      </c>
      <c r="H163" s="261" t="s">
        <v>1753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1681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1681</v>
      </c>
      <c r="F165" s="284">
        <v>415090409</v>
      </c>
      <c r="G165" s="282" t="s">
        <v>2460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1711</v>
      </c>
      <c r="G166" s="282" t="s">
        <v>1182</v>
      </c>
      <c r="H166" s="261" t="s">
        <v>1711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1758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1760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1761</v>
      </c>
      <c r="G169" s="282" t="s">
        <v>1546</v>
      </c>
      <c r="H169" s="261" t="s">
        <v>1761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1763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1676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1767</v>
      </c>
      <c r="F172" s="284" t="s">
        <v>1725</v>
      </c>
      <c r="G172" s="282" t="s">
        <v>1723</v>
      </c>
      <c r="H172" s="261" t="s">
        <v>1725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1767</v>
      </c>
      <c r="F173" s="284" t="s">
        <v>1722</v>
      </c>
      <c r="G173" s="282" t="s">
        <v>1723</v>
      </c>
      <c r="H173" s="261" t="s">
        <v>1722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3897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1770</v>
      </c>
      <c r="G175" s="282" t="s">
        <v>1702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1681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1681</v>
      </c>
      <c r="F177" s="284" t="s">
        <v>1779</v>
      </c>
      <c r="G177" s="282" t="s">
        <v>1780</v>
      </c>
      <c r="H177" s="261" t="s">
        <v>1779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1681</v>
      </c>
      <c r="F178" s="284" t="s">
        <v>1753</v>
      </c>
      <c r="G178" s="282" t="s">
        <v>1754</v>
      </c>
      <c r="H178" s="261" t="s">
        <v>1753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1703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1703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1763</v>
      </c>
      <c r="F181" s="284" t="s">
        <v>1186</v>
      </c>
      <c r="G181" s="282" t="s">
        <v>3897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1795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1794</v>
      </c>
      <c r="G183" s="282" t="s">
        <v>1797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1711</v>
      </c>
      <c r="G184" s="282" t="s">
        <v>1182</v>
      </c>
      <c r="H184" s="261" t="s">
        <v>1711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1711</v>
      </c>
      <c r="G186" s="282" t="s">
        <v>1182</v>
      </c>
      <c r="H186" s="261" t="s">
        <v>1711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1676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1753</v>
      </c>
      <c r="G189" s="282" t="s">
        <v>1754</v>
      </c>
      <c r="H189" s="261" t="s">
        <v>1753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1779</v>
      </c>
      <c r="G190" s="282" t="s">
        <v>1780</v>
      </c>
      <c r="H190" s="261" t="s">
        <v>1779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1803</v>
      </c>
      <c r="F191" s="284" t="s">
        <v>1805</v>
      </c>
      <c r="G191" s="282" t="s">
        <v>1806</v>
      </c>
      <c r="H191" s="261" t="s">
        <v>1805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1811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2460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1767</v>
      </c>
      <c r="F196" s="284" t="s">
        <v>3568</v>
      </c>
      <c r="G196" s="282" t="s">
        <v>1815</v>
      </c>
      <c r="H196" s="261" t="s">
        <v>3568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1817</v>
      </c>
      <c r="G197" s="282" t="s">
        <v>1818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1823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1823</v>
      </c>
      <c r="G199" s="282" t="s">
        <v>1825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1826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1826</v>
      </c>
      <c r="G201" s="282" t="s">
        <v>1828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1832</v>
      </c>
      <c r="G202" s="282" t="s">
        <v>1702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1681</v>
      </c>
      <c r="F203" s="284" t="s">
        <v>1829</v>
      </c>
      <c r="G203" s="282" t="s">
        <v>1830</v>
      </c>
      <c r="H203" s="261" t="s">
        <v>1829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1767</v>
      </c>
      <c r="F205" s="284" t="s">
        <v>1725</v>
      </c>
      <c r="G205" s="282" t="s">
        <v>1723</v>
      </c>
      <c r="H205" s="261" t="s">
        <v>1725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1767</v>
      </c>
      <c r="F206" s="284" t="s">
        <v>1722</v>
      </c>
      <c r="G206" s="282" t="s">
        <v>1723</v>
      </c>
      <c r="H206" s="261" t="s">
        <v>1722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1846</v>
      </c>
      <c r="G207" s="282" t="s">
        <v>1849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1850</v>
      </c>
      <c r="F208" s="284" t="s">
        <v>1711</v>
      </c>
      <c r="G208" s="282" t="s">
        <v>1182</v>
      </c>
      <c r="H208" s="261" t="s">
        <v>1711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1711</v>
      </c>
      <c r="G209" s="282" t="s">
        <v>1182</v>
      </c>
      <c r="H209" s="261" t="s">
        <v>1711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1711</v>
      </c>
      <c r="G210" s="282" t="s">
        <v>1182</v>
      </c>
      <c r="H210" s="261" t="s">
        <v>1711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3897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1856</v>
      </c>
      <c r="G212" s="282" t="s">
        <v>1857</v>
      </c>
      <c r="H212" s="261" t="s">
        <v>1856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1870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1873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1711</v>
      </c>
      <c r="G216" s="282" t="s">
        <v>1182</v>
      </c>
      <c r="H216" s="261" t="s">
        <v>1711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1681</v>
      </c>
      <c r="G218" s="282" t="s">
        <v>1880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1681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1877</v>
      </c>
      <c r="G220" s="282" t="s">
        <v>1552</v>
      </c>
      <c r="H220" s="261" t="s">
        <v>1877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1885</v>
      </c>
      <c r="F221" s="284" t="s">
        <v>1753</v>
      </c>
      <c r="G221" s="282" t="s">
        <v>1754</v>
      </c>
      <c r="H221" s="261" t="s">
        <v>1753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1885</v>
      </c>
      <c r="F222" s="284" t="s">
        <v>1186</v>
      </c>
      <c r="G222" s="282" t="s">
        <v>3897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1885</v>
      </c>
      <c r="F223" s="284" t="s">
        <v>1856</v>
      </c>
      <c r="G223" s="282" t="s">
        <v>1857</v>
      </c>
      <c r="H223" s="261" t="s">
        <v>1856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1896</v>
      </c>
      <c r="F224" s="284" t="s">
        <v>1887</v>
      </c>
      <c r="G224" s="282" t="s">
        <v>1888</v>
      </c>
      <c r="H224" s="261" t="s">
        <v>1887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1896</v>
      </c>
      <c r="F225" s="284" t="s">
        <v>1890</v>
      </c>
      <c r="G225" s="282" t="s">
        <v>1889</v>
      </c>
      <c r="H225" s="261" t="s">
        <v>1890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1703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3897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2460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1761</v>
      </c>
      <c r="G231" s="282" t="s">
        <v>1546</v>
      </c>
      <c r="H231" s="261" t="s">
        <v>1761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1681</v>
      </c>
      <c r="G232" s="282" t="s">
        <v>1907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1910</v>
      </c>
      <c r="G233" s="282" t="s">
        <v>1911</v>
      </c>
      <c r="H233" s="261" t="s">
        <v>1910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1761</v>
      </c>
      <c r="G234" s="282" t="s">
        <v>1546</v>
      </c>
      <c r="H234" s="261" t="s">
        <v>1761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2515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1915</v>
      </c>
      <c r="F236" s="284" t="s">
        <v>3568</v>
      </c>
      <c r="G236" s="282" t="s">
        <v>1815</v>
      </c>
      <c r="H236" s="261" t="s">
        <v>3568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1915</v>
      </c>
      <c r="G237" s="282" t="s">
        <v>1919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1915</v>
      </c>
      <c r="G238" s="282" t="s">
        <v>1920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1915</v>
      </c>
      <c r="F239" s="284" t="s">
        <v>1186</v>
      </c>
      <c r="G239" s="282" t="s">
        <v>3897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1915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1915</v>
      </c>
      <c r="F241" s="284" t="s">
        <v>1753</v>
      </c>
      <c r="G241" s="282" t="s">
        <v>1754</v>
      </c>
      <c r="H241" s="261" t="s">
        <v>1753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1676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1927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1928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1931</v>
      </c>
      <c r="F247" s="284" t="s">
        <v>1177</v>
      </c>
      <c r="G247" s="282" t="s">
        <v>1932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1934</v>
      </c>
      <c r="F248" s="284" t="s">
        <v>1779</v>
      </c>
      <c r="G248" s="282" t="s">
        <v>1780</v>
      </c>
      <c r="H248" s="261" t="s">
        <v>1779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1934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1934</v>
      </c>
      <c r="F250" s="284" t="s">
        <v>1186</v>
      </c>
      <c r="G250" s="282" t="s">
        <v>3897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1885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1748</v>
      </c>
      <c r="F253" s="284" t="s">
        <v>1186</v>
      </c>
      <c r="G253" s="282" t="s">
        <v>3897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1939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1767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1676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1946</v>
      </c>
      <c r="G262" s="282" t="s">
        <v>1184</v>
      </c>
      <c r="H262" s="261" t="s">
        <v>1946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1702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1952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1969</v>
      </c>
      <c r="F266" s="284" t="s">
        <v>1753</v>
      </c>
      <c r="G266" s="282" t="s">
        <v>1754</v>
      </c>
      <c r="H266" s="261" t="s">
        <v>1753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1969</v>
      </c>
      <c r="F267" s="284" t="s">
        <v>1779</v>
      </c>
      <c r="G267" s="282" t="s">
        <v>1780</v>
      </c>
      <c r="H267" s="261" t="s">
        <v>1779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1969</v>
      </c>
      <c r="F268" s="284" t="s">
        <v>1966</v>
      </c>
      <c r="G268" s="282" t="s">
        <v>1967</v>
      </c>
      <c r="H268" s="261" t="s">
        <v>1966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1969</v>
      </c>
      <c r="F269" s="284" t="s">
        <v>1186</v>
      </c>
      <c r="G269" s="282" t="s">
        <v>3897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1969</v>
      </c>
      <c r="G270" s="282" t="s">
        <v>1968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1969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1969</v>
      </c>
      <c r="F272" s="284" t="s">
        <v>1856</v>
      </c>
      <c r="G272" s="282" t="s">
        <v>1857</v>
      </c>
      <c r="H272" s="261" t="s">
        <v>1856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1767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1681</v>
      </c>
      <c r="F274" s="284" t="s">
        <v>1711</v>
      </c>
      <c r="G274" s="282" t="s">
        <v>1182</v>
      </c>
      <c r="H274" s="261" t="s">
        <v>1711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1681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1978</v>
      </c>
      <c r="F276" s="284" t="s">
        <v>1976</v>
      </c>
      <c r="G276" s="282" t="s">
        <v>1977</v>
      </c>
      <c r="H276" s="261" t="s">
        <v>1976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1934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1706</v>
      </c>
      <c r="F278" s="284" t="s">
        <v>1193</v>
      </c>
      <c r="G278" s="282" t="s">
        <v>1981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1934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1934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1934</v>
      </c>
      <c r="G281" s="282" t="s">
        <v>1983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1934</v>
      </c>
      <c r="F282" s="284" t="s">
        <v>1753</v>
      </c>
      <c r="G282" s="282" t="s">
        <v>1754</v>
      </c>
      <c r="H282" s="261" t="s">
        <v>1753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1986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1988</v>
      </c>
      <c r="G285" s="282" t="s">
        <v>1991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1993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1993</v>
      </c>
      <c r="F287" s="284" t="s">
        <v>1761</v>
      </c>
      <c r="G287" s="282" t="s">
        <v>1546</v>
      </c>
      <c r="H287" s="261" t="s">
        <v>1761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1993</v>
      </c>
      <c r="F288" s="284" t="s">
        <v>1679</v>
      </c>
      <c r="G288" s="282" t="s">
        <v>1680</v>
      </c>
      <c r="H288" s="261" t="s">
        <v>1679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1997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1702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2000</v>
      </c>
      <c r="G291" s="282" t="s">
        <v>2002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2006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1993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1934</v>
      </c>
      <c r="F298" s="284" t="s">
        <v>1186</v>
      </c>
      <c r="G298" s="282" t="s">
        <v>3897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1934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1931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1969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1761</v>
      </c>
      <c r="G308" s="282" t="s">
        <v>1546</v>
      </c>
      <c r="H308" s="261" t="s">
        <v>1761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2009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1988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1681</v>
      </c>
      <c r="F312" s="284">
        <v>2800802</v>
      </c>
      <c r="G312" s="282" t="s">
        <v>1676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1931</v>
      </c>
      <c r="F314" s="284" t="s">
        <v>1177</v>
      </c>
      <c r="G314" s="282" t="s">
        <v>1932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2460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1931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2029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1915</v>
      </c>
      <c r="G319" s="282" t="s">
        <v>2027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2030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1676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1977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1711</v>
      </c>
      <c r="G323" s="282" t="s">
        <v>1182</v>
      </c>
      <c r="H323" s="261" t="s">
        <v>1711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1711</v>
      </c>
      <c r="G325" s="282" t="s">
        <v>2036</v>
      </c>
      <c r="H325" s="261" t="s">
        <v>1711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1915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3897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2041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2041</v>
      </c>
      <c r="F330" s="284" t="s">
        <v>1761</v>
      </c>
      <c r="G330" s="282" t="s">
        <v>1546</v>
      </c>
      <c r="H330" s="261" t="s">
        <v>1761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2041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2043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2041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2041</v>
      </c>
      <c r="F338" s="284" t="s">
        <v>1761</v>
      </c>
      <c r="G338" s="282" t="s">
        <v>1546</v>
      </c>
      <c r="H338" s="261" t="s">
        <v>1761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2047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2047</v>
      </c>
      <c r="F340" s="284" t="s">
        <v>1761</v>
      </c>
      <c r="G340" s="282" t="s">
        <v>1546</v>
      </c>
      <c r="H340" s="261" t="s">
        <v>1761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2047</v>
      </c>
      <c r="F341" s="284" t="s">
        <v>1679</v>
      </c>
      <c r="G341" s="282" t="s">
        <v>1680</v>
      </c>
      <c r="H341" s="261" t="s">
        <v>1679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2047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2041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2162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1681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2030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1681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2061</v>
      </c>
      <c r="G351" s="282" t="s">
        <v>1919</v>
      </c>
      <c r="H351" s="261" t="s">
        <v>2061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1969</v>
      </c>
      <c r="F352" s="284">
        <v>36050661</v>
      </c>
      <c r="G352" s="282" t="s">
        <v>2059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2286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2287</v>
      </c>
      <c r="G354" s="282" t="s">
        <v>2039</v>
      </c>
      <c r="H354" s="261" t="s">
        <v>2287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1748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1705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1969</v>
      </c>
      <c r="G357" s="282" t="s">
        <v>1705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1748</v>
      </c>
      <c r="G358" s="282" t="s">
        <v>1705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2252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2252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2043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1931</v>
      </c>
      <c r="F362" s="284" t="s">
        <v>1711</v>
      </c>
      <c r="G362" s="282" t="s">
        <v>1182</v>
      </c>
      <c r="H362" s="261" t="s">
        <v>1711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3897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2078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2079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2081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2085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2089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2085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2043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1885</v>
      </c>
      <c r="F373" s="284">
        <v>1068298046</v>
      </c>
      <c r="G373" s="282" t="s">
        <v>2043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1885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2113</v>
      </c>
      <c r="G375" s="282" t="s">
        <v>2114</v>
      </c>
      <c r="H375" s="261" t="s">
        <v>2113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1748</v>
      </c>
      <c r="F376" s="284" t="s">
        <v>1186</v>
      </c>
      <c r="G376" s="282" t="s">
        <v>3897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2096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2100</v>
      </c>
      <c r="F378" s="284">
        <v>2800802</v>
      </c>
      <c r="G378" s="282" t="s">
        <v>1676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2103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2106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2096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2109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2111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1931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1681</v>
      </c>
      <c r="G386" s="282" t="s">
        <v>1991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1681</v>
      </c>
      <c r="G387" s="282" t="s">
        <v>2115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2122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2460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1748</v>
      </c>
      <c r="G392" s="282" t="s">
        <v>1702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2138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2041</v>
      </c>
      <c r="F396" s="284" t="s">
        <v>1180</v>
      </c>
      <c r="G396" s="282" t="s">
        <v>2131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2041</v>
      </c>
      <c r="F397" s="284" t="s">
        <v>1761</v>
      </c>
      <c r="G397" s="282" t="s">
        <v>2132</v>
      </c>
      <c r="H397" s="261" t="s">
        <v>1761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2041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1964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2053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1706</v>
      </c>
      <c r="F401" s="284">
        <v>50229</v>
      </c>
      <c r="G401" s="282" t="s">
        <v>2141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2166</v>
      </c>
      <c r="G402" s="282" t="s">
        <v>2164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1826</v>
      </c>
      <c r="F403" s="284" t="s">
        <v>1180</v>
      </c>
      <c r="G403" s="282" t="s">
        <v>2131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1826</v>
      </c>
      <c r="F404" s="284" t="s">
        <v>1761</v>
      </c>
      <c r="G404" s="282" t="s">
        <v>2132</v>
      </c>
      <c r="H404" s="261" t="s">
        <v>1761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1826</v>
      </c>
      <c r="F405" s="284" t="s">
        <v>2168</v>
      </c>
      <c r="G405" s="282" t="s">
        <v>3898</v>
      </c>
      <c r="H405" s="261" t="s">
        <v>2168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1826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2047</v>
      </c>
      <c r="F407" s="284" t="s">
        <v>2168</v>
      </c>
      <c r="G407" s="282" t="s">
        <v>3898</v>
      </c>
      <c r="H407" s="261" t="s">
        <v>2168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1885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1706</v>
      </c>
      <c r="F409" s="284">
        <v>50229</v>
      </c>
      <c r="G409" s="282" t="s">
        <v>2141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1706</v>
      </c>
      <c r="F410" s="284" t="s">
        <v>1230</v>
      </c>
      <c r="G410" s="282" t="s">
        <v>2139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1706</v>
      </c>
      <c r="F411" s="284" t="s">
        <v>1779</v>
      </c>
      <c r="G411" s="282" t="s">
        <v>2143</v>
      </c>
      <c r="H411" s="261" t="s">
        <v>1779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1826</v>
      </c>
      <c r="G412" s="282" t="s">
        <v>2176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1826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1803</v>
      </c>
      <c r="G414" s="282" t="s">
        <v>2178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1706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1706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2192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2202</v>
      </c>
      <c r="G419" s="282" t="s">
        <v>2203</v>
      </c>
      <c r="H419" s="261" t="s">
        <v>2202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1803</v>
      </c>
      <c r="G420" s="282" t="s">
        <v>1705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1681</v>
      </c>
      <c r="F423" s="284" t="s">
        <v>1180</v>
      </c>
      <c r="G423" s="282" t="s">
        <v>2131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1681</v>
      </c>
      <c r="F424" s="284" t="s">
        <v>1761</v>
      </c>
      <c r="G424" s="282" t="s">
        <v>2132</v>
      </c>
      <c r="H424" s="261" t="s">
        <v>1761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1681</v>
      </c>
      <c r="F425" s="284" t="s">
        <v>1679</v>
      </c>
      <c r="G425" s="282" t="s">
        <v>2134</v>
      </c>
      <c r="H425" s="261" t="s">
        <v>1679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1681</v>
      </c>
      <c r="G426" s="282" t="s">
        <v>2189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1991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2193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2194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1711</v>
      </c>
      <c r="G430" s="282" t="s">
        <v>1182</v>
      </c>
      <c r="H430" s="261" t="s">
        <v>1711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2137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2293</v>
      </c>
      <c r="G433" s="282" t="s">
        <v>1609</v>
      </c>
      <c r="H433" s="261" t="s">
        <v>2293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1817</v>
      </c>
      <c r="F434" s="284" t="s">
        <v>1179</v>
      </c>
      <c r="G434" s="282" t="s">
        <v>2137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2047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2187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2204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2206</v>
      </c>
      <c r="F439" s="284" t="s">
        <v>1190</v>
      </c>
      <c r="G439" s="282" t="s">
        <v>2129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1910</v>
      </c>
      <c r="G440" s="282" t="s">
        <v>2153</v>
      </c>
      <c r="H440" s="261" t="s">
        <v>1910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1761</v>
      </c>
      <c r="G441" s="282" t="s">
        <v>2132</v>
      </c>
      <c r="H441" s="261" t="s">
        <v>1761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2154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2209</v>
      </c>
      <c r="F443" s="284" t="s">
        <v>1180</v>
      </c>
      <c r="G443" s="282" t="s">
        <v>2131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2209</v>
      </c>
      <c r="F444" s="284" t="s">
        <v>1761</v>
      </c>
      <c r="G444" s="282" t="s">
        <v>2132</v>
      </c>
      <c r="H444" s="261" t="s">
        <v>1761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1817</v>
      </c>
      <c r="F445" s="284" t="s">
        <v>1180</v>
      </c>
      <c r="G445" s="282" t="s">
        <v>2131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1817</v>
      </c>
      <c r="F446" s="284" t="s">
        <v>1761</v>
      </c>
      <c r="G446" s="282" t="s">
        <v>2132</v>
      </c>
      <c r="H446" s="261" t="s">
        <v>1761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2209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2206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2215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1702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2225</v>
      </c>
      <c r="G459" s="282" t="s">
        <v>1678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1681</v>
      </c>
      <c r="F460" s="284">
        <v>4150862090</v>
      </c>
      <c r="G460" s="282" t="s">
        <v>2460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1703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2460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2141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2135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1779</v>
      </c>
      <c r="G465" s="282" t="s">
        <v>2143</v>
      </c>
      <c r="H465" s="261" t="s">
        <v>1779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2237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1705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2239</v>
      </c>
      <c r="F469" s="284" t="s">
        <v>1177</v>
      </c>
      <c r="G469" s="282" t="s">
        <v>2148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2239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1702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2138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2141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1753</v>
      </c>
      <c r="G478" s="282" t="s">
        <v>2142</v>
      </c>
      <c r="H478" s="261" t="s">
        <v>1753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2252</v>
      </c>
      <c r="F479" s="284" t="s">
        <v>1711</v>
      </c>
      <c r="G479" s="282" t="s">
        <v>2245</v>
      </c>
      <c r="H479" s="261" t="s">
        <v>1711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2252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2139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1817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2129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2252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1718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1681</v>
      </c>
      <c r="G489" s="282" t="s">
        <v>1703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1748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1702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2262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2099</v>
      </c>
      <c r="G496" s="282" t="s">
        <v>1811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2264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1706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1850</v>
      </c>
      <c r="G500" s="282" t="s">
        <v>2266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1997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2265</v>
      </c>
      <c r="G502" s="282" t="s">
        <v>2148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2265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2267</v>
      </c>
      <c r="G504" s="282" t="s">
        <v>1676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1850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2224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2267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1706</v>
      </c>
      <c r="G508" s="282" t="s">
        <v>2245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1706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1706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2460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1981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2296</v>
      </c>
      <c r="G514" s="282" t="s">
        <v>1682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1711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2166</v>
      </c>
      <c r="G516" s="282" t="s">
        <v>3001</v>
      </c>
      <c r="H516" s="261" t="s">
        <v>2273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2053</v>
      </c>
      <c r="G517" s="282" t="s">
        <v>1182</v>
      </c>
      <c r="H517" s="261" t="s">
        <v>1711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2053</v>
      </c>
      <c r="G518" s="282" t="s">
        <v>2283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1706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2065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2288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2129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2009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1773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1705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1705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2278</v>
      </c>
      <c r="G528" s="282" t="s">
        <v>1705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1705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1705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2303</v>
      </c>
      <c r="G532" s="282" t="s">
        <v>1196</v>
      </c>
      <c r="H532" s="261" t="s">
        <v>2113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2239</v>
      </c>
      <c r="G534" s="282" t="s">
        <v>2138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2239</v>
      </c>
      <c r="G535" s="282" t="s">
        <v>2141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2239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1676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1711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2206</v>
      </c>
      <c r="G542" s="282" t="s">
        <v>2147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2329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2305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2317</v>
      </c>
      <c r="G546" s="282" t="s">
        <v>2316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2147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2323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2328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2322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1681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1681</v>
      </c>
      <c r="G557" s="282" t="s">
        <v>2331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2138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2141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2139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2143</v>
      </c>
      <c r="H561" s="261" t="s">
        <v>1779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2142</v>
      </c>
      <c r="H562" s="261" t="s">
        <v>1753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1676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2337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2142</v>
      </c>
      <c r="H566" s="261" t="s">
        <v>1753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2145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2338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2346</v>
      </c>
      <c r="G570" s="282" t="s">
        <v>2345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1681</v>
      </c>
      <c r="G571" s="282" t="s">
        <v>2138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2370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2303</v>
      </c>
      <c r="G573" s="282" t="s">
        <v>2203</v>
      </c>
      <c r="H573" s="261" t="s">
        <v>2202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2303</v>
      </c>
      <c r="G574" s="282" t="s">
        <v>2008</v>
      </c>
      <c r="H574" s="261" t="s">
        <v>2375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2354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1830</v>
      </c>
      <c r="H576" s="261" t="s">
        <v>2355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1681</v>
      </c>
      <c r="G577" s="282" t="s">
        <v>1702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2359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2147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2147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2138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2139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2376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2364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2366</v>
      </c>
      <c r="H585" s="261" t="s">
        <v>2365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2368</v>
      </c>
      <c r="H586" s="261" t="s">
        <v>2367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2143</v>
      </c>
      <c r="H587" s="261" t="s">
        <v>1779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2351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2371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2372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2373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2374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2206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2285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2053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2307</v>
      </c>
      <c r="G599" s="282" t="s">
        <v>2390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1706</v>
      </c>
      <c r="G600" s="282" t="s">
        <v>2141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1706</v>
      </c>
      <c r="G601" s="282" t="s">
        <v>2139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2658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2394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2056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2515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2397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2265</v>
      </c>
      <c r="G608" s="282" t="s">
        <v>2399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1850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2402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2404</v>
      </c>
      <c r="F612" s="284" t="s">
        <v>1190</v>
      </c>
      <c r="G612" s="282" t="s">
        <v>2405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2414</v>
      </c>
      <c r="G615" s="282" t="s">
        <v>1182</v>
      </c>
      <c r="H615" s="261" t="s">
        <v>1711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1695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2406</v>
      </c>
      <c r="G618" s="282" t="s">
        <v>1676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1711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2307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2406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2265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2131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2132</v>
      </c>
      <c r="H625" s="261" t="s">
        <v>1761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2147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2414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2099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2424</v>
      </c>
      <c r="G630" s="282" t="s">
        <v>1676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1850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3796</v>
      </c>
      <c r="B633" s="263">
        <v>77</v>
      </c>
      <c r="C633" s="256">
        <v>46146</v>
      </c>
      <c r="D633" s="282" t="s">
        <v>5269</v>
      </c>
      <c r="E633" s="282" t="s">
        <v>3812</v>
      </c>
      <c r="F633" s="284" t="s">
        <v>4666</v>
      </c>
      <c r="G633" s="282" t="s">
        <v>5270</v>
      </c>
      <c r="I633" s="257">
        <v>1050000</v>
      </c>
      <c r="J633" s="261">
        <v>1</v>
      </c>
      <c r="M633" s="257">
        <v>1050000</v>
      </c>
      <c r="O633" s="257" t="s">
        <v>5267</v>
      </c>
      <c r="P633" s="261" t="s">
        <v>4995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2143</v>
      </c>
      <c r="H634" s="261" t="s">
        <v>1779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1767</v>
      </c>
      <c r="G635" s="282" t="s">
        <v>2129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1934</v>
      </c>
      <c r="G636" s="282" t="s">
        <v>2137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2434</v>
      </c>
      <c r="G637" s="282" t="s">
        <v>2131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2434</v>
      </c>
      <c r="G638" s="282" t="s">
        <v>2132</v>
      </c>
      <c r="H638" s="261" t="s">
        <v>1761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2625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2438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2245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2434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1934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1702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2424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1702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2079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1727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2449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2637</v>
      </c>
      <c r="G653" s="282" t="s">
        <v>2638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1696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1702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1711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2493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2495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1702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2496</v>
      </c>
      <c r="G665" s="282" t="s">
        <v>2129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2496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2637</v>
      </c>
      <c r="G668" s="282" t="s">
        <v>1784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2504</v>
      </c>
      <c r="H669" s="261" t="s">
        <v>2503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2186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2712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1931</v>
      </c>
      <c r="G671" s="282" t="s">
        <v>2148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1931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1931</v>
      </c>
      <c r="G673" s="282" t="s">
        <v>2148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2239</v>
      </c>
      <c r="G674" s="282" t="s">
        <v>1991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2239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1931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1681</v>
      </c>
      <c r="G678" s="282" t="s">
        <v>2275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1711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1806</v>
      </c>
      <c r="H680" s="261" t="s">
        <v>1805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1931</v>
      </c>
      <c r="G681" s="282" t="s">
        <v>2515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1711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2496</v>
      </c>
      <c r="G683" s="282" t="s">
        <v>1182</v>
      </c>
      <c r="H683" s="261" t="s">
        <v>1711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2496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2131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2132</v>
      </c>
      <c r="H686" s="261" t="s">
        <v>1761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2129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2594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2351</v>
      </c>
      <c r="G689" s="282" t="s">
        <v>1981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2525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1718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2064</v>
      </c>
      <c r="H692" s="261" t="s">
        <v>2520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2527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1931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1767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2203</v>
      </c>
      <c r="H696" s="261" t="s">
        <v>2202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2549</v>
      </c>
      <c r="H697" s="261" t="s">
        <v>1714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2351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1711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2166</v>
      </c>
      <c r="G702" s="282" t="s">
        <v>1196</v>
      </c>
      <c r="H702" s="261" t="s">
        <v>2113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2166</v>
      </c>
      <c r="G703" s="282" t="s">
        <v>2283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1711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2540</v>
      </c>
      <c r="G707" s="282" t="s">
        <v>1182</v>
      </c>
      <c r="H707" s="261" t="s">
        <v>1711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2540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2547</v>
      </c>
      <c r="G712" s="282" t="s">
        <v>1676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2547</v>
      </c>
      <c r="G713" s="282" t="s">
        <v>1705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2535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1702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2609</v>
      </c>
      <c r="G716" s="282" t="s">
        <v>2610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1681</v>
      </c>
      <c r="G717" s="282" t="s">
        <v>2553</v>
      </c>
      <c r="H717" s="261" t="s">
        <v>2552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1706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2540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2555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2555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2560</v>
      </c>
      <c r="G722" s="282" t="s">
        <v>2559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2562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2566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2131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2132</v>
      </c>
      <c r="H728" s="261" t="s">
        <v>1761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2113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2607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2569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1681</v>
      </c>
      <c r="G732" s="282" t="s">
        <v>2137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2132</v>
      </c>
      <c r="H733" s="261" t="s">
        <v>1761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2131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2132</v>
      </c>
      <c r="H735" s="261" t="s">
        <v>1761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1877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1850</v>
      </c>
      <c r="G737" s="282" t="s">
        <v>1182</v>
      </c>
      <c r="H737" s="261" t="s">
        <v>1711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2591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2580</v>
      </c>
      <c r="G739" s="282" t="s">
        <v>2245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1702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2580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2569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2604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2600</v>
      </c>
      <c r="H746" s="261" t="s">
        <v>1692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1681</v>
      </c>
      <c r="G747" s="282" t="s">
        <v>2601</v>
      </c>
      <c r="H747" s="261" t="s">
        <v>1753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2131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2132</v>
      </c>
      <c r="H749" s="261" t="s">
        <v>1761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2606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2608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2440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2414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2237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2153</v>
      </c>
      <c r="H757" s="261" t="s">
        <v>1910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2132</v>
      </c>
      <c r="H758" s="261" t="s">
        <v>1761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2617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1676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1811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2842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2131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2132</v>
      </c>
      <c r="H764" s="261" t="s">
        <v>1761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1681</v>
      </c>
      <c r="G768" s="282" t="s">
        <v>1532</v>
      </c>
      <c r="H768" s="261" t="s">
        <v>2634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2147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2239</v>
      </c>
      <c r="G771" s="282" t="s">
        <v>1703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2560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2203</v>
      </c>
      <c r="H773" s="261" t="s">
        <v>2202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2649</v>
      </c>
      <c r="H774" s="261" t="s">
        <v>2648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2655</v>
      </c>
      <c r="G775" s="282" t="s">
        <v>2283</v>
      </c>
      <c r="H775" s="261" t="s">
        <v>2656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2131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2132</v>
      </c>
      <c r="H777" s="261" t="s">
        <v>1761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1681</v>
      </c>
      <c r="G778" s="282" t="s">
        <v>2139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1934</v>
      </c>
      <c r="G779" s="282" t="s">
        <v>2131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1934</v>
      </c>
      <c r="G780" s="282" t="s">
        <v>2132</v>
      </c>
      <c r="H780" s="261" t="s">
        <v>1761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2129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2640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1850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2239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2659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2661</v>
      </c>
      <c r="G792" s="282" t="s">
        <v>2660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1703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1705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2666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2667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2668</v>
      </c>
      <c r="G799" s="282" t="s">
        <v>2288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2604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2668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1934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2676</v>
      </c>
      <c r="G804" s="282" t="s">
        <v>2245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2678</v>
      </c>
      <c r="G805" s="282" t="s">
        <v>1182</v>
      </c>
      <c r="H805" s="261" t="s">
        <v>1711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2678</v>
      </c>
      <c r="G806" s="282" t="s">
        <v>2683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1915</v>
      </c>
      <c r="G809" s="282" t="s">
        <v>2131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1915</v>
      </c>
      <c r="G810" s="282" t="s">
        <v>2132</v>
      </c>
      <c r="H810" s="261" t="s">
        <v>1761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1915</v>
      </c>
      <c r="G811" s="282" t="s">
        <v>3898</v>
      </c>
      <c r="H811" s="261" t="s">
        <v>2168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1915</v>
      </c>
      <c r="G812" s="282" t="s">
        <v>2134</v>
      </c>
      <c r="H812" s="261" t="s">
        <v>1679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2113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2131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2132</v>
      </c>
      <c r="H815" s="261" t="s">
        <v>1761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2661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2696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1767</v>
      </c>
      <c r="G818" s="282" t="s">
        <v>1467</v>
      </c>
      <c r="H818" s="261" t="s">
        <v>2616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2209</v>
      </c>
      <c r="G819" s="282" t="s">
        <v>1182</v>
      </c>
      <c r="H819" s="261" t="s">
        <v>1711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2113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2696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2209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1915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2703</v>
      </c>
      <c r="G824" s="282" t="s">
        <v>2203</v>
      </c>
      <c r="H824" s="261" t="s">
        <v>2202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2703</v>
      </c>
      <c r="G825" s="282" t="s">
        <v>2549</v>
      </c>
      <c r="H825" s="261" t="s">
        <v>1714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2706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2667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1711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2515</v>
      </c>
      <c r="H831" s="261" t="s">
        <v>2514</v>
      </c>
      <c r="I831" s="257">
        <v>1500000</v>
      </c>
      <c r="J831" s="261">
        <v>1</v>
      </c>
      <c r="L831" s="258" t="s">
        <v>2839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1711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2676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1767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1681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1711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2616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2359</v>
      </c>
      <c r="H843" s="261" t="s">
        <v>2684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2722</v>
      </c>
      <c r="G844" s="282" t="s">
        <v>2131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2722</v>
      </c>
      <c r="G845" s="282" t="s">
        <v>2132</v>
      </c>
      <c r="H845" s="261" t="s">
        <v>1761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2535</v>
      </c>
      <c r="G846" s="282" t="s">
        <v>2131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2535</v>
      </c>
      <c r="G847" s="282" t="s">
        <v>2132</v>
      </c>
      <c r="H847" s="261" t="s">
        <v>1761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2717</v>
      </c>
      <c r="G848" s="282" t="s">
        <v>2131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2717</v>
      </c>
      <c r="G849" s="282" t="s">
        <v>2132</v>
      </c>
      <c r="H849" s="261" t="s">
        <v>1761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2341</v>
      </c>
      <c r="H850" s="261" t="s">
        <v>2340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2354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1826</v>
      </c>
      <c r="G852" s="282" t="s">
        <v>2137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2138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2141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1681</v>
      </c>
      <c r="G855" s="282" t="s">
        <v>2732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2717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2722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1826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1681</v>
      </c>
      <c r="G859" s="282" t="s">
        <v>2734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1702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2138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2139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2143</v>
      </c>
      <c r="H864" s="261" t="s">
        <v>1779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2142</v>
      </c>
      <c r="H865" s="261" t="s">
        <v>1753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2722</v>
      </c>
      <c r="G866" s="282" t="s">
        <v>2738</v>
      </c>
      <c r="H866" s="261" t="s">
        <v>2737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2722</v>
      </c>
      <c r="G867" s="282" t="s">
        <v>2134</v>
      </c>
      <c r="H867" s="261" t="s">
        <v>1679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1711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2616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1767</v>
      </c>
      <c r="G870" s="282" t="s">
        <v>1723</v>
      </c>
      <c r="H870" s="261" t="s">
        <v>1725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1767</v>
      </c>
      <c r="G871" s="282" t="s">
        <v>1723</v>
      </c>
      <c r="H871" s="261" t="s">
        <v>1722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2742</v>
      </c>
      <c r="G872" s="282" t="s">
        <v>1695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2747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1711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2137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2141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2142</v>
      </c>
      <c r="H877" s="261" t="s">
        <v>1753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2138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1711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2535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2722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1702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2351</v>
      </c>
      <c r="G884" s="282" t="s">
        <v>1981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2206</v>
      </c>
      <c r="G885" s="282" t="s">
        <v>2134</v>
      </c>
      <c r="H885" s="261" t="s">
        <v>1679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2131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2132</v>
      </c>
      <c r="H887" s="261" t="s">
        <v>1761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1681</v>
      </c>
      <c r="G888" s="282" t="s">
        <v>2275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1706</v>
      </c>
      <c r="G889" s="282" t="s">
        <v>2245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1706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2206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2742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2351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2661</v>
      </c>
      <c r="G895" s="282" t="s">
        <v>2138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2661</v>
      </c>
      <c r="G896" s="282" t="s">
        <v>2141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2661</v>
      </c>
      <c r="G897" s="282" t="s">
        <v>1857</v>
      </c>
      <c r="H897" s="261" t="s">
        <v>1856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2265</v>
      </c>
      <c r="G898" s="282" t="s">
        <v>2769</v>
      </c>
      <c r="H898" s="261" t="s">
        <v>1946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2056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2147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1711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2773</v>
      </c>
      <c r="H902" s="261" t="s">
        <v>2686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2354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2780</v>
      </c>
      <c r="H905" s="261" t="s">
        <v>2779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2782</v>
      </c>
      <c r="H906" s="261" t="s">
        <v>2778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2131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2132</v>
      </c>
      <c r="H908" s="261" t="s">
        <v>1761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1702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2685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1711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2616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1696</v>
      </c>
      <c r="H914" s="261" t="s">
        <v>2767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2766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2793</v>
      </c>
      <c r="G916" s="282" t="s">
        <v>2203</v>
      </c>
      <c r="H916" s="261" t="s">
        <v>2202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2793</v>
      </c>
      <c r="G917" s="282" t="s">
        <v>2549</v>
      </c>
      <c r="H917" s="261" t="s">
        <v>1714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2791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2794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2265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2661</v>
      </c>
      <c r="G924" s="282" t="s">
        <v>2137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2798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2840</v>
      </c>
      <c r="G927" s="282" t="s">
        <v>2591</v>
      </c>
      <c r="I927" s="257">
        <v>1750000</v>
      </c>
      <c r="J927" s="261">
        <v>1</v>
      </c>
      <c r="L927" s="258" t="s">
        <v>2841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2806</v>
      </c>
      <c r="G928" s="282" t="s">
        <v>2326</v>
      </c>
      <c r="H928" s="261" t="s">
        <v>2809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1702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2351</v>
      </c>
      <c r="G930" s="282" t="s">
        <v>1981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2843</v>
      </c>
      <c r="Q930" s="261" t="s">
        <v>2843</v>
      </c>
    </row>
    <row r="931" spans="1:17">
      <c r="A931" s="263">
        <v>930</v>
      </c>
      <c r="B931" s="263"/>
      <c r="C931" s="256">
        <v>45852</v>
      </c>
      <c r="D931" s="282" t="s">
        <v>2265</v>
      </c>
      <c r="G931" s="282" t="s">
        <v>2769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2131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2132</v>
      </c>
      <c r="H934" s="261" t="s">
        <v>1761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2265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2840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2351</v>
      </c>
      <c r="G938" s="282" t="s">
        <v>2131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2351</v>
      </c>
      <c r="G939" s="282" t="s">
        <v>2132</v>
      </c>
      <c r="H939" s="261" t="s">
        <v>1761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2828</v>
      </c>
      <c r="G941" s="282" t="s">
        <v>2131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2828</v>
      </c>
      <c r="G942" s="282" t="s">
        <v>2132</v>
      </c>
      <c r="H942" s="261" t="s">
        <v>1761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2828</v>
      </c>
      <c r="G943" s="282" t="s">
        <v>3898</v>
      </c>
      <c r="H943" s="261" t="s">
        <v>2168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2265</v>
      </c>
      <c r="G944" s="282" t="s">
        <v>2129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2515</v>
      </c>
      <c r="H945" s="261" t="s">
        <v>2514</v>
      </c>
      <c r="I945" s="257">
        <v>1500000</v>
      </c>
      <c r="J945" s="261">
        <v>1</v>
      </c>
      <c r="L945" s="258" t="s">
        <v>2839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1676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1676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2822</v>
      </c>
      <c r="G948" s="282" t="s">
        <v>2147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2822</v>
      </c>
      <c r="G949" s="282" t="s">
        <v>2836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1681</v>
      </c>
      <c r="G950" s="282" t="s">
        <v>2649</v>
      </c>
      <c r="H950" s="261" t="s">
        <v>2648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2828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2265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2351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2239</v>
      </c>
      <c r="G954" s="282" t="s">
        <v>2138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2239</v>
      </c>
      <c r="G955" s="282" t="s">
        <v>2141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1763</v>
      </c>
      <c r="G956" s="282" t="s">
        <v>2845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2131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2132</v>
      </c>
      <c r="H958" s="261" t="s">
        <v>1761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2848</v>
      </c>
      <c r="G959" s="282" t="s">
        <v>2131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2239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2848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2822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2806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2053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2851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2852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2856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2858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2560</v>
      </c>
      <c r="G971" s="282" t="s">
        <v>2237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2131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2167</v>
      </c>
      <c r="H973" s="261" t="s">
        <v>1719</v>
      </c>
      <c r="I973" s="257">
        <v>510000</v>
      </c>
      <c r="J973" s="261">
        <v>1</v>
      </c>
      <c r="L973" s="258" t="s">
        <v>2917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2918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2867</v>
      </c>
      <c r="G975" s="282" t="s">
        <v>2131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2867</v>
      </c>
      <c r="G976" s="282" t="s">
        <v>2870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2872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2874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2874</v>
      </c>
      <c r="G979" s="282" t="s">
        <v>2875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1803</v>
      </c>
      <c r="G980" s="282" t="s">
        <v>2138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1934</v>
      </c>
      <c r="G981" s="282" t="s">
        <v>1182</v>
      </c>
      <c r="H981" s="261" t="s">
        <v>1711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1934</v>
      </c>
      <c r="G982" s="282" t="s">
        <v>1182</v>
      </c>
      <c r="H982" s="261" t="s">
        <v>1711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2874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2867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2265</v>
      </c>
      <c r="G985" s="282" t="s">
        <v>2131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1767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2560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2547</v>
      </c>
      <c r="G988" s="282" t="s">
        <v>2884</v>
      </c>
      <c r="H988" s="261" t="s">
        <v>1711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2206</v>
      </c>
      <c r="G989" s="282" t="s">
        <v>2887</v>
      </c>
      <c r="H989" s="261" t="s">
        <v>2886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2890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2547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2206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2345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2138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2139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2142</v>
      </c>
      <c r="H999" s="261" t="s">
        <v>1753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2143</v>
      </c>
      <c r="H1000" s="261" t="s">
        <v>1779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1770</v>
      </c>
      <c r="G1001" s="282" t="s">
        <v>1702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1770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2043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2896</v>
      </c>
      <c r="G1004" s="282" t="s">
        <v>2138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1681</v>
      </c>
      <c r="G1005" s="282" t="s">
        <v>1676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2903</v>
      </c>
      <c r="G1006" s="282" t="s">
        <v>1196</v>
      </c>
      <c r="H1006" s="261" t="s">
        <v>2113</v>
      </c>
      <c r="I1006" s="257">
        <v>1200000</v>
      </c>
      <c r="J1006" s="261">
        <v>1</v>
      </c>
      <c r="L1006" s="258" t="s">
        <v>2904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2822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2896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2043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2907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1706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1767</v>
      </c>
      <c r="G1012" s="282" t="s">
        <v>1467</v>
      </c>
      <c r="H1012" s="261" t="s">
        <v>2616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1803</v>
      </c>
      <c r="G1013" s="282" t="s">
        <v>2140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2131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2132</v>
      </c>
      <c r="H1015" s="261" t="s">
        <v>1761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2131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2132</v>
      </c>
      <c r="H1017" s="261" t="s">
        <v>1761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2134</v>
      </c>
      <c r="H1018" s="261" t="s">
        <v>1679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2265</v>
      </c>
      <c r="G1019" s="282" t="s">
        <v>2131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2265</v>
      </c>
      <c r="G1020" s="282" t="s">
        <v>2915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1803</v>
      </c>
      <c r="G1021" s="282" t="s">
        <v>2916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1767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2131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2132</v>
      </c>
      <c r="H1026" s="261" t="s">
        <v>1761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2610</v>
      </c>
      <c r="I1028" s="257">
        <v>1600000</v>
      </c>
      <c r="J1028" s="261">
        <v>1</v>
      </c>
      <c r="L1028" s="258" t="s">
        <v>2932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2131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2132</v>
      </c>
      <c r="H1030" s="261" t="s">
        <v>1761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2138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2141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2926</v>
      </c>
      <c r="H1034" s="261" t="s">
        <v>2927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2410</v>
      </c>
      <c r="G1035" s="282" t="s">
        <v>2610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3000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2203</v>
      </c>
      <c r="H1037" s="261" t="s">
        <v>2202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2549</v>
      </c>
      <c r="H1038" s="261" t="s">
        <v>1714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2933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1770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2328</v>
      </c>
      <c r="G1041" s="282" t="s">
        <v>2935</v>
      </c>
      <c r="H1041" s="261" t="s">
        <v>2936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1934</v>
      </c>
      <c r="G1042" s="282" t="s">
        <v>1675</v>
      </c>
      <c r="H1042" s="261" t="s">
        <v>1674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1711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2941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2131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2132</v>
      </c>
      <c r="H1046" s="261" t="s">
        <v>1761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1826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2328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1705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2129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1705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2930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1706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2056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1696</v>
      </c>
      <c r="H1058" s="261" t="s">
        <v>2767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2851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1706</v>
      </c>
      <c r="G1060" s="282" t="s">
        <v>1695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1803</v>
      </c>
      <c r="G1061" s="282" t="s">
        <v>2140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1786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2138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2953</v>
      </c>
      <c r="G1064" s="282" t="s">
        <v>1815</v>
      </c>
      <c r="H1064" s="261" t="s">
        <v>3568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2137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1817</v>
      </c>
      <c r="G1066" s="282" t="s">
        <v>2131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1817</v>
      </c>
      <c r="G1067" s="282" t="s">
        <v>2132</v>
      </c>
      <c r="H1067" s="261" t="s">
        <v>1761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1706</v>
      </c>
      <c r="G1068" s="282" t="s">
        <v>2359</v>
      </c>
      <c r="H1068" s="261" t="s">
        <v>2684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1706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1711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2953</v>
      </c>
      <c r="G1071" s="282" t="s">
        <v>1705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2961</v>
      </c>
      <c r="G1072" s="282" t="s">
        <v>2131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2961</v>
      </c>
      <c r="G1073" s="282" t="s">
        <v>2132</v>
      </c>
      <c r="H1073" s="261" t="s">
        <v>1761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2961</v>
      </c>
      <c r="G1074" s="282" t="s">
        <v>1705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1705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1705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1705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1705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1803</v>
      </c>
      <c r="G1079" s="282" t="s">
        <v>1705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1934</v>
      </c>
      <c r="G1080" s="282" t="s">
        <v>1705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1705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1705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2916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2991</v>
      </c>
      <c r="H1084" s="261" t="s">
        <v>2990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1748</v>
      </c>
      <c r="G1085" s="282" t="s">
        <v>2131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1748</v>
      </c>
      <c r="G1086" s="282" t="s">
        <v>2132</v>
      </c>
      <c r="H1086" s="261" t="s">
        <v>1761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2137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2138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2141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2142</v>
      </c>
      <c r="H1090" s="261" t="s">
        <v>1753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2460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1763</v>
      </c>
      <c r="G1092" s="282" t="s">
        <v>2553</v>
      </c>
      <c r="H1092" s="261" t="s">
        <v>2552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2848</v>
      </c>
      <c r="G1093" s="282" t="s">
        <v>1182</v>
      </c>
      <c r="H1093" s="261" t="s">
        <v>1711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1681</v>
      </c>
      <c r="G1094" s="282" t="s">
        <v>3001</v>
      </c>
      <c r="H1094" s="261" t="s">
        <v>2273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2131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2132</v>
      </c>
      <c r="H1096" s="261" t="s">
        <v>1761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1763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2848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1705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1931</v>
      </c>
      <c r="G1101" s="282" t="s">
        <v>2131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1931</v>
      </c>
      <c r="G1102" s="282" t="s">
        <v>2132</v>
      </c>
      <c r="H1102" s="261" t="s">
        <v>1761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1767</v>
      </c>
      <c r="G1103" s="282" t="s">
        <v>2131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1767</v>
      </c>
      <c r="G1104" s="282" t="s">
        <v>2132</v>
      </c>
      <c r="H1104" s="261" t="s">
        <v>1761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2722</v>
      </c>
      <c r="G1105" s="282" t="s">
        <v>3898</v>
      </c>
      <c r="H1105" s="261" t="s">
        <v>2168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1763</v>
      </c>
      <c r="G1106" s="282" t="s">
        <v>3005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2851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3008</v>
      </c>
      <c r="G1108" s="282" t="s">
        <v>1182</v>
      </c>
      <c r="H1108" s="261" t="s">
        <v>1711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2265</v>
      </c>
      <c r="G1109" s="282" t="s">
        <v>2851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2661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2265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1931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2722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3008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2265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2131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1748</v>
      </c>
      <c r="G1120" s="282" t="s">
        <v>2131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4276</v>
      </c>
    </row>
    <row r="1121" spans="1:17">
      <c r="A1121" s="263">
        <v>1120</v>
      </c>
      <c r="B1121" s="263"/>
      <c r="C1121" s="256">
        <v>45869</v>
      </c>
      <c r="D1121" s="282" t="s">
        <v>1748</v>
      </c>
      <c r="G1121" s="282" t="s">
        <v>2132</v>
      </c>
      <c r="H1121" s="261" t="s">
        <v>1761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1711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2504</v>
      </c>
      <c r="H1124" s="261" t="s">
        <v>2503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1817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2138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3023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1896</v>
      </c>
      <c r="G1134" s="282" t="s">
        <v>2131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1896</v>
      </c>
      <c r="G1135" s="282" t="s">
        <v>2132</v>
      </c>
      <c r="H1135" s="261" t="s">
        <v>1761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2131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2132</v>
      </c>
      <c r="H1137" s="261" t="s">
        <v>1761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1896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3023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1681</v>
      </c>
      <c r="G1142" s="282" t="s">
        <v>1675</v>
      </c>
      <c r="H1142" s="261" t="s">
        <v>1674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3040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1767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1763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2131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2131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2099</v>
      </c>
      <c r="G1149" s="282" t="s">
        <v>1676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1815</v>
      </c>
      <c r="H1150" s="261" t="s">
        <v>3568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1706</v>
      </c>
      <c r="G1151" s="282" t="s">
        <v>1705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1706</v>
      </c>
      <c r="G1152" s="282" t="s">
        <v>2141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1706</v>
      </c>
      <c r="G1153" s="282" t="s">
        <v>2142</v>
      </c>
      <c r="H1153" s="261" t="s">
        <v>1753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2096</v>
      </c>
      <c r="G1154" s="282" t="s">
        <v>2773</v>
      </c>
      <c r="H1154" s="261" t="s">
        <v>2686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2145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2351</v>
      </c>
      <c r="G1157" s="282" t="s">
        <v>2359</v>
      </c>
      <c r="H1157" s="261" t="s">
        <v>2684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3045</v>
      </c>
      <c r="G1158" s="282" t="s">
        <v>2147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1711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2138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2142</v>
      </c>
      <c r="H1161" s="261" t="s">
        <v>1753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1931</v>
      </c>
      <c r="G1162" s="282" t="s">
        <v>1182</v>
      </c>
      <c r="H1162" s="261" t="s">
        <v>1711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1931</v>
      </c>
      <c r="G1163" s="282" t="s">
        <v>3046</v>
      </c>
      <c r="H1163" s="261" t="s">
        <v>1711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3047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3048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3049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2131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2132</v>
      </c>
      <c r="H1168" s="261" t="s">
        <v>1761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1931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3045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2099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2351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1711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2064</v>
      </c>
      <c r="H1175" s="261" t="s">
        <v>2520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3050</v>
      </c>
      <c r="G1176" s="282" t="s">
        <v>2131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3050</v>
      </c>
      <c r="G1177" s="282" t="s">
        <v>2132</v>
      </c>
      <c r="H1177" s="261" t="s">
        <v>1761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3061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1767</v>
      </c>
      <c r="G1179" s="282" t="s">
        <v>1467</v>
      </c>
      <c r="H1179" s="261" t="s">
        <v>2616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3070</v>
      </c>
      <c r="I1180" s="257">
        <v>1300000</v>
      </c>
      <c r="J1180" s="261">
        <v>1</v>
      </c>
      <c r="L1180" s="258" t="s">
        <v>3071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2096</v>
      </c>
      <c r="G1181" s="282" t="s">
        <v>2147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2096</v>
      </c>
      <c r="G1182" s="282" t="s">
        <v>2836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3067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1706</v>
      </c>
      <c r="G1184" s="282" t="s">
        <v>2147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1706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3050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2096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3064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2738</v>
      </c>
      <c r="H1189" s="261" t="s">
        <v>2737</v>
      </c>
      <c r="I1189" s="257">
        <v>250000</v>
      </c>
      <c r="J1189" s="261">
        <v>1</v>
      </c>
      <c r="M1189" s="257">
        <v>250000</v>
      </c>
      <c r="P1189" s="261" t="s">
        <v>3072</v>
      </c>
      <c r="Q1189" s="261" t="s">
        <v>3072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2134</v>
      </c>
      <c r="H1190" s="261" t="s">
        <v>1679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2717</v>
      </c>
      <c r="G1191" s="282" t="s">
        <v>2131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2717</v>
      </c>
      <c r="G1192" s="282" t="s">
        <v>2132</v>
      </c>
      <c r="H1192" s="261" t="s">
        <v>1761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2351</v>
      </c>
      <c r="G1193" s="282" t="s">
        <v>2359</v>
      </c>
      <c r="H1193" s="261" t="s">
        <v>2684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2351</v>
      </c>
      <c r="G1194" s="282" t="s">
        <v>3076</v>
      </c>
      <c r="H1194" s="261" t="s">
        <v>2684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1681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2717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2351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3077</v>
      </c>
      <c r="G1200" s="282" t="s">
        <v>1467</v>
      </c>
      <c r="H1200" s="261" t="s">
        <v>2616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3077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3077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3079</v>
      </c>
      <c r="G1203" s="282" t="s">
        <v>2245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3079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2766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3087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3089</v>
      </c>
      <c r="G1208" s="282" t="s">
        <v>2131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3089</v>
      </c>
      <c r="G1209" s="282" t="s">
        <v>2132</v>
      </c>
      <c r="H1209" s="261" t="s">
        <v>1761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2265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1706</v>
      </c>
      <c r="G1212" s="282" t="s">
        <v>2139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1706</v>
      </c>
      <c r="G1213" s="282" t="s">
        <v>2143</v>
      </c>
      <c r="H1213" s="261" t="s">
        <v>1779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2326</v>
      </c>
      <c r="H1215" s="261" t="s">
        <v>3094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1711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2616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2773</v>
      </c>
      <c r="H1218" s="261" t="s">
        <v>2686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1850</v>
      </c>
      <c r="G1219" s="282" t="s">
        <v>1182</v>
      </c>
      <c r="H1219" s="261" t="s">
        <v>1711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2848</v>
      </c>
      <c r="G1220" s="282" t="s">
        <v>2131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2848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1981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2138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2265</v>
      </c>
      <c r="G1224" s="282" t="s">
        <v>2709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3103</v>
      </c>
      <c r="Q1224" s="261" t="s">
        <v>3103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2405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3105</v>
      </c>
      <c r="Q1225" s="276" t="s">
        <v>3105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2265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1767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3089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1763</v>
      </c>
      <c r="G1230" s="282" t="s">
        <v>2138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1763</v>
      </c>
      <c r="G1231" s="282" t="s">
        <v>2139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2138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2359</v>
      </c>
      <c r="H1233" s="261" t="s">
        <v>2684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2138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2143</v>
      </c>
      <c r="H1235" s="261" t="s">
        <v>1779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2142</v>
      </c>
      <c r="H1236" s="261" t="s">
        <v>1753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2138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2141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2142</v>
      </c>
      <c r="H1239" s="261" t="s">
        <v>1753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2143</v>
      </c>
      <c r="H1240" s="261" t="s">
        <v>1779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2145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2139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2141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2143</v>
      </c>
      <c r="H1244" s="261" t="s">
        <v>1779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2142</v>
      </c>
      <c r="H1245" s="261" t="s">
        <v>1753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3114</v>
      </c>
      <c r="G1246" s="282" t="s">
        <v>1182</v>
      </c>
      <c r="H1246" s="261" t="s">
        <v>1711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3114</v>
      </c>
      <c r="G1247" s="282" t="s">
        <v>1467</v>
      </c>
      <c r="H1247" s="261" t="s">
        <v>2616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3111</v>
      </c>
      <c r="G1248" s="282" t="s">
        <v>3119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3114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3111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2293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3134</v>
      </c>
      <c r="Q1251" s="261" t="s">
        <v>3134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2138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2139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2143</v>
      </c>
      <c r="H1255" s="261" t="s">
        <v>1779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3124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2131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2138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2137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3127</v>
      </c>
      <c r="Q1259" s="261" t="s">
        <v>3127</v>
      </c>
    </row>
    <row r="1260" spans="1:17">
      <c r="A1260" s="263">
        <v>1259</v>
      </c>
      <c r="B1260" s="263"/>
      <c r="C1260" s="256">
        <v>45883</v>
      </c>
      <c r="D1260" s="282" t="s">
        <v>3129</v>
      </c>
      <c r="G1260" s="282" t="s">
        <v>1702</v>
      </c>
      <c r="I1260" s="257">
        <v>600000</v>
      </c>
      <c r="J1260" s="261">
        <v>1</v>
      </c>
      <c r="M1260" s="257">
        <v>600000</v>
      </c>
      <c r="P1260" s="261" t="s">
        <v>3130</v>
      </c>
      <c r="Q1260" s="261" t="s">
        <v>3130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3258</v>
      </c>
      <c r="H1261" s="261" t="s">
        <v>3259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2351</v>
      </c>
      <c r="G1265" s="282" t="s">
        <v>2617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1850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3145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2588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3137</v>
      </c>
      <c r="G1269" s="282" t="s">
        <v>2245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3137</v>
      </c>
      <c r="G1270" s="282" t="s">
        <v>2773</v>
      </c>
      <c r="H1270" s="261" t="s">
        <v>2686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1681</v>
      </c>
      <c r="G1271" s="282" t="s">
        <v>2138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1681</v>
      </c>
      <c r="G1272" s="282" t="s">
        <v>2139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3129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2351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1702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2138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2139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2143</v>
      </c>
      <c r="H1279" s="261" t="s">
        <v>1779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2142</v>
      </c>
      <c r="H1280" s="261" t="s">
        <v>1753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1711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2616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2147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2009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3149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3149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3150</v>
      </c>
      <c r="Q1286" s="261" t="s">
        <v>3150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2113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1931</v>
      </c>
      <c r="G1288" s="282" t="s">
        <v>2131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3154</v>
      </c>
      <c r="Q1288" s="261" t="s">
        <v>3154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1682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2131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3156</v>
      </c>
      <c r="Q1290" s="261" t="s">
        <v>3156</v>
      </c>
    </row>
    <row r="1291" spans="1:17">
      <c r="A1291" s="263">
        <v>1290</v>
      </c>
      <c r="B1291" s="263"/>
      <c r="C1291" s="256">
        <v>45887</v>
      </c>
      <c r="D1291" s="282" t="s">
        <v>1931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2131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3158</v>
      </c>
      <c r="Q1292" s="261" t="s">
        <v>3158</v>
      </c>
    </row>
    <row r="1293" spans="1:17">
      <c r="A1293" s="263">
        <v>1292</v>
      </c>
      <c r="B1293" s="263"/>
      <c r="C1293" s="256">
        <v>45887</v>
      </c>
      <c r="D1293" s="282" t="s">
        <v>3137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2779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2709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3160</v>
      </c>
      <c r="Q1296" s="261" t="s">
        <v>3160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1981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2237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1711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1702</v>
      </c>
      <c r="I1301" s="257">
        <v>650000</v>
      </c>
      <c r="J1301" s="261">
        <v>1</v>
      </c>
      <c r="M1301" s="257">
        <v>650000</v>
      </c>
      <c r="P1301" s="261" t="s">
        <v>3165</v>
      </c>
      <c r="Q1301" s="261" t="s">
        <v>3165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2547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2137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3167</v>
      </c>
      <c r="Q1304" s="261" t="s">
        <v>3167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1702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2131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2132</v>
      </c>
      <c r="H1307" s="261" t="s">
        <v>1761</v>
      </c>
      <c r="I1307" s="257">
        <v>50000</v>
      </c>
      <c r="J1307" s="261">
        <v>1</v>
      </c>
      <c r="M1307" s="257">
        <v>50000</v>
      </c>
      <c r="P1307" s="261" t="s">
        <v>3171</v>
      </c>
      <c r="Q1307" s="261" t="s">
        <v>3171</v>
      </c>
    </row>
    <row r="1308" spans="1:17">
      <c r="A1308" s="263">
        <v>1307</v>
      </c>
      <c r="B1308" s="263"/>
      <c r="C1308" s="256">
        <v>45889</v>
      </c>
      <c r="D1308" s="282" t="s">
        <v>2496</v>
      </c>
      <c r="G1308" s="282" t="s">
        <v>1702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2209</v>
      </c>
      <c r="G1309" s="282" t="s">
        <v>1182</v>
      </c>
      <c r="H1309" s="261" t="s">
        <v>1711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2309</v>
      </c>
      <c r="G1310" s="282" t="s">
        <v>3174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1676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2848</v>
      </c>
      <c r="G1312" s="282" t="s">
        <v>2237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1703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2496</v>
      </c>
      <c r="G1315" s="282" t="s">
        <v>2129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1681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3180</v>
      </c>
      <c r="Q1316" s="261" t="s">
        <v>3180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2131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3182</v>
      </c>
      <c r="J1318" s="261">
        <v>1</v>
      </c>
      <c r="N1318" s="257">
        <v>-600000</v>
      </c>
      <c r="P1318" s="261" t="s">
        <v>3183</v>
      </c>
      <c r="Q1318" s="261" t="s">
        <v>3183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2132</v>
      </c>
      <c r="H1319" s="261" t="s">
        <v>1761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3050</v>
      </c>
      <c r="G1320" s="282" t="s">
        <v>2359</v>
      </c>
      <c r="H1320" s="261" t="s">
        <v>2684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2848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3050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2209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2496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2791</v>
      </c>
      <c r="G1326" s="282" t="s">
        <v>2747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1770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1770</v>
      </c>
      <c r="G1328" s="282" t="s">
        <v>2138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3188</v>
      </c>
      <c r="Q1328" s="261" t="s">
        <v>3188</v>
      </c>
    </row>
    <row r="1329" spans="1:17">
      <c r="A1329" s="263">
        <v>1328</v>
      </c>
      <c r="B1329" s="263"/>
      <c r="C1329" s="256">
        <v>45891</v>
      </c>
      <c r="D1329" s="282" t="s">
        <v>3190</v>
      </c>
      <c r="G1329" s="282" t="s">
        <v>3193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1682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3196</v>
      </c>
      <c r="G1331" s="282" t="s">
        <v>3197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3198</v>
      </c>
      <c r="Q1331" s="261" t="s">
        <v>3198</v>
      </c>
    </row>
    <row r="1332" spans="1:17">
      <c r="A1332" s="263">
        <v>1331</v>
      </c>
      <c r="B1332" s="263"/>
      <c r="C1332" s="256">
        <v>45891</v>
      </c>
      <c r="D1332" s="282" t="s">
        <v>3190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3196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2791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2496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1676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2547</v>
      </c>
      <c r="G1337" s="282" t="s">
        <v>1705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1705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1703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1711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2773</v>
      </c>
      <c r="H1343" s="261" t="s">
        <v>2686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2138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2139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2142</v>
      </c>
      <c r="H1346" s="261" t="s">
        <v>1753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2143</v>
      </c>
      <c r="H1347" s="261" t="s">
        <v>1779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1763</v>
      </c>
      <c r="G1348" s="282" t="s">
        <v>2138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1763</v>
      </c>
      <c r="G1349" s="282" t="s">
        <v>2139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1763</v>
      </c>
      <c r="G1350" s="282" t="s">
        <v>2142</v>
      </c>
      <c r="H1350" s="261" t="s">
        <v>1753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1763</v>
      </c>
      <c r="G1351" s="282" t="s">
        <v>2143</v>
      </c>
      <c r="H1351" s="261" t="s">
        <v>1779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3050</v>
      </c>
      <c r="G1352" s="282" t="s">
        <v>3210</v>
      </c>
      <c r="H1352" s="261" t="s">
        <v>3211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2848</v>
      </c>
      <c r="G1353" s="282" t="s">
        <v>2089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2851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2239</v>
      </c>
      <c r="G1355" s="282" t="s">
        <v>3001</v>
      </c>
      <c r="H1355" s="261" t="s">
        <v>2273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2496</v>
      </c>
      <c r="G1356" s="282" t="s">
        <v>1981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2496</v>
      </c>
      <c r="G1357" s="282" t="s">
        <v>1699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3218</v>
      </c>
      <c r="G1358" s="282" t="s">
        <v>2131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3218</v>
      </c>
      <c r="G1359" s="282" t="s">
        <v>2131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1702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2351</v>
      </c>
      <c r="G1361" s="282" t="s">
        <v>3225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2252</v>
      </c>
      <c r="G1362" s="282" t="s">
        <v>2245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2138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2918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2142</v>
      </c>
      <c r="H1365" s="261" t="s">
        <v>1753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2143</v>
      </c>
      <c r="H1366" s="261" t="s">
        <v>1779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2145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2138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2141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2142</v>
      </c>
      <c r="H1370" s="261" t="s">
        <v>1753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2143</v>
      </c>
      <c r="H1371" s="261" t="s">
        <v>1779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2145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2138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2166</v>
      </c>
      <c r="G1374" s="282" t="s">
        <v>2918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3231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3232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2351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2239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2848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3218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1873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1870</v>
      </c>
      <c r="H1384" s="261" t="s">
        <v>2007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2137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3237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2138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2141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2142</v>
      </c>
      <c r="H1389" s="261" t="s">
        <v>1753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1676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2791</v>
      </c>
      <c r="G1391" s="282" t="s">
        <v>3241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2791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2791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1748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2252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2113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3245</v>
      </c>
      <c r="H1397" s="261" t="s">
        <v>3246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3045</v>
      </c>
      <c r="G1398" s="282" t="s">
        <v>2129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3248</v>
      </c>
      <c r="Q1398" s="261" t="s">
        <v>3248</v>
      </c>
    </row>
    <row r="1399" spans="1:17">
      <c r="A1399" s="263">
        <v>1398</v>
      </c>
      <c r="B1399" s="263"/>
      <c r="C1399" s="256">
        <v>45896</v>
      </c>
      <c r="D1399" s="282" t="s">
        <v>1706</v>
      </c>
      <c r="G1399" s="282" t="s">
        <v>2147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2359</v>
      </c>
      <c r="H1400" s="261" t="s">
        <v>2684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2407</v>
      </c>
      <c r="G1401" s="282" t="s">
        <v>1682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2496</v>
      </c>
      <c r="G1402" s="282" t="s">
        <v>3253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3045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2406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3050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2535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3267</v>
      </c>
      <c r="I1408" s="257">
        <v>2500000</v>
      </c>
      <c r="J1408" s="261">
        <v>1</v>
      </c>
      <c r="L1408" s="258" t="s">
        <v>3268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1748</v>
      </c>
      <c r="G1409" s="282" t="s">
        <v>1702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2354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2148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1727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2851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1681</v>
      </c>
      <c r="G1415" s="282" t="s">
        <v>2131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1681</v>
      </c>
      <c r="G1416" s="282" t="s">
        <v>2132</v>
      </c>
      <c r="H1416" s="261" t="s">
        <v>1761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2345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1770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2167</v>
      </c>
      <c r="H1424" s="261" t="s">
        <v>1719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2930</v>
      </c>
      <c r="G1425" s="282" t="s">
        <v>3269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2918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3290</v>
      </c>
      <c r="H1427" s="261" t="s">
        <v>1691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2600</v>
      </c>
      <c r="H1428" s="261" t="s">
        <v>1692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2376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2376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2918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3407</v>
      </c>
      <c r="H1432" s="261" t="s">
        <v>1741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3408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3409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1681</v>
      </c>
      <c r="G1435" s="282" t="s">
        <v>2129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3129</v>
      </c>
      <c r="G1436" s="282" t="s">
        <v>1702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3129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2840</v>
      </c>
      <c r="G1438" s="282" t="s">
        <v>2594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3291</v>
      </c>
      <c r="Q1438" s="261" t="s">
        <v>3291</v>
      </c>
    </row>
    <row r="1439" spans="1:17">
      <c r="A1439" s="263">
        <v>1438</v>
      </c>
      <c r="B1439" s="263"/>
      <c r="C1439" s="256">
        <v>45899</v>
      </c>
      <c r="D1439" s="282" t="s">
        <v>1706</v>
      </c>
      <c r="G1439" s="282" t="s">
        <v>2245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1705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1705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1681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1763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1711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2616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2773</v>
      </c>
      <c r="H1449" s="261" t="s">
        <v>2686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2245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3410</v>
      </c>
      <c r="H1453" s="261" t="s">
        <v>3411</v>
      </c>
      <c r="I1453" s="257">
        <v>800000</v>
      </c>
      <c r="J1453" s="261">
        <v>1</v>
      </c>
      <c r="M1453" s="257">
        <v>800000</v>
      </c>
      <c r="P1453" s="261" t="s">
        <v>3412</v>
      </c>
      <c r="Q1453" s="261" t="s">
        <v>3412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2131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1770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1770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2147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2696</v>
      </c>
      <c r="G1458" s="282" t="s">
        <v>2738</v>
      </c>
      <c r="H1458" s="261" t="s">
        <v>2737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2696</v>
      </c>
      <c r="G1459" s="282" t="s">
        <v>2134</v>
      </c>
      <c r="H1459" s="261" t="s">
        <v>1679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3276</v>
      </c>
      <c r="G1460" s="282" t="s">
        <v>2991</v>
      </c>
      <c r="H1460" s="261" t="s">
        <v>2990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2131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2930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2696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3276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2802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2245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1931</v>
      </c>
      <c r="G1468" s="282" t="s">
        <v>2147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2930</v>
      </c>
      <c r="G1469" s="282" t="s">
        <v>2131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2930</v>
      </c>
      <c r="G1470" s="282" t="s">
        <v>2132</v>
      </c>
      <c r="H1470" s="261" t="s">
        <v>1761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2143</v>
      </c>
      <c r="H1471" s="261" t="s">
        <v>1779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1702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3297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1676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1931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1770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1705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1748</v>
      </c>
      <c r="G1478" s="282" t="s">
        <v>2131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1748</v>
      </c>
      <c r="G1479" s="282" t="s">
        <v>2132</v>
      </c>
      <c r="H1479" s="261" t="s">
        <v>1761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2616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2138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2141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1727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3303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3305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2138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2141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3218</v>
      </c>
      <c r="G1488" s="282" t="s">
        <v>2131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3372</v>
      </c>
      <c r="H1489" s="261" t="s">
        <v>3373</v>
      </c>
      <c r="I1489" s="257">
        <v>1850000</v>
      </c>
      <c r="J1489" s="261">
        <v>1</v>
      </c>
      <c r="L1489" s="258" t="s">
        <v>3374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2410</v>
      </c>
      <c r="G1490" s="282" t="s">
        <v>1924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3316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1706</v>
      </c>
      <c r="G1492" s="282" t="s">
        <v>1818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2410</v>
      </c>
      <c r="G1493" s="282" t="s">
        <v>3524</v>
      </c>
      <c r="I1493" s="257">
        <v>150000</v>
      </c>
      <c r="J1493" s="261">
        <v>1</v>
      </c>
      <c r="L1493" s="258" t="s">
        <v>3525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1803</v>
      </c>
      <c r="G1494" s="282" t="s">
        <v>2747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3323</v>
      </c>
      <c r="Q1494" s="261" t="s">
        <v>3323</v>
      </c>
    </row>
    <row r="1495" spans="1:17">
      <c r="A1495" s="263">
        <v>1494</v>
      </c>
      <c r="B1495" s="263"/>
      <c r="C1495" s="256">
        <v>45903</v>
      </c>
      <c r="D1495" s="282" t="s">
        <v>1706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1706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3356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1758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3218</v>
      </c>
      <c r="G1499" s="282" t="s">
        <v>1758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2265</v>
      </c>
      <c r="G1500" s="282" t="s">
        <v>1758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3325</v>
      </c>
      <c r="G1501" s="282" t="s">
        <v>1532</v>
      </c>
      <c r="H1501" s="261" t="s">
        <v>1727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2245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2616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3342</v>
      </c>
      <c r="H1505" s="261" t="s">
        <v>3341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3332</v>
      </c>
      <c r="G1506" s="282" t="s">
        <v>2354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3332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1702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2848</v>
      </c>
      <c r="G1509" s="282" t="s">
        <v>2089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2131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1681</v>
      </c>
      <c r="G1511" s="282" t="s">
        <v>2043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3325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2848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3357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1803</v>
      </c>
      <c r="G1516" s="282" t="s">
        <v>1705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1706</v>
      </c>
      <c r="G1517" s="282" t="s">
        <v>3358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3359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2137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3360</v>
      </c>
      <c r="Q1519" s="282" t="s">
        <v>3360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2109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1711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1986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2766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3363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2982</v>
      </c>
      <c r="H1525" s="261" t="s">
        <v>1906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1681</v>
      </c>
      <c r="G1526" s="282" t="s">
        <v>3366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1681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3077</v>
      </c>
      <c r="G1528" s="282" t="s">
        <v>1718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3077</v>
      </c>
      <c r="G1529" s="282" t="s">
        <v>2064</v>
      </c>
      <c r="H1529" s="261" t="s">
        <v>2520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3376</v>
      </c>
      <c r="E1530" s="281"/>
      <c r="G1530" s="282" t="s">
        <v>3898</v>
      </c>
      <c r="H1530" s="261" t="s">
        <v>2168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1711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2773</v>
      </c>
      <c r="H1532" s="261" t="s">
        <v>2686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1705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3077</v>
      </c>
      <c r="G1535" s="282" t="s">
        <v>1705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3376</v>
      </c>
      <c r="E1536" s="281"/>
      <c r="G1536" s="282" t="s">
        <v>1705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2138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3332</v>
      </c>
      <c r="G1538" s="282" t="s">
        <v>1705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3382</v>
      </c>
      <c r="G1539" s="282" t="s">
        <v>3389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3382</v>
      </c>
      <c r="G1540" s="282" t="s">
        <v>2141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3382</v>
      </c>
      <c r="G1541" s="282" t="s">
        <v>2142</v>
      </c>
      <c r="H1541" s="261" t="s">
        <v>1753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3382</v>
      </c>
      <c r="G1542" s="282" t="s">
        <v>2143</v>
      </c>
      <c r="H1542" s="261" t="s">
        <v>1779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2930</v>
      </c>
      <c r="G1543" s="282" t="s">
        <v>3392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3385</v>
      </c>
      <c r="G1544" s="282" t="s">
        <v>3394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3382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3385</v>
      </c>
      <c r="G1546" s="282" t="s">
        <v>1758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1758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1758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3396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2059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3389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2141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2142</v>
      </c>
      <c r="H1553" s="261" t="s">
        <v>1753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2143</v>
      </c>
      <c r="H1554" s="261" t="s">
        <v>1779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3389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3402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2089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3389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2139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2143</v>
      </c>
      <c r="H1560" s="261" t="s">
        <v>1779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2142</v>
      </c>
      <c r="H1561" s="261" t="s">
        <v>1753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1702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1758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2594</v>
      </c>
      <c r="I1567" s="257">
        <v>1100000</v>
      </c>
      <c r="J1567" s="261">
        <v>1</v>
      </c>
      <c r="L1567" s="258" t="s">
        <v>3436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2351</v>
      </c>
      <c r="G1568" s="282" t="s">
        <v>2140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2137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2406</v>
      </c>
      <c r="G1570" s="282" t="s">
        <v>1676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1823</v>
      </c>
      <c r="G1571" s="282" t="s">
        <v>2148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1823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2406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3390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1711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2616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3410</v>
      </c>
      <c r="H1578" s="261" t="s">
        <v>3411</v>
      </c>
      <c r="I1578" s="257">
        <v>150000</v>
      </c>
      <c r="J1578" s="261">
        <v>1</v>
      </c>
      <c r="M1578" s="257">
        <v>150000</v>
      </c>
      <c r="P1578" s="282" t="s">
        <v>3566</v>
      </c>
      <c r="Q1578" s="282" t="s">
        <v>3412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1711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2604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3422</v>
      </c>
      <c r="G1581" s="282" t="s">
        <v>3389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3363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3316</v>
      </c>
      <c r="G1583" s="282" t="s">
        <v>2131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3316</v>
      </c>
      <c r="G1584" s="282" t="s">
        <v>2132</v>
      </c>
      <c r="H1584" s="261" t="s">
        <v>1761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3231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2145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2717</v>
      </c>
      <c r="G1587" s="282" t="s">
        <v>2237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1748</v>
      </c>
      <c r="G1588" s="282" t="s">
        <v>2145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1748</v>
      </c>
      <c r="G1589" s="282" t="s">
        <v>3389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1748</v>
      </c>
      <c r="G1590" s="282" t="s">
        <v>2143</v>
      </c>
      <c r="H1590" s="261" t="s">
        <v>1779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1748</v>
      </c>
      <c r="G1591" s="282" t="s">
        <v>2142</v>
      </c>
      <c r="H1591" s="261" t="s">
        <v>1753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1748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3316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2351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2717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3422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3149</v>
      </c>
      <c r="H1601" s="261" t="s">
        <v>3438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2131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2132</v>
      </c>
      <c r="H1603" s="261" t="s">
        <v>1761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1770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2337</v>
      </c>
      <c r="H1605" s="261" t="s">
        <v>2819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3305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3445</v>
      </c>
      <c r="H1608" s="261" t="s">
        <v>3444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2354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1748</v>
      </c>
      <c r="G1610" s="282" t="s">
        <v>3305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1748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3045</v>
      </c>
      <c r="G1612" s="282" t="s">
        <v>1702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3045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2147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2359</v>
      </c>
      <c r="H1617" s="261" t="s">
        <v>2684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1681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2848</v>
      </c>
      <c r="G1619" s="282" t="s">
        <v>2872</v>
      </c>
      <c r="H1619" s="261" t="s">
        <v>3047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1681</v>
      </c>
      <c r="G1620" s="282" t="s">
        <v>3456</v>
      </c>
      <c r="H1620" s="261" t="s">
        <v>2273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2140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3459</v>
      </c>
      <c r="G1622" s="282" t="s">
        <v>3202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3459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1681</v>
      </c>
      <c r="G1626" s="282" t="s">
        <v>1703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1711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1934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1934</v>
      </c>
      <c r="G1629" s="282" t="s">
        <v>2845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2131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2132</v>
      </c>
      <c r="H1631" s="261" t="s">
        <v>1761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1817</v>
      </c>
      <c r="G1632" s="282" t="s">
        <v>3463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1702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1676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2146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3472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2009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1706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2560</v>
      </c>
      <c r="G1639" s="282" t="s">
        <v>1705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1934</v>
      </c>
      <c r="G1640" s="282" t="s">
        <v>1705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1705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3389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2239</v>
      </c>
      <c r="G1643" s="282" t="s">
        <v>3389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1934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3475</v>
      </c>
      <c r="Q1644" s="282" t="s">
        <v>3475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2147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2089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1946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1681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2145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2245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2239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1705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1705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1705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1770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3485</v>
      </c>
      <c r="G1658" s="282" t="s">
        <v>3389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1763</v>
      </c>
      <c r="G1659" s="282" t="s">
        <v>3389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1763</v>
      </c>
      <c r="G1660" s="282" t="s">
        <v>2137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1763</v>
      </c>
      <c r="G1661" s="282" t="s">
        <v>2139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1763</v>
      </c>
      <c r="G1662" s="282" t="s">
        <v>2143</v>
      </c>
      <c r="H1662" s="261" t="s">
        <v>1779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1706</v>
      </c>
      <c r="G1663" s="282" t="s">
        <v>2245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1706</v>
      </c>
      <c r="G1664" s="282" t="s">
        <v>2141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1706</v>
      </c>
      <c r="G1665" s="282" t="s">
        <v>2141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1706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1681</v>
      </c>
      <c r="G1667" s="282" t="s">
        <v>3495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1681</v>
      </c>
      <c r="G1668" s="282" t="s">
        <v>1675</v>
      </c>
      <c r="H1668" s="261" t="s">
        <v>1674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2096</v>
      </c>
      <c r="G1669" s="282" t="s">
        <v>3389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2096</v>
      </c>
      <c r="G1670" s="282" t="s">
        <v>2137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2096</v>
      </c>
      <c r="G1671" s="282" t="s">
        <v>2142</v>
      </c>
      <c r="H1671" s="261" t="s">
        <v>1753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2099</v>
      </c>
      <c r="G1672" s="282" t="s">
        <v>1676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2237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1934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3495</v>
      </c>
      <c r="H1675" s="261" t="s">
        <v>3504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2738</v>
      </c>
      <c r="H1676" s="261" t="s">
        <v>2737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2134</v>
      </c>
      <c r="H1677" s="261" t="s">
        <v>1679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2617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1711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3050</v>
      </c>
      <c r="G1680" s="282" t="s">
        <v>1997</v>
      </c>
      <c r="H1680" s="261" t="s">
        <v>3514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1885</v>
      </c>
      <c r="G1681" s="282" t="s">
        <v>2973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1885</v>
      </c>
      <c r="G1682" s="282" t="s">
        <v>2836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3375</v>
      </c>
      <c r="G1683" s="282" t="s">
        <v>3506</v>
      </c>
      <c r="H1683" s="261" t="s">
        <v>3505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1981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3503</v>
      </c>
      <c r="H1685" s="261" t="s">
        <v>3502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3495</v>
      </c>
      <c r="H1686" s="261" t="s">
        <v>3504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1706</v>
      </c>
      <c r="G1687" s="282" t="s">
        <v>3501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2742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3045</v>
      </c>
      <c r="G1689" s="282" t="s">
        <v>2147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2640</v>
      </c>
      <c r="G1690" s="282" t="s">
        <v>1532</v>
      </c>
      <c r="H1690" s="261" t="s">
        <v>2634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2640</v>
      </c>
      <c r="G1691" s="282" t="s">
        <v>1696</v>
      </c>
      <c r="H1691" s="261" t="s">
        <v>2767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2410</v>
      </c>
      <c r="G1692" s="282" t="s">
        <v>2283</v>
      </c>
      <c r="H1692" s="261" t="s">
        <v>2656</v>
      </c>
      <c r="I1692" s="257">
        <v>350000</v>
      </c>
      <c r="J1692" s="261">
        <v>2</v>
      </c>
      <c r="L1692" s="258" t="s">
        <v>3533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3045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2099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3375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3485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2134</v>
      </c>
      <c r="H1699" s="261" t="s">
        <v>1679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1702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3495</v>
      </c>
      <c r="H1701" s="261" t="s">
        <v>3504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2678</v>
      </c>
      <c r="G1702" s="282" t="s">
        <v>3530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3532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2742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3050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2640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2265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2678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1885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1748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1767</v>
      </c>
      <c r="G1712" s="282" t="s">
        <v>1467</v>
      </c>
      <c r="H1712" s="261" t="s">
        <v>2616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3538</v>
      </c>
      <c r="G1714" s="282" t="s">
        <v>1397</v>
      </c>
      <c r="H1714" s="261" t="s">
        <v>3614</v>
      </c>
      <c r="I1714" s="257">
        <v>1300000</v>
      </c>
      <c r="J1714" s="261">
        <v>1</v>
      </c>
      <c r="L1714" s="258" t="s">
        <v>3071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1931</v>
      </c>
      <c r="G1715" s="282" t="s">
        <v>2131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1931</v>
      </c>
      <c r="G1716" s="282" t="s">
        <v>2132</v>
      </c>
      <c r="H1716" s="261" t="s">
        <v>1761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2139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1818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2616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2351</v>
      </c>
      <c r="G1720" s="282" t="s">
        <v>1184</v>
      </c>
      <c r="H1720" s="261" t="s">
        <v>1946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2351</v>
      </c>
      <c r="G1721" s="282" t="s">
        <v>2617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2351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2131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2132</v>
      </c>
      <c r="H1724" s="261" t="s">
        <v>1761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1931</v>
      </c>
      <c r="G1725" s="282" t="s">
        <v>1705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1705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2930</v>
      </c>
      <c r="G1727" s="282" t="s">
        <v>1705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1705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2351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2153</v>
      </c>
      <c r="H1730" s="261" t="s">
        <v>1910</v>
      </c>
      <c r="I1730" s="257">
        <v>1800000</v>
      </c>
      <c r="J1730" s="261">
        <v>1</v>
      </c>
      <c r="M1730" s="257">
        <v>1800000</v>
      </c>
      <c r="P1730" s="282" t="s">
        <v>3553</v>
      </c>
      <c r="Q1730" s="282" t="s">
        <v>3553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2132</v>
      </c>
      <c r="H1731" s="261" t="s">
        <v>1761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3495</v>
      </c>
      <c r="H1732" s="261" t="s">
        <v>3504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1817</v>
      </c>
      <c r="G1734" s="282" t="s">
        <v>2147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2359</v>
      </c>
      <c r="H1735" s="261" t="s">
        <v>2684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3389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2141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2139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2143</v>
      </c>
      <c r="H1740" s="261" t="s">
        <v>1779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2142</v>
      </c>
      <c r="H1741" s="261" t="s">
        <v>1753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3560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3562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1702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3565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3564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1815</v>
      </c>
      <c r="H1748" s="261" t="s">
        <v>3568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3495</v>
      </c>
      <c r="H1749" s="261" t="s">
        <v>3504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2709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2678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1702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1817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2848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1763</v>
      </c>
      <c r="G1761" s="282" t="s">
        <v>2139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1763</v>
      </c>
      <c r="G1762" s="282" t="s">
        <v>2143</v>
      </c>
      <c r="H1762" s="261" t="s">
        <v>1779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1763</v>
      </c>
      <c r="G1763" s="282" t="s">
        <v>2142</v>
      </c>
      <c r="H1763" s="261" t="s">
        <v>1753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1991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2359</v>
      </c>
      <c r="H1765" s="261" t="s">
        <v>2684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2043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3622</v>
      </c>
      <c r="G1768" s="282">
        <v>2703900</v>
      </c>
      <c r="H1768" s="261" t="s">
        <v>3623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3622</v>
      </c>
      <c r="G1769" s="282" t="s">
        <v>1705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3625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3625</v>
      </c>
      <c r="G1771" s="282" t="s">
        <v>1705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1767</v>
      </c>
      <c r="G1772" s="282" t="s">
        <v>1705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2678</v>
      </c>
      <c r="G1773" s="282" t="s">
        <v>3630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1915</v>
      </c>
      <c r="G1774" s="282" t="s">
        <v>1870</v>
      </c>
      <c r="H1774" s="261" t="s">
        <v>2007</v>
      </c>
      <c r="I1774" s="257">
        <v>1000000</v>
      </c>
      <c r="J1774" s="261">
        <v>1</v>
      </c>
      <c r="M1774" s="257">
        <v>1000000</v>
      </c>
      <c r="P1774" s="282" t="s">
        <v>3631</v>
      </c>
      <c r="Q1774" s="282" t="s">
        <v>3631</v>
      </c>
    </row>
    <row r="1775" spans="1:17">
      <c r="A1775" s="263">
        <v>1774</v>
      </c>
      <c r="B1775" s="263"/>
      <c r="C1775" s="256">
        <v>45929</v>
      </c>
      <c r="D1775" s="282" t="s">
        <v>2206</v>
      </c>
      <c r="G1775" s="282" t="s">
        <v>2129</v>
      </c>
      <c r="H1775" s="261" t="s">
        <v>1435</v>
      </c>
      <c r="I1775" s="257" t="s">
        <v>3635</v>
      </c>
      <c r="J1775" s="261">
        <v>1</v>
      </c>
      <c r="M1775" s="257">
        <v>0</v>
      </c>
      <c r="P1775" s="282" t="s">
        <v>3636</v>
      </c>
      <c r="Q1775" s="282" t="s">
        <v>3636</v>
      </c>
    </row>
    <row r="1776" spans="1:17">
      <c r="A1776" s="263">
        <v>1775</v>
      </c>
      <c r="B1776" s="263"/>
      <c r="C1776" s="256">
        <v>45929</v>
      </c>
      <c r="D1776" s="282" t="s">
        <v>1763</v>
      </c>
      <c r="G1776" s="282" t="s">
        <v>3641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2973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2137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3643</v>
      </c>
      <c r="Q1778" s="282" t="s">
        <v>3643</v>
      </c>
    </row>
    <row r="1779" spans="1:17">
      <c r="A1779" s="263">
        <v>1778</v>
      </c>
      <c r="B1779" s="263"/>
      <c r="C1779" s="256">
        <v>45929</v>
      </c>
      <c r="D1779" s="282" t="s">
        <v>1706</v>
      </c>
      <c r="G1779" s="282" t="s">
        <v>2141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1706</v>
      </c>
      <c r="G1780" s="282" t="s">
        <v>2141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1706</v>
      </c>
      <c r="G1781" s="282" t="s">
        <v>2142</v>
      </c>
      <c r="H1781" s="261" t="s">
        <v>1753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2791</v>
      </c>
      <c r="G1782" s="282" t="s">
        <v>2982</v>
      </c>
      <c r="H1782" s="261" t="s">
        <v>1906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2982</v>
      </c>
      <c r="H1783" s="261" t="s">
        <v>1906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1915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3648</v>
      </c>
      <c r="Q1784" s="282" t="s">
        <v>3648</v>
      </c>
    </row>
    <row r="1785" spans="1:17">
      <c r="A1785" s="263">
        <v>1784</v>
      </c>
      <c r="B1785" s="263"/>
      <c r="C1785" s="256">
        <v>45929</v>
      </c>
      <c r="D1785" s="282" t="s">
        <v>3196</v>
      </c>
      <c r="G1785" s="282" t="s">
        <v>1532</v>
      </c>
      <c r="H1785" s="261" t="s">
        <v>1727</v>
      </c>
      <c r="I1785" s="257">
        <v>1000000</v>
      </c>
      <c r="J1785" s="261">
        <v>1</v>
      </c>
      <c r="M1785" s="257">
        <v>1000000</v>
      </c>
      <c r="P1785" s="282" t="s">
        <v>3650</v>
      </c>
      <c r="Q1785" s="282" t="s">
        <v>3650</v>
      </c>
    </row>
    <row r="1786" spans="1:17">
      <c r="A1786" s="263">
        <v>1785</v>
      </c>
      <c r="B1786" s="263"/>
      <c r="C1786" s="256">
        <v>45929</v>
      </c>
      <c r="D1786" s="282" t="s">
        <v>3385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3652</v>
      </c>
      <c r="Q1786" s="282" t="s">
        <v>3652</v>
      </c>
    </row>
    <row r="1787" spans="1:17">
      <c r="A1787" s="263">
        <v>1786</v>
      </c>
      <c r="B1787" s="263"/>
      <c r="C1787" s="256">
        <v>45929</v>
      </c>
      <c r="D1787" s="282" t="s">
        <v>1681</v>
      </c>
      <c r="G1787" s="282" t="s">
        <v>2773</v>
      </c>
      <c r="H1787" s="261" t="s">
        <v>2686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1702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1711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2616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4169</v>
      </c>
      <c r="G1791" s="282" t="s">
        <v>2203</v>
      </c>
      <c r="H1791" s="261" t="s">
        <v>2202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4169</v>
      </c>
      <c r="G1792" s="282" t="s">
        <v>2549</v>
      </c>
      <c r="H1792" s="261" t="s">
        <v>1714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4169</v>
      </c>
      <c r="G1793" s="282" t="s">
        <v>3899</v>
      </c>
      <c r="H1793" s="261" t="s">
        <v>1677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2056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3659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1915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3196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3385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2099</v>
      </c>
      <c r="G1803" s="282" t="s">
        <v>1676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1997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2560</v>
      </c>
      <c r="G1805" s="282" t="s">
        <v>3670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2616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1681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1706</v>
      </c>
      <c r="G1809" s="282" t="s">
        <v>2139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3662</v>
      </c>
      <c r="G1810" s="282" t="s">
        <v>2623</v>
      </c>
      <c r="H1810" s="262">
        <v>2820403</v>
      </c>
      <c r="I1810" s="257">
        <v>1600000</v>
      </c>
      <c r="J1810" s="261">
        <v>1</v>
      </c>
      <c r="L1810" s="258" t="s">
        <v>2932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3662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2099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2791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3677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3678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1706</v>
      </c>
      <c r="G1817" s="282" t="s">
        <v>3679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3680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3681</v>
      </c>
      <c r="G1819" s="282" t="s">
        <v>3682</v>
      </c>
      <c r="H1819" s="261" t="s">
        <v>2221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1803</v>
      </c>
      <c r="G1820" s="282" t="s">
        <v>3389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1803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1706</v>
      </c>
      <c r="G1822" s="282" t="s">
        <v>2143</v>
      </c>
      <c r="H1822" s="261" t="s">
        <v>1779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1846</v>
      </c>
      <c r="G1823" s="282" t="s">
        <v>1182</v>
      </c>
      <c r="H1823" s="261" t="s">
        <v>1711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1711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1846</v>
      </c>
      <c r="G1825" s="282" t="s">
        <v>3562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1826</v>
      </c>
      <c r="G1826" s="282" t="s">
        <v>3708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3710</v>
      </c>
      <c r="G1827" s="282" t="s">
        <v>3389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3710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3712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1681</v>
      </c>
      <c r="G1830" s="282" t="s">
        <v>2139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1681</v>
      </c>
      <c r="G1831" s="282" t="s">
        <v>2142</v>
      </c>
      <c r="H1831" s="261" t="s">
        <v>1753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1748</v>
      </c>
      <c r="G1832" s="282" t="s">
        <v>1182</v>
      </c>
      <c r="H1832" s="261" t="s">
        <v>1711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2059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3719</v>
      </c>
      <c r="H1834" s="261" t="s">
        <v>3718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3713</v>
      </c>
      <c r="G1835" s="282" t="s">
        <v>2129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3723</v>
      </c>
      <c r="Q1835" s="282" t="s">
        <v>3723</v>
      </c>
    </row>
    <row r="1836" spans="1:17">
      <c r="A1836" s="263">
        <v>1835</v>
      </c>
      <c r="B1836" s="263"/>
      <c r="C1836" s="256">
        <v>45932</v>
      </c>
      <c r="D1836" s="282" t="s">
        <v>2096</v>
      </c>
      <c r="G1836" s="282" t="s">
        <v>2147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2096</v>
      </c>
      <c r="G1837" s="282" t="s">
        <v>3726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3713</v>
      </c>
      <c r="G1838" s="282" t="s">
        <v>3727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1681</v>
      </c>
      <c r="G1839" s="282" t="s">
        <v>3728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3729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1826</v>
      </c>
      <c r="G1841" s="282" t="s">
        <v>3730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2096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1885</v>
      </c>
      <c r="G1843" s="282" t="s">
        <v>3054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1885</v>
      </c>
      <c r="G1844" s="282" t="s">
        <v>1991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2560</v>
      </c>
      <c r="G1845" s="282" t="s">
        <v>3736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2140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1939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2129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3743</v>
      </c>
      <c r="Q1848" s="282" t="s">
        <v>3743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3744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1706</v>
      </c>
      <c r="G1850" s="282" t="s">
        <v>2852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1706</v>
      </c>
      <c r="G1851" s="282" t="s">
        <v>2851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1706</v>
      </c>
      <c r="G1852" s="282" t="s">
        <v>3746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2732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1718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3535</v>
      </c>
      <c r="H1855" s="261" t="s">
        <v>3534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4169</v>
      </c>
      <c r="G1856" s="282" t="s">
        <v>3899</v>
      </c>
      <c r="H1856" s="261" t="s">
        <v>1677</v>
      </c>
      <c r="I1856" s="257">
        <v>250000</v>
      </c>
      <c r="J1856" s="261">
        <v>1</v>
      </c>
      <c r="M1856" s="257">
        <v>0</v>
      </c>
      <c r="P1856" s="293" t="s">
        <v>3751</v>
      </c>
      <c r="Q1856" s="293" t="s">
        <v>3751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2131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2132</v>
      </c>
      <c r="H1858" s="261" t="s">
        <v>1761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1981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3325</v>
      </c>
      <c r="G1860" s="282" t="s">
        <v>2131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3325</v>
      </c>
      <c r="G1861" s="282" t="s">
        <v>2132</v>
      </c>
      <c r="H1861" s="261" t="s">
        <v>1761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1702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2424</v>
      </c>
      <c r="G1863" s="282" t="s">
        <v>1676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3710</v>
      </c>
      <c r="G1864" s="282" t="s">
        <v>3389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1711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1711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2773</v>
      </c>
      <c r="H1867" s="261" t="s">
        <v>2686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2096</v>
      </c>
      <c r="G1868" s="282" t="s">
        <v>3760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3761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3710</v>
      </c>
      <c r="G1870" s="282" t="s">
        <v>3762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2424</v>
      </c>
      <c r="G1871" s="282" t="s">
        <v>3764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3325</v>
      </c>
      <c r="G1872" s="282" t="s">
        <v>3765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1748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2930</v>
      </c>
      <c r="G1874" s="282" t="s">
        <v>1182</v>
      </c>
      <c r="H1874" s="261" t="s">
        <v>1711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1681</v>
      </c>
      <c r="G1875" s="282" t="s">
        <v>1703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2131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3773</v>
      </c>
      <c r="Q1876" s="282" t="s">
        <v>3773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1702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3771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3775</v>
      </c>
      <c r="Q1879" s="282" t="s">
        <v>3775</v>
      </c>
    </row>
    <row r="1880" spans="1:17">
      <c r="A1880" s="263">
        <v>1879</v>
      </c>
      <c r="B1880" s="263"/>
      <c r="C1880" s="256">
        <v>45943</v>
      </c>
      <c r="D1880" s="282" t="s">
        <v>3777</v>
      </c>
      <c r="G1880" s="282" t="s">
        <v>3389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2354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2555</v>
      </c>
      <c r="G1882" s="282" t="s">
        <v>3389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2555</v>
      </c>
      <c r="G1883" s="282" t="s">
        <v>3269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3783</v>
      </c>
      <c r="G1884" s="282" t="s">
        <v>2134</v>
      </c>
      <c r="H1884" s="261" t="s">
        <v>1679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3783</v>
      </c>
      <c r="G1885" s="282" t="s">
        <v>2132</v>
      </c>
      <c r="H1885" s="261" t="s">
        <v>1761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3196</v>
      </c>
      <c r="G1886" s="282" t="s">
        <v>1532</v>
      </c>
      <c r="H1886" s="261" t="s">
        <v>2634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2555</v>
      </c>
      <c r="G1887" s="282" t="s">
        <v>3787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3783</v>
      </c>
      <c r="G1888" s="282" t="s">
        <v>3789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3790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3791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3196</v>
      </c>
      <c r="G1891" s="282" t="s">
        <v>3793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3777</v>
      </c>
      <c r="G1892" s="282" t="s">
        <v>3794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1823</v>
      </c>
      <c r="G1893" s="282" t="s">
        <v>1702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2113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3801</v>
      </c>
      <c r="G1895" s="282" t="s">
        <v>2283</v>
      </c>
      <c r="H1895" s="261" t="s">
        <v>2656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3813</v>
      </c>
      <c r="G1896" s="282" t="s">
        <v>1758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3813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3813</v>
      </c>
      <c r="G1898" s="282" t="s">
        <v>2043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3813</v>
      </c>
      <c r="G1899" s="282" t="s">
        <v>3900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3813</v>
      </c>
      <c r="G1900" s="282" t="s">
        <v>2977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3860</v>
      </c>
      <c r="E1901" s="282" t="s">
        <v>3812</v>
      </c>
      <c r="G1901" s="282" t="s">
        <v>1182</v>
      </c>
      <c r="H1901" s="261" t="s">
        <v>1711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1712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3812</v>
      </c>
      <c r="G1902" s="282" t="s">
        <v>2845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1712</v>
      </c>
    </row>
    <row r="1903" spans="1:15">
      <c r="A1903" s="263">
        <v>1902</v>
      </c>
      <c r="B1903" s="263"/>
      <c r="C1903" s="256">
        <v>45944</v>
      </c>
      <c r="D1903" s="282" t="s">
        <v>1763</v>
      </c>
      <c r="E1903" s="282" t="s">
        <v>3813</v>
      </c>
      <c r="G1903" s="282" t="s">
        <v>3149</v>
      </c>
      <c r="H1903" s="261" t="s">
        <v>3438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3813</v>
      </c>
      <c r="G1904" s="282" t="s">
        <v>1687</v>
      </c>
      <c r="H1904" s="261" t="s">
        <v>1686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3813</v>
      </c>
      <c r="G1905" s="282" t="s">
        <v>3389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3813</v>
      </c>
      <c r="G1906" s="282" t="s">
        <v>2139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3045</v>
      </c>
      <c r="E1907" s="282" t="s">
        <v>3813</v>
      </c>
      <c r="G1907" s="282" t="s">
        <v>2148</v>
      </c>
      <c r="H1907" s="261" t="s">
        <v>1177</v>
      </c>
      <c r="J1907" s="261">
        <v>1</v>
      </c>
      <c r="M1907" s="257">
        <v>0</v>
      </c>
      <c r="Q1907" s="282" t="s">
        <v>4115</v>
      </c>
    </row>
    <row r="1908" spans="1:17">
      <c r="A1908" s="263">
        <v>1907</v>
      </c>
      <c r="B1908" s="263"/>
      <c r="C1908" s="256">
        <v>45944</v>
      </c>
      <c r="D1908" s="282" t="s">
        <v>2930</v>
      </c>
      <c r="E1908" s="282" t="s">
        <v>3813</v>
      </c>
      <c r="G1908" s="282" t="s">
        <v>1111</v>
      </c>
      <c r="N1908" s="257">
        <v>-1200000</v>
      </c>
    </row>
    <row r="1909" spans="1:17">
      <c r="A1909" s="58">
        <v>1909</v>
      </c>
      <c r="C1909" s="256">
        <v>45945</v>
      </c>
      <c r="D1909" s="282" t="s">
        <v>1370</v>
      </c>
      <c r="E1909" s="282" t="s">
        <v>3813</v>
      </c>
      <c r="G1909" s="282" t="s">
        <v>3901</v>
      </c>
      <c r="H1909" s="261" t="s">
        <v>3902</v>
      </c>
      <c r="I1909" s="257">
        <v>1000000</v>
      </c>
      <c r="J1909" s="261">
        <v>1</v>
      </c>
      <c r="M1909" s="257">
        <v>1000000</v>
      </c>
    </row>
    <row r="1910" spans="1:17">
      <c r="A1910" s="58">
        <v>1910</v>
      </c>
      <c r="C1910" s="256">
        <v>45945</v>
      </c>
      <c r="D1910" s="282" t="s">
        <v>1885</v>
      </c>
      <c r="E1910" s="282" t="s">
        <v>3813</v>
      </c>
      <c r="G1910" s="282" t="s">
        <v>2153</v>
      </c>
      <c r="H1910" s="261" t="s">
        <v>1910</v>
      </c>
      <c r="I1910" s="257">
        <v>1900000</v>
      </c>
      <c r="J1910" s="261">
        <v>1</v>
      </c>
      <c r="M1910" s="257">
        <v>1900000</v>
      </c>
    </row>
    <row r="1911" spans="1:17">
      <c r="A1911" s="58">
        <v>1911</v>
      </c>
      <c r="C1911" s="256">
        <v>45945</v>
      </c>
      <c r="D1911" s="282" t="s">
        <v>1885</v>
      </c>
      <c r="G1911" s="282" t="s">
        <v>2132</v>
      </c>
      <c r="H1911" s="261" t="s">
        <v>1761</v>
      </c>
      <c r="I1911" s="257">
        <v>50000</v>
      </c>
      <c r="J1911" s="261">
        <v>1</v>
      </c>
      <c r="M1911" s="257">
        <v>50000</v>
      </c>
      <c r="Q1911" s="282" t="s">
        <v>4116</v>
      </c>
    </row>
    <row r="1912" spans="1:17">
      <c r="A1912" s="58">
        <v>1912</v>
      </c>
      <c r="C1912" s="256">
        <v>45945</v>
      </c>
      <c r="D1912" s="282" t="s">
        <v>1438</v>
      </c>
      <c r="G1912" s="282" t="s">
        <v>2153</v>
      </c>
      <c r="H1912" s="261" t="s">
        <v>1910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58">
        <v>1913</v>
      </c>
      <c r="C1913" s="256">
        <v>45945</v>
      </c>
      <c r="D1913" s="282" t="s">
        <v>1438</v>
      </c>
      <c r="E1913" s="282" t="s">
        <v>3813</v>
      </c>
      <c r="G1913" s="282" t="s">
        <v>2132</v>
      </c>
      <c r="H1913" s="261" t="s">
        <v>1761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58">
        <v>1914</v>
      </c>
      <c r="C1914" s="256">
        <v>45945</v>
      </c>
      <c r="D1914" s="282" t="s">
        <v>1438</v>
      </c>
      <c r="E1914" s="282" t="s">
        <v>3813</v>
      </c>
      <c r="G1914" s="282" t="s">
        <v>2617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58">
        <v>1915</v>
      </c>
      <c r="C1915" s="256">
        <v>45945</v>
      </c>
      <c r="D1915" s="282" t="s">
        <v>1252</v>
      </c>
      <c r="E1915" s="282" t="s">
        <v>3813</v>
      </c>
      <c r="G1915" s="282" t="s">
        <v>2594</v>
      </c>
      <c r="I1915" s="257">
        <v>1100000</v>
      </c>
      <c r="J1915" s="261">
        <v>1</v>
      </c>
      <c r="L1915" s="258" t="s">
        <v>3436</v>
      </c>
      <c r="M1915" s="257">
        <v>1210000</v>
      </c>
    </row>
    <row r="1916" spans="1:17">
      <c r="A1916" s="58">
        <v>1916</v>
      </c>
      <c r="C1916" s="256">
        <v>45945</v>
      </c>
      <c r="D1916" s="282" t="s">
        <v>1252</v>
      </c>
      <c r="E1916" s="282" t="s">
        <v>3813</v>
      </c>
      <c r="G1916" s="282" t="s">
        <v>1905</v>
      </c>
      <c r="H1916" s="261" t="s">
        <v>3903</v>
      </c>
      <c r="I1916" s="257">
        <v>1000000</v>
      </c>
      <c r="J1916" s="261">
        <v>1</v>
      </c>
      <c r="L1916" s="258" t="s">
        <v>4114</v>
      </c>
      <c r="M1916" s="257">
        <v>1100000</v>
      </c>
    </row>
    <row r="1917" spans="1:17">
      <c r="A1917" s="58">
        <v>1917</v>
      </c>
      <c r="C1917" s="256">
        <v>45945</v>
      </c>
      <c r="D1917" s="282" t="s">
        <v>3861</v>
      </c>
      <c r="E1917" s="282" t="s">
        <v>3813</v>
      </c>
      <c r="G1917" s="282" t="s">
        <v>1702</v>
      </c>
      <c r="I1917" s="257">
        <v>650000</v>
      </c>
      <c r="J1917" s="261">
        <v>1</v>
      </c>
      <c r="M1917" s="257">
        <v>650000</v>
      </c>
    </row>
    <row r="1918" spans="1:17">
      <c r="A1918" s="58">
        <v>1918</v>
      </c>
      <c r="C1918" s="256">
        <v>45945</v>
      </c>
      <c r="D1918" s="282" t="s">
        <v>1748</v>
      </c>
      <c r="E1918" s="282" t="s">
        <v>3813</v>
      </c>
      <c r="G1918" s="282" t="s">
        <v>1702</v>
      </c>
      <c r="I1918" s="257">
        <v>650000</v>
      </c>
      <c r="J1918" s="261">
        <v>1</v>
      </c>
      <c r="M1918" s="257">
        <v>650000</v>
      </c>
    </row>
    <row r="1919" spans="1:17">
      <c r="A1919" s="58">
        <v>1919</v>
      </c>
      <c r="C1919" s="256">
        <v>45945</v>
      </c>
      <c r="D1919" s="282" t="s">
        <v>1748</v>
      </c>
      <c r="E1919" s="282" t="s">
        <v>3813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58">
        <v>1920</v>
      </c>
      <c r="C1920" s="256">
        <v>45945</v>
      </c>
      <c r="D1920" s="282" t="s">
        <v>1038</v>
      </c>
      <c r="E1920" s="282" t="s">
        <v>3854</v>
      </c>
      <c r="G1920" s="282" t="s">
        <v>1702</v>
      </c>
      <c r="I1920" s="257">
        <v>1100000</v>
      </c>
      <c r="J1920" s="261">
        <v>1</v>
      </c>
      <c r="M1920" s="257">
        <v>1100000</v>
      </c>
    </row>
    <row r="1921" spans="1:16">
      <c r="A1921" s="58">
        <v>1921</v>
      </c>
      <c r="C1921" s="256">
        <v>45945</v>
      </c>
      <c r="D1921" s="282" t="s">
        <v>1465</v>
      </c>
      <c r="E1921" s="282" t="s">
        <v>3813</v>
      </c>
      <c r="G1921" s="282" t="s">
        <v>1467</v>
      </c>
      <c r="H1921" s="261" t="s">
        <v>2616</v>
      </c>
      <c r="I1921" s="257">
        <v>350000</v>
      </c>
      <c r="J1921" s="261">
        <v>2</v>
      </c>
      <c r="M1921" s="257">
        <v>700000</v>
      </c>
    </row>
    <row r="1922" spans="1:16">
      <c r="A1922" s="58">
        <v>1922</v>
      </c>
      <c r="C1922" s="256">
        <v>45945</v>
      </c>
      <c r="D1922" s="282" t="s">
        <v>1420</v>
      </c>
      <c r="E1922" s="282" t="s">
        <v>3813</v>
      </c>
      <c r="G1922" s="282" t="s">
        <v>3389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58">
        <v>1923</v>
      </c>
      <c r="C1923" s="256">
        <v>45945</v>
      </c>
      <c r="D1923" s="282" t="s">
        <v>1420</v>
      </c>
      <c r="E1923" s="282" t="s">
        <v>3813</v>
      </c>
      <c r="G1923" s="282" t="s">
        <v>3904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58">
        <v>1924</v>
      </c>
      <c r="C1924" s="256">
        <v>45945</v>
      </c>
      <c r="D1924" s="282" t="s">
        <v>1420</v>
      </c>
      <c r="G1924" s="282" t="s">
        <v>2141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58">
        <v>1925</v>
      </c>
      <c r="C1925" s="256">
        <v>45945</v>
      </c>
      <c r="D1925" s="282" t="s">
        <v>1420</v>
      </c>
      <c r="G1925" s="282" t="s">
        <v>2143</v>
      </c>
      <c r="H1925" s="261" t="s">
        <v>1779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58">
        <v>1926</v>
      </c>
      <c r="C1926" s="256">
        <v>45945</v>
      </c>
      <c r="D1926" s="282" t="s">
        <v>1420</v>
      </c>
      <c r="E1926" s="282" t="s">
        <v>3813</v>
      </c>
      <c r="G1926" s="282" t="s">
        <v>2142</v>
      </c>
      <c r="H1926" s="261" t="s">
        <v>1753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58">
        <v>1927</v>
      </c>
      <c r="C1927" s="256">
        <v>45946</v>
      </c>
      <c r="D1927" s="282" t="s">
        <v>1823</v>
      </c>
      <c r="E1927" s="282" t="s">
        <v>3813</v>
      </c>
      <c r="G1927" s="282" t="s">
        <v>3905</v>
      </c>
      <c r="N1927" s="257">
        <v>-1100000</v>
      </c>
    </row>
    <row r="1928" spans="1:16">
      <c r="A1928" s="58">
        <v>1928</v>
      </c>
      <c r="C1928" s="256">
        <v>45944</v>
      </c>
      <c r="D1928" s="282" t="s">
        <v>1885</v>
      </c>
      <c r="E1928" s="282" t="s">
        <v>3813</v>
      </c>
      <c r="G1928" s="282" t="s">
        <v>3906</v>
      </c>
      <c r="N1928" s="257">
        <v>-2500000</v>
      </c>
    </row>
    <row r="1929" spans="1:16">
      <c r="A1929" s="58">
        <v>1929</v>
      </c>
      <c r="C1929" s="256">
        <v>45946</v>
      </c>
      <c r="D1929" s="282" t="s">
        <v>3861</v>
      </c>
      <c r="E1929" s="282" t="s">
        <v>3813</v>
      </c>
      <c r="G1929" s="282" t="s">
        <v>3907</v>
      </c>
      <c r="N1929" s="257">
        <v>-650000</v>
      </c>
    </row>
    <row r="1930" spans="1:16">
      <c r="A1930" s="58">
        <v>1930</v>
      </c>
      <c r="C1930" s="256">
        <v>45946</v>
      </c>
      <c r="D1930" s="282" t="s">
        <v>1444</v>
      </c>
      <c r="E1930" s="282" t="s">
        <v>3813</v>
      </c>
      <c r="G1930" s="282" t="s">
        <v>3389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3846</v>
      </c>
    </row>
    <row r="1931" spans="1:16">
      <c r="A1931" s="58">
        <v>1931</v>
      </c>
      <c r="C1931" s="256">
        <v>45946</v>
      </c>
      <c r="D1931" s="282" t="s">
        <v>1456</v>
      </c>
      <c r="E1931" s="282" t="s">
        <v>3813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3849</v>
      </c>
      <c r="P1931" s="282" t="s">
        <v>3846</v>
      </c>
    </row>
    <row r="1932" spans="1:16">
      <c r="A1932" s="58">
        <v>1932</v>
      </c>
      <c r="C1932" s="256">
        <v>45946</v>
      </c>
      <c r="D1932" s="282" t="s">
        <v>1569</v>
      </c>
      <c r="E1932" s="282" t="s">
        <v>3812</v>
      </c>
      <c r="G1932" s="282" t="s">
        <v>1182</v>
      </c>
      <c r="H1932" s="261" t="s">
        <v>1711</v>
      </c>
      <c r="I1932" s="257">
        <v>1000000</v>
      </c>
      <c r="J1932" s="261">
        <v>1</v>
      </c>
      <c r="M1932" s="257">
        <v>1000000</v>
      </c>
      <c r="P1932" s="282" t="s">
        <v>3849</v>
      </c>
    </row>
    <row r="1933" spans="1:16">
      <c r="A1933" s="58">
        <v>1933</v>
      </c>
      <c r="C1933" s="256">
        <v>45946</v>
      </c>
      <c r="D1933" s="282" t="s">
        <v>3862</v>
      </c>
      <c r="G1933" s="282" t="s">
        <v>2147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58">
        <v>1934</v>
      </c>
      <c r="C1934" s="256">
        <v>45946</v>
      </c>
      <c r="D1934" s="282" t="s">
        <v>3710</v>
      </c>
      <c r="E1934" s="282" t="s">
        <v>3812</v>
      </c>
      <c r="G1934" s="282" t="s">
        <v>1702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3852</v>
      </c>
      <c r="P1934" s="282" t="s">
        <v>3842</v>
      </c>
    </row>
    <row r="1935" spans="1:16">
      <c r="A1935" s="58">
        <v>1935</v>
      </c>
      <c r="C1935" s="256">
        <v>45946</v>
      </c>
      <c r="D1935" s="282" t="s">
        <v>1748</v>
      </c>
      <c r="E1935" s="282" t="s">
        <v>3812</v>
      </c>
      <c r="G1935" s="282" t="s">
        <v>3908</v>
      </c>
      <c r="I1935" s="257">
        <v>1000000</v>
      </c>
      <c r="J1935" s="261">
        <v>1</v>
      </c>
      <c r="M1935" s="257">
        <v>1000000</v>
      </c>
      <c r="P1935" s="282" t="s">
        <v>3842</v>
      </c>
    </row>
    <row r="1936" spans="1:16">
      <c r="A1936" s="58">
        <v>1936</v>
      </c>
      <c r="C1936" s="256">
        <v>45946</v>
      </c>
      <c r="D1936" s="282" t="s">
        <v>1456</v>
      </c>
      <c r="E1936" s="282" t="s">
        <v>3812</v>
      </c>
      <c r="G1936" s="282" t="s">
        <v>3909</v>
      </c>
      <c r="N1936" s="257">
        <v>-1750000</v>
      </c>
      <c r="O1936" s="257" t="s">
        <v>3856</v>
      </c>
      <c r="P1936" s="282" t="s">
        <v>3842</v>
      </c>
    </row>
    <row r="1937" spans="1:16">
      <c r="A1937" s="58">
        <v>1937</v>
      </c>
      <c r="C1937" s="256">
        <v>45946</v>
      </c>
      <c r="D1937" s="282" t="s">
        <v>1569</v>
      </c>
      <c r="E1937" s="282" t="s">
        <v>3812</v>
      </c>
      <c r="G1937" s="282" t="s">
        <v>3761</v>
      </c>
      <c r="N1937" s="257">
        <v>-1000000</v>
      </c>
      <c r="O1937" s="257" t="s">
        <v>3858</v>
      </c>
      <c r="P1937" s="282" t="s">
        <v>3842</v>
      </c>
    </row>
    <row r="1938" spans="1:16">
      <c r="A1938" s="58">
        <v>1938</v>
      </c>
      <c r="C1938" s="256">
        <v>45946</v>
      </c>
      <c r="D1938" s="282" t="s">
        <v>3710</v>
      </c>
      <c r="G1938" s="282" t="s">
        <v>3910</v>
      </c>
      <c r="N1938" s="257">
        <v>-715000</v>
      </c>
    </row>
    <row r="1939" spans="1:16">
      <c r="A1939" s="58">
        <v>1939</v>
      </c>
      <c r="C1939" s="256">
        <v>45946</v>
      </c>
      <c r="D1939" s="282" t="s">
        <v>3862</v>
      </c>
      <c r="G1939" s="282" t="s">
        <v>3911</v>
      </c>
      <c r="N1939" s="257">
        <v>-1600000</v>
      </c>
    </row>
    <row r="1940" spans="1:16">
      <c r="A1940" s="58">
        <v>1940</v>
      </c>
      <c r="C1940" s="256">
        <v>45946</v>
      </c>
      <c r="D1940" s="282" t="s">
        <v>1885</v>
      </c>
      <c r="E1940" s="282" t="s">
        <v>3798</v>
      </c>
      <c r="G1940" s="282" t="s">
        <v>3906</v>
      </c>
      <c r="N1940" s="257">
        <v>-1950000</v>
      </c>
    </row>
    <row r="1941" spans="1:16">
      <c r="A1941" s="58">
        <v>1941</v>
      </c>
      <c r="C1941" s="256">
        <v>45947</v>
      </c>
      <c r="D1941" s="282" t="s">
        <v>1440</v>
      </c>
      <c r="G1941" s="282" t="s">
        <v>1182</v>
      </c>
      <c r="H1941" s="261" t="s">
        <v>1711</v>
      </c>
      <c r="I1941" s="257">
        <v>1300000</v>
      </c>
      <c r="J1941" s="261">
        <v>1</v>
      </c>
      <c r="M1941" s="257">
        <v>1300000</v>
      </c>
    </row>
    <row r="1942" spans="1:16">
      <c r="A1942" s="58">
        <v>1942</v>
      </c>
      <c r="C1942" s="256">
        <v>45947</v>
      </c>
      <c r="D1942" s="282" t="s">
        <v>1440</v>
      </c>
      <c r="G1942" s="282" t="s">
        <v>3912</v>
      </c>
      <c r="I1942" s="257">
        <v>200000</v>
      </c>
      <c r="J1942" s="261">
        <v>1</v>
      </c>
      <c r="M1942" s="257">
        <v>200000</v>
      </c>
    </row>
    <row r="1943" spans="1:16">
      <c r="A1943" s="58">
        <v>1943</v>
      </c>
      <c r="C1943" s="256">
        <v>45947</v>
      </c>
      <c r="D1943" s="282" t="s">
        <v>1131</v>
      </c>
      <c r="G1943" s="282" t="s">
        <v>2145</v>
      </c>
      <c r="I1943" s="257">
        <v>600000</v>
      </c>
      <c r="J1943" s="261">
        <v>1</v>
      </c>
      <c r="M1943" s="257">
        <v>600000</v>
      </c>
    </row>
    <row r="1944" spans="1:16">
      <c r="A1944" s="58">
        <v>1944</v>
      </c>
      <c r="C1944" s="256">
        <v>45947</v>
      </c>
      <c r="D1944" s="282" t="s">
        <v>1131</v>
      </c>
      <c r="G1944" s="282" t="s">
        <v>2143</v>
      </c>
      <c r="H1944" s="261" t="s">
        <v>1779</v>
      </c>
      <c r="I1944" s="257">
        <v>10000</v>
      </c>
      <c r="J1944" s="261">
        <v>2</v>
      </c>
      <c r="M1944" s="257">
        <v>20000</v>
      </c>
    </row>
    <row r="1945" spans="1:16">
      <c r="A1945" s="58">
        <v>1945</v>
      </c>
      <c r="C1945" s="256">
        <v>45947</v>
      </c>
      <c r="D1945" s="282" t="s">
        <v>1131</v>
      </c>
      <c r="G1945" s="282" t="s">
        <v>3913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58">
        <v>1946</v>
      </c>
      <c r="C1946" s="256">
        <v>45947</v>
      </c>
      <c r="D1946" s="282" t="s">
        <v>1131</v>
      </c>
      <c r="G1946" s="282" t="s">
        <v>1676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58">
        <v>1947</v>
      </c>
      <c r="C1947" s="256">
        <v>45948</v>
      </c>
      <c r="D1947" s="282" t="s">
        <v>1551</v>
      </c>
      <c r="G1947" s="282" t="s">
        <v>3914</v>
      </c>
      <c r="N1947" s="257">
        <v>-1000000</v>
      </c>
    </row>
    <row r="1948" spans="1:16">
      <c r="A1948" s="58">
        <v>1948</v>
      </c>
      <c r="C1948" s="256">
        <v>45948</v>
      </c>
      <c r="D1948" s="282" t="s">
        <v>1748</v>
      </c>
      <c r="G1948" s="282" t="s">
        <v>1786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58">
        <v>1949</v>
      </c>
      <c r="C1949" s="256">
        <v>45948</v>
      </c>
      <c r="D1949" s="282" t="s">
        <v>1931</v>
      </c>
      <c r="G1949" s="282" t="s">
        <v>1182</v>
      </c>
      <c r="H1949" s="261" t="s">
        <v>1711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58">
        <v>1950</v>
      </c>
      <c r="C1950" s="256">
        <v>45948</v>
      </c>
      <c r="D1950" s="282" t="s">
        <v>1931</v>
      </c>
      <c r="G1950" s="282" t="s">
        <v>1111</v>
      </c>
      <c r="N1950" s="257">
        <v>-1320000</v>
      </c>
    </row>
    <row r="1951" spans="1:16">
      <c r="A1951" s="58">
        <v>1951</v>
      </c>
      <c r="C1951" s="256">
        <v>45950</v>
      </c>
      <c r="D1951" s="282" t="s">
        <v>1826</v>
      </c>
      <c r="G1951" s="282" t="s">
        <v>1870</v>
      </c>
      <c r="H1951" s="261" t="s">
        <v>2007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58">
        <v>1952</v>
      </c>
      <c r="C1952" s="256">
        <v>45950</v>
      </c>
      <c r="D1952" s="282" t="s">
        <v>3863</v>
      </c>
      <c r="G1952" s="282" t="s">
        <v>1811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58">
        <v>1953</v>
      </c>
      <c r="C1953" s="256">
        <v>45950</v>
      </c>
      <c r="D1953" s="282" t="s">
        <v>3863</v>
      </c>
      <c r="G1953" s="282" t="s">
        <v>1676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58">
        <v>1954</v>
      </c>
      <c r="C1954" s="256">
        <v>45950</v>
      </c>
      <c r="D1954" s="282" t="s">
        <v>1290</v>
      </c>
      <c r="G1954" s="282" t="s">
        <v>1682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58">
        <v>1955</v>
      </c>
      <c r="C1955" s="256">
        <v>45950</v>
      </c>
      <c r="D1955" s="282" t="s">
        <v>1551</v>
      </c>
      <c r="G1955" s="282" t="s">
        <v>3915</v>
      </c>
      <c r="H1955" s="261" t="s">
        <v>2684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58">
        <v>1956</v>
      </c>
      <c r="C1956" s="256">
        <v>45950</v>
      </c>
      <c r="D1956" s="282" t="s">
        <v>3863</v>
      </c>
      <c r="G1956" s="282" t="s">
        <v>1111</v>
      </c>
      <c r="N1956" s="257">
        <v>-300000</v>
      </c>
    </row>
    <row r="1957" spans="1:17">
      <c r="A1957" s="58">
        <v>1957</v>
      </c>
      <c r="C1957" s="256">
        <v>45950</v>
      </c>
      <c r="D1957" s="282" t="s">
        <v>1826</v>
      </c>
      <c r="G1957" s="282" t="s">
        <v>1111</v>
      </c>
      <c r="N1957" s="257">
        <v>-1650000</v>
      </c>
    </row>
    <row r="1958" spans="1:17">
      <c r="A1958" s="58">
        <v>1958</v>
      </c>
      <c r="C1958" s="256">
        <v>45950</v>
      </c>
      <c r="D1958" s="282" t="s">
        <v>3860</v>
      </c>
      <c r="G1958" s="282" t="s">
        <v>1111</v>
      </c>
      <c r="N1958" s="257">
        <v>-1320000</v>
      </c>
    </row>
    <row r="1959" spans="1:17">
      <c r="A1959" s="58">
        <v>1959</v>
      </c>
      <c r="C1959" s="256">
        <v>45950</v>
      </c>
      <c r="D1959" s="282" t="s">
        <v>2351</v>
      </c>
      <c r="G1959" s="282" t="s">
        <v>2148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58">
        <v>1960</v>
      </c>
      <c r="C1960" s="256">
        <v>45950</v>
      </c>
      <c r="D1960" s="282" t="s">
        <v>3864</v>
      </c>
      <c r="G1960" s="282" t="s">
        <v>3916</v>
      </c>
      <c r="I1960" s="257">
        <v>835000</v>
      </c>
      <c r="J1960" s="261">
        <v>1</v>
      </c>
      <c r="M1960" s="257">
        <v>835000</v>
      </c>
    </row>
    <row r="1961" spans="1:17">
      <c r="A1961" s="58">
        <v>1961</v>
      </c>
      <c r="C1961" s="256">
        <v>45950</v>
      </c>
      <c r="D1961" s="282" t="s">
        <v>1370</v>
      </c>
      <c r="G1961" s="282" t="s">
        <v>1702</v>
      </c>
      <c r="I1961" s="257">
        <v>450000</v>
      </c>
      <c r="J1961" s="261">
        <v>1</v>
      </c>
      <c r="M1961" s="257">
        <v>450000</v>
      </c>
    </row>
    <row r="1962" spans="1:17">
      <c r="A1962" s="58">
        <v>1962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58">
        <v>1963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58">
        <v>1964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58">
        <v>1965</v>
      </c>
      <c r="C1965" s="256">
        <v>45951</v>
      </c>
      <c r="D1965" s="282" t="s">
        <v>1420</v>
      </c>
      <c r="G1965" s="282" t="s">
        <v>3917</v>
      </c>
      <c r="N1965" s="257">
        <v>-1376500</v>
      </c>
    </row>
    <row r="1966" spans="1:17">
      <c r="A1966" s="58">
        <v>1966</v>
      </c>
      <c r="C1966" s="256">
        <v>45951</v>
      </c>
      <c r="D1966" s="282" t="s">
        <v>1444</v>
      </c>
      <c r="G1966" s="282" t="s">
        <v>1815</v>
      </c>
      <c r="H1966" s="261" t="s">
        <v>3568</v>
      </c>
      <c r="I1966" s="257">
        <v>1100000</v>
      </c>
      <c r="J1966" s="261">
        <v>1</v>
      </c>
      <c r="M1966" s="257">
        <v>1100000</v>
      </c>
    </row>
    <row r="1967" spans="1:17">
      <c r="A1967" s="58">
        <v>1967</v>
      </c>
      <c r="C1967" s="256">
        <v>45951</v>
      </c>
      <c r="D1967" s="282" t="s">
        <v>3325</v>
      </c>
      <c r="G1967" s="282" t="s">
        <v>1815</v>
      </c>
      <c r="H1967" s="261" t="s">
        <v>3568</v>
      </c>
      <c r="I1967" s="257">
        <v>1100000</v>
      </c>
      <c r="J1967" s="261">
        <v>1</v>
      </c>
      <c r="M1967" s="257">
        <v>1100000</v>
      </c>
    </row>
    <row r="1968" spans="1:17">
      <c r="A1968" s="58">
        <v>1968</v>
      </c>
      <c r="C1968" s="256">
        <v>45951</v>
      </c>
      <c r="D1968" s="282" t="s">
        <v>981</v>
      </c>
      <c r="G1968" s="282" t="s">
        <v>1981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4117</v>
      </c>
    </row>
    <row r="1969" spans="1:14">
      <c r="A1969" s="58">
        <v>1969</v>
      </c>
      <c r="C1969" s="256">
        <v>45951</v>
      </c>
      <c r="D1969" s="282" t="s">
        <v>3129</v>
      </c>
      <c r="G1969" s="282" t="s">
        <v>1552</v>
      </c>
      <c r="H1969" s="261" t="s">
        <v>1877</v>
      </c>
      <c r="I1969" s="257">
        <v>1100000</v>
      </c>
      <c r="J1969" s="261">
        <v>1</v>
      </c>
      <c r="M1969" s="257">
        <v>1100000</v>
      </c>
    </row>
    <row r="1970" spans="1:14">
      <c r="A1970" s="58">
        <v>1970</v>
      </c>
      <c r="C1970" s="256">
        <v>45951</v>
      </c>
      <c r="D1970" s="282" t="s">
        <v>1706</v>
      </c>
      <c r="G1970" s="282" t="s">
        <v>3918</v>
      </c>
      <c r="H1970" s="261" t="s">
        <v>3919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58">
        <v>1971</v>
      </c>
      <c r="C1971" s="256">
        <v>45951</v>
      </c>
      <c r="D1971" s="282" t="s">
        <v>1420</v>
      </c>
      <c r="G1971" s="282" t="s">
        <v>1182</v>
      </c>
      <c r="H1971" s="261" t="s">
        <v>1711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58">
        <v>1972</v>
      </c>
      <c r="C1972" s="256">
        <v>45951</v>
      </c>
      <c r="D1972" s="282" t="s">
        <v>3861</v>
      </c>
      <c r="G1972" s="282" t="s">
        <v>1182</v>
      </c>
      <c r="H1972" s="261" t="s">
        <v>1711</v>
      </c>
      <c r="I1972" s="257">
        <v>1200000</v>
      </c>
      <c r="J1972" s="261">
        <v>1</v>
      </c>
      <c r="M1972" s="257">
        <v>1200000</v>
      </c>
    </row>
    <row r="1973" spans="1:14">
      <c r="A1973" s="58">
        <v>1973</v>
      </c>
      <c r="C1973" s="256">
        <v>45951</v>
      </c>
      <c r="D1973" s="282" t="s">
        <v>3861</v>
      </c>
      <c r="G1973" s="282" t="s">
        <v>1467</v>
      </c>
      <c r="H1973" s="261" t="s">
        <v>2616</v>
      </c>
      <c r="I1973" s="257">
        <v>350000</v>
      </c>
      <c r="J1973" s="261">
        <v>1</v>
      </c>
      <c r="M1973" s="257">
        <v>350000</v>
      </c>
    </row>
    <row r="1974" spans="1:14">
      <c r="A1974" s="58">
        <v>1974</v>
      </c>
      <c r="C1974" s="256">
        <v>45951</v>
      </c>
      <c r="D1974" s="282" t="s">
        <v>3861</v>
      </c>
      <c r="G1974" s="282" t="s">
        <v>2120</v>
      </c>
      <c r="I1974" s="257">
        <v>20000</v>
      </c>
      <c r="J1974" s="261">
        <v>1</v>
      </c>
      <c r="M1974" s="257">
        <v>20000</v>
      </c>
    </row>
    <row r="1975" spans="1:14">
      <c r="A1975" s="58">
        <v>1975</v>
      </c>
      <c r="C1975" s="256">
        <v>45951</v>
      </c>
      <c r="D1975" s="282" t="s">
        <v>1370</v>
      </c>
      <c r="G1975" s="282" t="s">
        <v>1702</v>
      </c>
      <c r="I1975" s="257">
        <v>1100000</v>
      </c>
      <c r="J1975" s="261">
        <v>1</v>
      </c>
      <c r="M1975" s="257">
        <v>1100000</v>
      </c>
    </row>
    <row r="1976" spans="1:14">
      <c r="A1976" s="58">
        <v>1976</v>
      </c>
      <c r="C1976" s="256">
        <v>45951</v>
      </c>
      <c r="D1976" s="282" t="s">
        <v>1286</v>
      </c>
      <c r="G1976" s="282" t="s">
        <v>1196</v>
      </c>
      <c r="H1976" s="261" t="s">
        <v>2113</v>
      </c>
      <c r="I1976" s="257">
        <v>1200000</v>
      </c>
      <c r="J1976" s="261">
        <v>1</v>
      </c>
      <c r="M1976" s="257">
        <v>1200000</v>
      </c>
    </row>
    <row r="1977" spans="1:14">
      <c r="A1977" s="58">
        <v>1977</v>
      </c>
      <c r="C1977" s="256">
        <v>45951</v>
      </c>
      <c r="D1977" s="282" t="s">
        <v>3864</v>
      </c>
      <c r="G1977" s="282" t="s">
        <v>1111</v>
      </c>
      <c r="N1977" s="257">
        <v>-835000</v>
      </c>
    </row>
    <row r="1978" spans="1:14">
      <c r="A1978" s="58">
        <v>1978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58">
        <v>1979</v>
      </c>
      <c r="C1979" s="256">
        <v>45951</v>
      </c>
      <c r="D1979" s="282" t="s">
        <v>3865</v>
      </c>
      <c r="G1979" s="282" t="s">
        <v>1702</v>
      </c>
      <c r="I1979" s="257">
        <v>650000</v>
      </c>
      <c r="J1979" s="261">
        <v>1</v>
      </c>
      <c r="M1979" s="257">
        <v>650000</v>
      </c>
    </row>
    <row r="1980" spans="1:14">
      <c r="A1980" s="58">
        <v>1980</v>
      </c>
      <c r="C1980" s="256">
        <v>45952</v>
      </c>
      <c r="D1980" s="282" t="s">
        <v>3866</v>
      </c>
      <c r="G1980" s="282" t="s">
        <v>1981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58">
        <v>1981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58">
        <v>1982</v>
      </c>
      <c r="C1982" s="256">
        <v>45952</v>
      </c>
      <c r="D1982" s="282" t="s">
        <v>2496</v>
      </c>
      <c r="G1982" s="282" t="s">
        <v>2129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58">
        <v>1983</v>
      </c>
      <c r="C1983" s="256">
        <v>45952</v>
      </c>
      <c r="D1983" s="282" t="s">
        <v>3079</v>
      </c>
      <c r="G1983" s="282" t="s">
        <v>1182</v>
      </c>
      <c r="H1983" s="261" t="s">
        <v>1711</v>
      </c>
      <c r="I1983" s="257">
        <v>800000</v>
      </c>
      <c r="J1983" s="261">
        <v>1</v>
      </c>
      <c r="M1983" s="257">
        <v>800000</v>
      </c>
    </row>
    <row r="1984" spans="1:14">
      <c r="A1984" s="58">
        <v>1984</v>
      </c>
      <c r="C1984" s="256">
        <v>45952</v>
      </c>
      <c r="D1984" s="282" t="s">
        <v>1681</v>
      </c>
      <c r="G1984" s="282" t="s">
        <v>2129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58">
        <v>1985</v>
      </c>
      <c r="C1985" s="256">
        <v>45952</v>
      </c>
      <c r="D1985" s="282" t="s">
        <v>1681</v>
      </c>
      <c r="G1985" s="282" t="s">
        <v>2851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58">
        <v>1986</v>
      </c>
      <c r="C1986" s="256">
        <v>45952</v>
      </c>
      <c r="D1986" s="282" t="s">
        <v>1131</v>
      </c>
      <c r="G1986" s="282" t="s">
        <v>2145</v>
      </c>
      <c r="I1986" s="257">
        <v>600000</v>
      </c>
      <c r="J1986" s="261">
        <v>1</v>
      </c>
      <c r="M1986" s="257">
        <v>600000</v>
      </c>
    </row>
    <row r="1987" spans="1:14">
      <c r="A1987" s="58">
        <v>1987</v>
      </c>
      <c r="C1987" s="256">
        <v>45952</v>
      </c>
      <c r="D1987" s="282" t="s">
        <v>1131</v>
      </c>
      <c r="G1987" s="282" t="s">
        <v>2143</v>
      </c>
      <c r="H1987" s="261" t="s">
        <v>1779</v>
      </c>
      <c r="I1987" s="257">
        <v>10000</v>
      </c>
      <c r="J1987" s="261">
        <v>2</v>
      </c>
      <c r="M1987" s="257">
        <v>20000</v>
      </c>
    </row>
    <row r="1988" spans="1:14">
      <c r="A1988" s="58">
        <v>1988</v>
      </c>
      <c r="C1988" s="256">
        <v>45952</v>
      </c>
      <c r="D1988" s="282" t="s">
        <v>1131</v>
      </c>
      <c r="G1988" s="282" t="s">
        <v>3913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58">
        <v>1989</v>
      </c>
      <c r="C1989" s="256">
        <v>45952</v>
      </c>
      <c r="D1989" s="282" t="s">
        <v>1131</v>
      </c>
      <c r="G1989" s="282" t="s">
        <v>2142</v>
      </c>
      <c r="H1989" s="261" t="s">
        <v>1753</v>
      </c>
      <c r="I1989" s="257">
        <v>35000</v>
      </c>
      <c r="J1989" s="261">
        <v>1</v>
      </c>
      <c r="M1989" s="257">
        <v>35000</v>
      </c>
    </row>
    <row r="1990" spans="1:14">
      <c r="A1990" s="58">
        <v>1990</v>
      </c>
      <c r="C1990" s="256">
        <v>45952</v>
      </c>
      <c r="D1990" s="282" t="s">
        <v>1131</v>
      </c>
      <c r="G1990" s="282" t="s">
        <v>2141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58">
        <v>1991</v>
      </c>
      <c r="C1991" s="256">
        <v>45952</v>
      </c>
      <c r="D1991" s="282" t="s">
        <v>1438</v>
      </c>
      <c r="G1991" s="282" t="s">
        <v>3920</v>
      </c>
      <c r="H1991" s="261" t="s">
        <v>3921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58">
        <v>1992</v>
      </c>
      <c r="C1992" s="256">
        <v>45952</v>
      </c>
      <c r="D1992" s="282" t="s">
        <v>2351</v>
      </c>
      <c r="G1992" s="282" t="s">
        <v>2148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58">
        <v>1993</v>
      </c>
      <c r="C1993" s="256">
        <v>45952</v>
      </c>
      <c r="D1993" s="282" t="s">
        <v>1548</v>
      </c>
      <c r="G1993" s="282" t="s">
        <v>2973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58">
        <v>1994</v>
      </c>
      <c r="C1994" s="256">
        <v>45952</v>
      </c>
      <c r="D1994" s="282" t="s">
        <v>1826</v>
      </c>
      <c r="G1994" s="282" t="s">
        <v>2139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58">
        <v>1995</v>
      </c>
      <c r="C1995" s="256">
        <v>45953</v>
      </c>
      <c r="D1995" s="282" t="s">
        <v>1370</v>
      </c>
      <c r="G1995" s="282" t="s">
        <v>3054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58">
        <v>1996</v>
      </c>
      <c r="C1996" s="256">
        <v>45953</v>
      </c>
      <c r="D1996" s="282" t="s">
        <v>1569</v>
      </c>
      <c r="G1996" s="282" t="s">
        <v>1697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58">
        <v>1997</v>
      </c>
      <c r="C1997" s="256">
        <v>45953</v>
      </c>
      <c r="D1997" s="282" t="s">
        <v>1415</v>
      </c>
      <c r="G1997" s="282" t="s">
        <v>1927</v>
      </c>
      <c r="N1997" s="257">
        <v>-300000</v>
      </c>
    </row>
    <row r="1998" spans="1:14">
      <c r="A1998" s="58">
        <v>1998</v>
      </c>
      <c r="C1998" s="256">
        <v>45953</v>
      </c>
      <c r="D1998" s="282" t="s">
        <v>1415</v>
      </c>
      <c r="G1998" s="282" t="s">
        <v>1927</v>
      </c>
      <c r="N1998" s="257">
        <v>-300000</v>
      </c>
    </row>
    <row r="1999" spans="1:14">
      <c r="A1999" s="58">
        <v>1999</v>
      </c>
      <c r="C1999" s="256">
        <v>45953</v>
      </c>
      <c r="D1999" s="282" t="s">
        <v>1415</v>
      </c>
      <c r="G1999" s="282" t="s">
        <v>2109</v>
      </c>
      <c r="I1999" s="257">
        <v>1100000</v>
      </c>
      <c r="J1999" s="261">
        <v>1</v>
      </c>
      <c r="M1999" s="257">
        <v>1100000</v>
      </c>
    </row>
    <row r="2000" spans="1:14">
      <c r="A2000" s="58">
        <v>2000</v>
      </c>
      <c r="C2000" s="256">
        <v>45953</v>
      </c>
      <c r="D2000" s="282" t="s">
        <v>1415</v>
      </c>
      <c r="G2000" s="282" t="s">
        <v>1939</v>
      </c>
      <c r="I2000" s="257">
        <v>150000</v>
      </c>
      <c r="J2000" s="261">
        <v>1</v>
      </c>
      <c r="M2000" s="257">
        <v>150000</v>
      </c>
    </row>
    <row r="2001" spans="1:17">
      <c r="A2001" s="58">
        <v>2001</v>
      </c>
      <c r="C2001" s="256">
        <v>45953</v>
      </c>
      <c r="D2001" s="282" t="s">
        <v>999</v>
      </c>
      <c r="G2001" s="282" t="s">
        <v>2089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4118</v>
      </c>
    </row>
    <row r="2002" spans="1:17">
      <c r="A2002" s="58">
        <v>2002</v>
      </c>
      <c r="C2002" s="256">
        <v>45953</v>
      </c>
      <c r="D2002" s="282" t="s">
        <v>1548</v>
      </c>
      <c r="G2002" s="282" t="s">
        <v>1182</v>
      </c>
      <c r="H2002" s="261" t="s">
        <v>1711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58">
        <v>2003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58">
        <v>2004</v>
      </c>
      <c r="C2004" s="256">
        <v>45953</v>
      </c>
      <c r="D2004" s="282" t="s">
        <v>2065</v>
      </c>
      <c r="G2004" s="282" t="s">
        <v>1111</v>
      </c>
      <c r="N2004" s="257">
        <v>-2310000</v>
      </c>
    </row>
    <row r="2005" spans="1:17">
      <c r="A2005" s="58">
        <v>2005</v>
      </c>
      <c r="C2005" s="256">
        <v>45953</v>
      </c>
      <c r="D2005" s="282" t="s">
        <v>3129</v>
      </c>
      <c r="G2005" s="282" t="s">
        <v>1111</v>
      </c>
      <c r="N2005" s="257">
        <v>-1100000</v>
      </c>
    </row>
    <row r="2006" spans="1:17">
      <c r="A2006" s="58">
        <v>2006</v>
      </c>
      <c r="C2006" s="256">
        <v>45953</v>
      </c>
      <c r="D2006" s="282" t="s">
        <v>2547</v>
      </c>
      <c r="G2006" s="282" t="s">
        <v>1111</v>
      </c>
      <c r="N2006" s="257">
        <v>-220000</v>
      </c>
    </row>
    <row r="2007" spans="1:17">
      <c r="A2007" s="58">
        <v>2007</v>
      </c>
      <c r="C2007" s="256">
        <v>45953</v>
      </c>
      <c r="D2007" s="282" t="s">
        <v>3865</v>
      </c>
      <c r="G2007" s="282" t="s">
        <v>1111</v>
      </c>
      <c r="N2007" s="257">
        <v>-650000</v>
      </c>
    </row>
    <row r="2008" spans="1:17">
      <c r="A2008" s="58">
        <v>2008</v>
      </c>
      <c r="C2008" s="256">
        <v>45953</v>
      </c>
      <c r="D2008" s="282" t="s">
        <v>2351</v>
      </c>
      <c r="G2008" s="282" t="s">
        <v>1111</v>
      </c>
      <c r="N2008" s="257">
        <v>-2420000</v>
      </c>
    </row>
    <row r="2009" spans="1:17">
      <c r="A2009" s="58">
        <v>2009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58">
        <v>2010</v>
      </c>
      <c r="C2010" s="256">
        <v>45953</v>
      </c>
      <c r="D2010" s="282" t="s">
        <v>3079</v>
      </c>
      <c r="G2010" s="282" t="s">
        <v>1111</v>
      </c>
      <c r="N2010" s="257">
        <v>-800000</v>
      </c>
    </row>
    <row r="2011" spans="1:17">
      <c r="A2011" s="58">
        <v>2011</v>
      </c>
      <c r="C2011" s="256">
        <v>45953</v>
      </c>
      <c r="D2011" s="282" t="s">
        <v>2496</v>
      </c>
      <c r="G2011" s="282" t="s">
        <v>1111</v>
      </c>
      <c r="N2011" s="257">
        <v>-1500000</v>
      </c>
    </row>
    <row r="2012" spans="1:17">
      <c r="A2012" s="58">
        <v>2012</v>
      </c>
      <c r="C2012" s="256">
        <v>45953</v>
      </c>
      <c r="D2012" s="282" t="s">
        <v>3325</v>
      </c>
      <c r="G2012" s="282" t="s">
        <v>1111</v>
      </c>
      <c r="N2012" s="257">
        <v>-1100000</v>
      </c>
    </row>
    <row r="2013" spans="1:17">
      <c r="A2013" s="58">
        <v>2013</v>
      </c>
      <c r="C2013" s="256">
        <v>45953</v>
      </c>
      <c r="D2013" s="282" t="s">
        <v>3866</v>
      </c>
      <c r="G2013" s="282" t="s">
        <v>1111</v>
      </c>
      <c r="N2013" s="257">
        <v>-1500000</v>
      </c>
    </row>
    <row r="2014" spans="1:17">
      <c r="A2014" s="58">
        <v>2014</v>
      </c>
      <c r="C2014" s="256">
        <v>45953</v>
      </c>
      <c r="D2014" s="282" t="s">
        <v>1370</v>
      </c>
      <c r="G2014" s="282" t="s">
        <v>1182</v>
      </c>
      <c r="H2014" s="261" t="s">
        <v>1711</v>
      </c>
      <c r="I2014" s="257">
        <v>1200000</v>
      </c>
      <c r="J2014" s="261">
        <v>1</v>
      </c>
      <c r="M2014" s="257">
        <v>1200000</v>
      </c>
    </row>
    <row r="2015" spans="1:17">
      <c r="A2015" s="58">
        <v>2015</v>
      </c>
      <c r="C2015" s="256">
        <v>45953</v>
      </c>
      <c r="D2015" s="282" t="s">
        <v>1370</v>
      </c>
      <c r="G2015" s="282" t="s">
        <v>2773</v>
      </c>
      <c r="H2015" s="261" t="s">
        <v>2686</v>
      </c>
      <c r="I2015" s="257">
        <v>129000</v>
      </c>
      <c r="J2015" s="261">
        <v>1</v>
      </c>
      <c r="M2015" s="257">
        <v>129000</v>
      </c>
    </row>
    <row r="2016" spans="1:17">
      <c r="A2016" s="58">
        <v>2016</v>
      </c>
      <c r="C2016" s="256">
        <v>45954</v>
      </c>
      <c r="D2016" s="282" t="s">
        <v>1885</v>
      </c>
      <c r="G2016" s="282" t="s">
        <v>1111</v>
      </c>
      <c r="N2016" s="257">
        <v>-1100000</v>
      </c>
    </row>
    <row r="2017" spans="1:14">
      <c r="A2017" s="58">
        <v>2017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58">
        <v>2018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58">
        <v>2019</v>
      </c>
      <c r="C2019" s="256">
        <v>45954</v>
      </c>
      <c r="D2019" s="282" t="s">
        <v>2640</v>
      </c>
      <c r="G2019" s="282" t="s">
        <v>2152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58">
        <v>2020</v>
      </c>
      <c r="C2020" s="256">
        <v>45954</v>
      </c>
      <c r="D2020" s="282" t="s">
        <v>1465</v>
      </c>
      <c r="G2020" s="282" t="s">
        <v>3389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58">
        <v>2021</v>
      </c>
      <c r="C2021" s="256">
        <v>45954</v>
      </c>
      <c r="D2021" s="282" t="s">
        <v>2640</v>
      </c>
      <c r="G2021" s="282" t="s">
        <v>1111</v>
      </c>
      <c r="N2021" s="257">
        <v>-110000</v>
      </c>
    </row>
    <row r="2022" spans="1:14">
      <c r="A2022" s="58">
        <v>2022</v>
      </c>
      <c r="C2022" s="256">
        <v>45954</v>
      </c>
      <c r="D2022" s="282" t="s">
        <v>1826</v>
      </c>
      <c r="G2022" s="282" t="s">
        <v>1111</v>
      </c>
      <c r="N2022" s="257">
        <v>-143000</v>
      </c>
    </row>
    <row r="2023" spans="1:14">
      <c r="A2023" s="58">
        <v>2023</v>
      </c>
      <c r="C2023" s="256">
        <v>45954</v>
      </c>
      <c r="D2023" s="282" t="s">
        <v>1370</v>
      </c>
      <c r="G2023" s="282" t="s">
        <v>2131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58">
        <v>2024</v>
      </c>
      <c r="C2024" s="256">
        <v>45954</v>
      </c>
      <c r="D2024" s="282" t="s">
        <v>1370</v>
      </c>
      <c r="G2024" s="282" t="s">
        <v>2132</v>
      </c>
      <c r="H2024" s="261" t="s">
        <v>1761</v>
      </c>
      <c r="I2024" s="257">
        <v>50000</v>
      </c>
      <c r="J2024" s="261">
        <v>1</v>
      </c>
      <c r="M2024" s="257">
        <v>50000</v>
      </c>
    </row>
    <row r="2025" spans="1:14">
      <c r="A2025" s="58">
        <v>2025</v>
      </c>
      <c r="C2025" s="256">
        <v>45954</v>
      </c>
      <c r="D2025" s="282" t="s">
        <v>1370</v>
      </c>
      <c r="G2025" s="282" t="s">
        <v>1702</v>
      </c>
      <c r="I2025" s="257">
        <v>650000</v>
      </c>
      <c r="J2025" s="261">
        <v>1</v>
      </c>
      <c r="M2025" s="257">
        <v>650000</v>
      </c>
    </row>
    <row r="2026" spans="1:14">
      <c r="A2026" s="58">
        <v>2026</v>
      </c>
      <c r="C2026" s="256">
        <v>45955</v>
      </c>
      <c r="D2026" s="282" t="s">
        <v>3867</v>
      </c>
      <c r="F2026" s="284" t="s">
        <v>4169</v>
      </c>
      <c r="G2026" s="282" t="s">
        <v>2203</v>
      </c>
      <c r="H2026" s="261" t="s">
        <v>2202</v>
      </c>
      <c r="I2026" s="257">
        <v>1500000</v>
      </c>
      <c r="J2026" s="261">
        <v>1</v>
      </c>
      <c r="M2026" s="257">
        <v>0</v>
      </c>
    </row>
    <row r="2027" spans="1:14">
      <c r="A2027" s="58">
        <v>2027</v>
      </c>
      <c r="C2027" s="256">
        <v>45955</v>
      </c>
      <c r="D2027" s="282" t="s">
        <v>3867</v>
      </c>
      <c r="F2027" s="284" t="s">
        <v>4169</v>
      </c>
      <c r="G2027" s="282" t="s">
        <v>2549</v>
      </c>
      <c r="H2027" s="261" t="s">
        <v>1714</v>
      </c>
      <c r="I2027" s="257">
        <v>50000</v>
      </c>
      <c r="J2027" s="261">
        <v>1</v>
      </c>
      <c r="M2027" s="257">
        <v>0</v>
      </c>
    </row>
    <row r="2028" spans="1:14">
      <c r="A2028" s="58">
        <v>2028</v>
      </c>
      <c r="C2028" s="256">
        <v>45955</v>
      </c>
      <c r="D2028" s="282" t="s">
        <v>2717</v>
      </c>
      <c r="G2028" s="282" t="s">
        <v>2131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58">
        <v>2029</v>
      </c>
      <c r="C2029" s="256">
        <v>45955</v>
      </c>
      <c r="D2029" s="282" t="s">
        <v>2717</v>
      </c>
      <c r="G2029" s="282" t="s">
        <v>2132</v>
      </c>
      <c r="H2029" s="261" t="s">
        <v>1761</v>
      </c>
      <c r="I2029" s="257">
        <v>50000</v>
      </c>
      <c r="J2029" s="261">
        <v>1</v>
      </c>
      <c r="M2029" s="257">
        <v>50000</v>
      </c>
    </row>
    <row r="2030" spans="1:14">
      <c r="A2030" s="58">
        <v>2030</v>
      </c>
      <c r="C2030" s="256">
        <v>45955</v>
      </c>
      <c r="D2030" s="282" t="s">
        <v>3538</v>
      </c>
      <c r="G2030" s="282" t="s">
        <v>1196</v>
      </c>
      <c r="H2030" s="261" t="s">
        <v>2113</v>
      </c>
      <c r="I2030" s="257">
        <v>1300000</v>
      </c>
      <c r="J2030" s="261">
        <v>1</v>
      </c>
      <c r="L2030" s="258" t="s">
        <v>3071</v>
      </c>
      <c r="M2030" s="257">
        <v>1430000</v>
      </c>
    </row>
    <row r="2031" spans="1:14">
      <c r="A2031" s="58">
        <v>2031</v>
      </c>
      <c r="C2031" s="256">
        <v>45955</v>
      </c>
      <c r="D2031" s="282" t="s">
        <v>1557</v>
      </c>
      <c r="G2031" s="282" t="s">
        <v>1703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58">
        <v>2032</v>
      </c>
      <c r="C2032" s="256">
        <v>45955</v>
      </c>
      <c r="D2032" s="282" t="s">
        <v>1512</v>
      </c>
      <c r="G2032" s="282" t="s">
        <v>3922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58">
        <v>2033</v>
      </c>
      <c r="C2033" s="256">
        <v>45955</v>
      </c>
      <c r="D2033" s="282" t="s">
        <v>3861</v>
      </c>
      <c r="G2033" s="282" t="s">
        <v>1111</v>
      </c>
      <c r="N2033" s="257">
        <v>-1570000</v>
      </c>
    </row>
    <row r="2034" spans="1:14">
      <c r="A2034" s="58">
        <v>2034</v>
      </c>
      <c r="C2034" s="256">
        <v>45957</v>
      </c>
      <c r="D2034" s="282" t="s">
        <v>1440</v>
      </c>
      <c r="G2034" s="282" t="s">
        <v>3923</v>
      </c>
      <c r="N2034" s="257">
        <v>-1500000</v>
      </c>
    </row>
    <row r="2035" spans="1:14">
      <c r="A2035" s="58">
        <v>2035</v>
      </c>
      <c r="C2035" s="256">
        <v>45957</v>
      </c>
      <c r="D2035" s="282" t="s">
        <v>1344</v>
      </c>
      <c r="G2035" s="282" t="s">
        <v>3924</v>
      </c>
      <c r="N2035" s="257">
        <v>-1550000</v>
      </c>
    </row>
    <row r="2036" spans="1:14">
      <c r="A2036" s="58">
        <v>2036</v>
      </c>
      <c r="C2036" s="256">
        <v>45957</v>
      </c>
      <c r="D2036" s="282" t="s">
        <v>1548</v>
      </c>
      <c r="G2036" s="282" t="s">
        <v>3925</v>
      </c>
      <c r="H2036" s="261" t="s">
        <v>2817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58">
        <v>2037</v>
      </c>
      <c r="C2037" s="256">
        <v>45957</v>
      </c>
      <c r="D2037" s="282" t="s">
        <v>3868</v>
      </c>
      <c r="G2037" s="282" t="s">
        <v>2973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58">
        <v>2038</v>
      </c>
      <c r="C2038" s="256">
        <v>45957</v>
      </c>
      <c r="D2038" s="282" t="s">
        <v>1706</v>
      </c>
      <c r="G2038" s="282" t="s">
        <v>3913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58">
        <v>2039</v>
      </c>
      <c r="C2039" s="256">
        <v>45957</v>
      </c>
      <c r="D2039" s="282" t="s">
        <v>1706</v>
      </c>
      <c r="G2039" s="282" t="s">
        <v>2142</v>
      </c>
      <c r="H2039" s="261" t="s">
        <v>1753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58">
        <v>2040</v>
      </c>
      <c r="C2040" s="256">
        <v>45957</v>
      </c>
      <c r="D2040" s="282" t="s">
        <v>1706</v>
      </c>
      <c r="G2040" s="282" t="s">
        <v>2141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58">
        <v>2041</v>
      </c>
      <c r="C2041" s="256">
        <v>45957</v>
      </c>
      <c r="D2041" s="282" t="s">
        <v>3869</v>
      </c>
      <c r="G2041" s="282" t="s">
        <v>2145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58">
        <v>2042</v>
      </c>
      <c r="C2042" s="256">
        <v>45957</v>
      </c>
      <c r="D2042" s="282" t="s">
        <v>3869</v>
      </c>
      <c r="G2042" s="282" t="s">
        <v>3389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58">
        <v>2043</v>
      </c>
      <c r="C2043" s="256">
        <v>45957</v>
      </c>
      <c r="D2043" s="282" t="s">
        <v>3869</v>
      </c>
      <c r="G2043" s="282" t="s">
        <v>2141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58">
        <v>2044</v>
      </c>
      <c r="C2044" s="256">
        <v>45957</v>
      </c>
      <c r="D2044" s="282" t="s">
        <v>3869</v>
      </c>
      <c r="G2044" s="282" t="s">
        <v>2142</v>
      </c>
      <c r="H2044" s="261" t="s">
        <v>1753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58">
        <v>2045</v>
      </c>
      <c r="C2045" s="256">
        <v>45957</v>
      </c>
      <c r="D2045" s="282" t="s">
        <v>3869</v>
      </c>
      <c r="G2045" s="282" t="s">
        <v>2143</v>
      </c>
      <c r="H2045" s="261" t="s">
        <v>1779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58">
        <v>2046</v>
      </c>
      <c r="C2046" s="256">
        <v>45957</v>
      </c>
      <c r="D2046" s="282" t="s">
        <v>1370</v>
      </c>
      <c r="G2046" s="282" t="s">
        <v>1702</v>
      </c>
      <c r="I2046" s="257">
        <v>650000</v>
      </c>
      <c r="J2046" s="261">
        <v>1</v>
      </c>
      <c r="M2046" s="257">
        <v>650000</v>
      </c>
    </row>
    <row r="2047" spans="1:14">
      <c r="A2047" s="58">
        <v>2047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58">
        <v>2048</v>
      </c>
      <c r="C2048" s="256">
        <v>45957</v>
      </c>
      <c r="D2048" s="282" t="s">
        <v>1525</v>
      </c>
      <c r="G2048" s="282" t="s">
        <v>3926</v>
      </c>
      <c r="N2048" s="257">
        <v>-1800000</v>
      </c>
    </row>
    <row r="2049" spans="1:14">
      <c r="A2049" s="58">
        <v>2049</v>
      </c>
      <c r="C2049" s="256">
        <v>45957</v>
      </c>
      <c r="D2049" s="282" t="s">
        <v>3868</v>
      </c>
      <c r="G2049" s="282" t="s">
        <v>3927</v>
      </c>
      <c r="N2049" s="257">
        <v>-750000</v>
      </c>
    </row>
    <row r="2050" spans="1:14">
      <c r="A2050" s="58">
        <v>2050</v>
      </c>
      <c r="C2050" s="256">
        <v>45957</v>
      </c>
      <c r="D2050" s="282" t="s">
        <v>3869</v>
      </c>
      <c r="G2050" s="282" t="s">
        <v>3928</v>
      </c>
      <c r="N2050" s="257">
        <v>-1501500</v>
      </c>
    </row>
    <row r="2051" spans="1:14">
      <c r="A2051" s="58">
        <v>2051</v>
      </c>
      <c r="C2051" s="256">
        <v>45957</v>
      </c>
      <c r="D2051" s="282" t="s">
        <v>1370</v>
      </c>
      <c r="G2051" s="282" t="s">
        <v>2245</v>
      </c>
      <c r="I2051" s="257">
        <v>650000</v>
      </c>
      <c r="J2051" s="261">
        <v>1</v>
      </c>
      <c r="M2051" s="257">
        <v>650000</v>
      </c>
    </row>
    <row r="2052" spans="1:14">
      <c r="A2052" s="58">
        <v>2052</v>
      </c>
      <c r="C2052" s="256">
        <v>45957</v>
      </c>
      <c r="D2052" s="282" t="s">
        <v>1885</v>
      </c>
      <c r="G2052" s="282" t="s">
        <v>3389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58">
        <v>2053</v>
      </c>
      <c r="C2053" s="256">
        <v>45957</v>
      </c>
      <c r="D2053" s="282" t="s">
        <v>1885</v>
      </c>
      <c r="G2053" s="282" t="s">
        <v>2141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58">
        <v>2054</v>
      </c>
      <c r="C2054" s="256">
        <v>45957</v>
      </c>
      <c r="D2054" s="282" t="s">
        <v>1885</v>
      </c>
      <c r="G2054" s="282" t="s">
        <v>2142</v>
      </c>
      <c r="H2054" s="261" t="s">
        <v>1753</v>
      </c>
      <c r="I2054" s="257">
        <v>30000</v>
      </c>
      <c r="J2054" s="261">
        <v>2</v>
      </c>
      <c r="M2054" s="257">
        <v>60000</v>
      </c>
    </row>
    <row r="2055" spans="1:14">
      <c r="A2055" s="58">
        <v>2055</v>
      </c>
      <c r="C2055" s="256">
        <v>45958</v>
      </c>
      <c r="D2055" s="282" t="s">
        <v>2717</v>
      </c>
      <c r="G2055" s="282" t="s">
        <v>3929</v>
      </c>
      <c r="N2055" s="257">
        <v>-1550000</v>
      </c>
    </row>
    <row r="2056" spans="1:14">
      <c r="A2056" s="58">
        <v>2056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58">
        <v>2057</v>
      </c>
      <c r="C2057" s="256">
        <v>45958</v>
      </c>
      <c r="D2057" s="282" t="s">
        <v>1850</v>
      </c>
      <c r="G2057" s="282" t="s">
        <v>1182</v>
      </c>
      <c r="H2057" s="261" t="s">
        <v>1711</v>
      </c>
      <c r="I2057" s="257">
        <v>1200000</v>
      </c>
      <c r="J2057" s="261">
        <v>1</v>
      </c>
      <c r="M2057" s="257">
        <v>1200000</v>
      </c>
    </row>
    <row r="2058" spans="1:14">
      <c r="A2058" s="58">
        <v>2058</v>
      </c>
      <c r="C2058" s="256">
        <v>45958</v>
      </c>
      <c r="D2058" s="282" t="s">
        <v>1154</v>
      </c>
      <c r="G2058" s="282" t="s">
        <v>1532</v>
      </c>
      <c r="H2058" s="261" t="s">
        <v>2634</v>
      </c>
      <c r="I2058" s="257">
        <v>1600000</v>
      </c>
      <c r="J2058" s="261">
        <v>1</v>
      </c>
      <c r="M2058" s="257">
        <v>1600000</v>
      </c>
    </row>
    <row r="2059" spans="1:14">
      <c r="A2059" s="58">
        <v>2059</v>
      </c>
      <c r="C2059" s="256">
        <v>45958</v>
      </c>
      <c r="D2059" s="282" t="s">
        <v>1010</v>
      </c>
      <c r="G2059" s="282" t="s">
        <v>3900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58">
        <v>2060</v>
      </c>
      <c r="C2060" s="256">
        <v>45958</v>
      </c>
      <c r="D2060" s="282" t="s">
        <v>1706</v>
      </c>
      <c r="G2060" s="282" t="s">
        <v>3913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58">
        <v>2061</v>
      </c>
      <c r="C2061" s="256">
        <v>45958</v>
      </c>
      <c r="D2061" s="282" t="s">
        <v>1706</v>
      </c>
      <c r="G2061" s="282" t="s">
        <v>2139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58">
        <v>2062</v>
      </c>
      <c r="C2062" s="256">
        <v>45958</v>
      </c>
      <c r="D2062" s="282" t="s">
        <v>1706</v>
      </c>
      <c r="G2062" s="282" t="s">
        <v>2141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58">
        <v>2063</v>
      </c>
      <c r="C2063" s="256">
        <v>45958</v>
      </c>
      <c r="D2063" s="282" t="s">
        <v>1370</v>
      </c>
      <c r="G2063" s="282" t="s">
        <v>3913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58">
        <v>2064</v>
      </c>
      <c r="C2064" s="256">
        <v>45958</v>
      </c>
      <c r="D2064" s="282" t="s">
        <v>1370</v>
      </c>
      <c r="G2064" s="282" t="s">
        <v>2142</v>
      </c>
      <c r="H2064" s="261" t="s">
        <v>1753</v>
      </c>
      <c r="I2064" s="257">
        <v>30000</v>
      </c>
      <c r="J2064" s="261">
        <v>2</v>
      </c>
      <c r="M2064" s="257">
        <v>60000</v>
      </c>
    </row>
    <row r="2065" spans="1:14">
      <c r="A2065" s="58">
        <v>2065</v>
      </c>
      <c r="C2065" s="256">
        <v>45958</v>
      </c>
      <c r="D2065" s="282" t="s">
        <v>1370</v>
      </c>
      <c r="G2065" s="282" t="s">
        <v>2143</v>
      </c>
      <c r="H2065" s="261" t="s">
        <v>1779</v>
      </c>
      <c r="I2065" s="257">
        <v>10000</v>
      </c>
      <c r="J2065" s="261">
        <v>1</v>
      </c>
      <c r="M2065" s="257">
        <v>10000</v>
      </c>
    </row>
    <row r="2066" spans="1:14">
      <c r="A2066" s="58">
        <v>2066</v>
      </c>
      <c r="C2066" s="256">
        <v>45958</v>
      </c>
      <c r="D2066" s="282" t="s">
        <v>3870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58">
        <v>2067</v>
      </c>
      <c r="C2067" s="256">
        <v>45958</v>
      </c>
      <c r="D2067" s="282" t="s">
        <v>1633</v>
      </c>
      <c r="G2067" s="282" t="s">
        <v>2153</v>
      </c>
      <c r="H2067" s="261" t="s">
        <v>1910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58">
        <v>2068</v>
      </c>
      <c r="C2068" s="256">
        <v>45958</v>
      </c>
      <c r="D2068" s="282" t="s">
        <v>1633</v>
      </c>
      <c r="G2068" s="282" t="s">
        <v>2132</v>
      </c>
      <c r="H2068" s="261" t="s">
        <v>1761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58">
        <v>2069</v>
      </c>
      <c r="C2069" s="256">
        <v>45958</v>
      </c>
      <c r="D2069" s="282" t="s">
        <v>1633</v>
      </c>
      <c r="G2069" s="282" t="s">
        <v>3560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58">
        <v>2070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58">
        <v>2071</v>
      </c>
      <c r="C2071" s="256">
        <v>45958</v>
      </c>
      <c r="D2071" s="282" t="s">
        <v>1415</v>
      </c>
      <c r="G2071" s="282" t="s">
        <v>2009</v>
      </c>
      <c r="N2071" s="257">
        <v>-9000000</v>
      </c>
    </row>
    <row r="2072" spans="1:14">
      <c r="A2072" s="58">
        <v>2072</v>
      </c>
      <c r="C2072" s="256">
        <v>45958</v>
      </c>
      <c r="D2072" s="282" t="s">
        <v>3870</v>
      </c>
      <c r="G2072" s="282" t="s">
        <v>3930</v>
      </c>
      <c r="N2072" s="257">
        <v>-1300000</v>
      </c>
    </row>
    <row r="2073" spans="1:14">
      <c r="A2073" s="58">
        <v>2073</v>
      </c>
      <c r="C2073" s="256">
        <v>45959</v>
      </c>
      <c r="D2073" s="282" t="s">
        <v>1370</v>
      </c>
      <c r="G2073" s="282" t="s">
        <v>2139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58">
        <v>2074</v>
      </c>
      <c r="C2074" s="256">
        <v>45959</v>
      </c>
      <c r="D2074" s="282" t="s">
        <v>3077</v>
      </c>
      <c r="G2074" s="282" t="s">
        <v>3144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58">
        <v>2075</v>
      </c>
      <c r="C2075" s="256">
        <v>45959</v>
      </c>
      <c r="D2075" s="282" t="s">
        <v>3077</v>
      </c>
      <c r="G2075" s="282" t="s">
        <v>2064</v>
      </c>
      <c r="H2075" s="261" t="s">
        <v>2520</v>
      </c>
      <c r="I2075" s="257">
        <v>65000</v>
      </c>
      <c r="J2075" s="261">
        <v>1</v>
      </c>
      <c r="M2075" s="257">
        <v>65000</v>
      </c>
    </row>
    <row r="2076" spans="1:14">
      <c r="A2076" s="58">
        <v>2076</v>
      </c>
      <c r="C2076" s="256">
        <v>45959</v>
      </c>
      <c r="D2076" s="282" t="s">
        <v>3077</v>
      </c>
      <c r="G2076" s="282" t="s">
        <v>2732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58">
        <v>2077</v>
      </c>
      <c r="C2077" s="256">
        <v>45959</v>
      </c>
      <c r="D2077" s="282" t="s">
        <v>3077</v>
      </c>
      <c r="G2077" s="282" t="s">
        <v>3535</v>
      </c>
      <c r="H2077" s="261" t="s">
        <v>3534</v>
      </c>
      <c r="I2077" s="257">
        <v>30000</v>
      </c>
      <c r="J2077" s="261">
        <v>1</v>
      </c>
      <c r="M2077" s="257">
        <v>30000</v>
      </c>
    </row>
    <row r="2078" spans="1:14">
      <c r="A2078" s="58">
        <v>2078</v>
      </c>
      <c r="C2078" s="256">
        <v>45959</v>
      </c>
      <c r="D2078" s="282" t="s">
        <v>3871</v>
      </c>
      <c r="G2078" s="282" t="s">
        <v>2851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58">
        <v>2079</v>
      </c>
      <c r="C2079" s="256">
        <v>45959</v>
      </c>
      <c r="D2079" s="282" t="s">
        <v>1770</v>
      </c>
      <c r="G2079" s="282" t="s">
        <v>1182</v>
      </c>
      <c r="H2079" s="261" t="s">
        <v>1711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58">
        <v>2080</v>
      </c>
      <c r="C2080" s="256">
        <v>45959</v>
      </c>
      <c r="D2080" s="282" t="s">
        <v>1770</v>
      </c>
      <c r="G2080" s="282" t="s">
        <v>1467</v>
      </c>
      <c r="H2080" s="261" t="s">
        <v>2616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58">
        <v>2081</v>
      </c>
      <c r="C2081" s="256">
        <v>45959</v>
      </c>
      <c r="D2081" s="282" t="s">
        <v>1770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58">
        <v>2082</v>
      </c>
      <c r="C2082" s="256">
        <v>45959</v>
      </c>
      <c r="D2082" s="282" t="s">
        <v>3867</v>
      </c>
      <c r="G2082" s="282" t="s">
        <v>2157</v>
      </c>
      <c r="H2082" s="261" t="s">
        <v>3931</v>
      </c>
      <c r="I2082" s="257">
        <v>1100000</v>
      </c>
      <c r="J2082" s="261">
        <v>1</v>
      </c>
      <c r="L2082" s="258" t="s">
        <v>3436</v>
      </c>
      <c r="M2082" s="257">
        <v>1210000</v>
      </c>
    </row>
    <row r="2083" spans="1:17">
      <c r="A2083" s="58">
        <v>2083</v>
      </c>
      <c r="C2083" s="256">
        <v>45959</v>
      </c>
      <c r="D2083" s="282" t="s">
        <v>1706</v>
      </c>
      <c r="G2083" s="282" t="s">
        <v>2137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58">
        <v>2084</v>
      </c>
      <c r="C2084" s="256">
        <v>45959</v>
      </c>
      <c r="D2084" s="282" t="s">
        <v>1420</v>
      </c>
      <c r="G2084" s="282" t="s">
        <v>3389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58">
        <v>2085</v>
      </c>
      <c r="C2085" s="256">
        <v>45959</v>
      </c>
      <c r="D2085" s="282" t="s">
        <v>1420</v>
      </c>
      <c r="G2085" s="282" t="s">
        <v>2141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58">
        <v>2086</v>
      </c>
      <c r="C2086" s="256">
        <v>45959</v>
      </c>
      <c r="D2086" s="282" t="s">
        <v>1420</v>
      </c>
      <c r="G2086" s="282" t="s">
        <v>2142</v>
      </c>
      <c r="H2086" s="261" t="s">
        <v>1753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58">
        <v>2087</v>
      </c>
      <c r="C2087" s="256">
        <v>45959</v>
      </c>
      <c r="D2087" s="282" t="s">
        <v>3871</v>
      </c>
      <c r="G2087" s="282" t="s">
        <v>3932</v>
      </c>
      <c r="N2087" s="257">
        <v>-396000</v>
      </c>
    </row>
    <row r="2088" spans="1:17">
      <c r="A2088" s="58">
        <v>2088</v>
      </c>
      <c r="C2088" s="256">
        <v>45959</v>
      </c>
      <c r="D2088" s="282" t="s">
        <v>1823</v>
      </c>
      <c r="G2088" s="282" t="s">
        <v>3905</v>
      </c>
      <c r="N2088" s="257">
        <v>-1200000</v>
      </c>
    </row>
    <row r="2089" spans="1:17">
      <c r="A2089" s="58">
        <v>2089</v>
      </c>
      <c r="C2089" s="256">
        <v>45960</v>
      </c>
      <c r="D2089" s="282" t="s">
        <v>1444</v>
      </c>
      <c r="G2089" s="282" t="s">
        <v>3933</v>
      </c>
      <c r="N2089" s="257">
        <v>-2140000</v>
      </c>
    </row>
    <row r="2090" spans="1:17">
      <c r="A2090" s="58">
        <v>2090</v>
      </c>
      <c r="C2090" s="256">
        <v>45960</v>
      </c>
      <c r="D2090" s="282" t="s">
        <v>1258</v>
      </c>
      <c r="F2090" s="284" t="s">
        <v>4169</v>
      </c>
      <c r="G2090" s="282" t="s">
        <v>2203</v>
      </c>
      <c r="H2090" s="261" t="s">
        <v>2202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58">
        <v>2091</v>
      </c>
      <c r="C2091" s="256">
        <v>45960</v>
      </c>
      <c r="D2091" s="282" t="s">
        <v>1551</v>
      </c>
      <c r="G2091" s="282" t="s">
        <v>2132</v>
      </c>
      <c r="H2091" s="261" t="s">
        <v>1761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58">
        <v>2092</v>
      </c>
      <c r="C2092" s="256">
        <v>45960</v>
      </c>
      <c r="D2092" s="282" t="s">
        <v>1444</v>
      </c>
      <c r="G2092" s="282" t="s">
        <v>2153</v>
      </c>
      <c r="H2092" s="261" t="s">
        <v>1910</v>
      </c>
      <c r="I2092" s="257">
        <v>1900000</v>
      </c>
      <c r="J2092" s="261">
        <v>1</v>
      </c>
      <c r="M2092" s="257">
        <v>1900000</v>
      </c>
      <c r="Q2092" s="282" t="s">
        <v>4119</v>
      </c>
    </row>
    <row r="2093" spans="1:17">
      <c r="A2093" s="58">
        <v>2093</v>
      </c>
      <c r="C2093" s="256">
        <v>45960</v>
      </c>
      <c r="D2093" s="282" t="s">
        <v>1444</v>
      </c>
      <c r="G2093" s="282" t="s">
        <v>3560</v>
      </c>
      <c r="I2093" s="257">
        <v>150000</v>
      </c>
      <c r="J2093" s="261">
        <v>1</v>
      </c>
      <c r="M2093" s="257">
        <v>150000</v>
      </c>
    </row>
    <row r="2094" spans="1:17">
      <c r="A2094" s="58">
        <v>2094</v>
      </c>
      <c r="C2094" s="256">
        <v>45960</v>
      </c>
      <c r="D2094" s="282" t="s">
        <v>1444</v>
      </c>
      <c r="G2094" s="282" t="s">
        <v>2359</v>
      </c>
      <c r="H2094" s="261" t="s">
        <v>2684</v>
      </c>
      <c r="I2094" s="257">
        <v>1100000</v>
      </c>
      <c r="J2094" s="261">
        <v>1</v>
      </c>
      <c r="M2094" s="257">
        <v>1100000</v>
      </c>
      <c r="Q2094" s="282" t="s">
        <v>4120</v>
      </c>
    </row>
    <row r="2095" spans="1:17">
      <c r="A2095" s="58">
        <v>2095</v>
      </c>
      <c r="C2095" s="256">
        <v>45960</v>
      </c>
      <c r="D2095" s="282" t="s">
        <v>2896</v>
      </c>
      <c r="G2095" s="282" t="s">
        <v>2851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58">
        <v>2096</v>
      </c>
      <c r="C2096" s="256">
        <v>45960</v>
      </c>
      <c r="D2096" s="282" t="s">
        <v>3129</v>
      </c>
      <c r="G2096" s="282" t="s">
        <v>2043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58">
        <v>2097</v>
      </c>
      <c r="C2097" s="256">
        <v>45960</v>
      </c>
      <c r="D2097" s="282" t="s">
        <v>1706</v>
      </c>
      <c r="G2097" s="282" t="s">
        <v>2137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58">
        <v>2098</v>
      </c>
      <c r="C2098" s="256">
        <v>45960</v>
      </c>
      <c r="D2098" s="282" t="s">
        <v>1706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58">
        <v>2099</v>
      </c>
      <c r="C2099" s="256">
        <v>45960</v>
      </c>
      <c r="D2099" s="282" t="s">
        <v>1548</v>
      </c>
      <c r="G2099" s="282" t="s">
        <v>3934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58">
        <v>2100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58">
        <v>2101</v>
      </c>
      <c r="C2101" s="256">
        <v>45960</v>
      </c>
      <c r="D2101" s="282" t="s">
        <v>1931</v>
      </c>
      <c r="G2101" s="282" t="s">
        <v>3149</v>
      </c>
      <c r="H2101" s="261" t="s">
        <v>3438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58">
        <v>2102</v>
      </c>
      <c r="C2102" s="256">
        <v>45960</v>
      </c>
      <c r="D2102" s="282" t="s">
        <v>3868</v>
      </c>
      <c r="G2102" s="282" t="s">
        <v>3149</v>
      </c>
      <c r="H2102" s="261" t="s">
        <v>3438</v>
      </c>
      <c r="I2102" s="257">
        <v>1200000</v>
      </c>
      <c r="J2102" s="261">
        <v>1</v>
      </c>
      <c r="M2102" s="257">
        <v>1200000</v>
      </c>
    </row>
    <row r="2103" spans="1:14">
      <c r="A2103" s="58">
        <v>2103</v>
      </c>
      <c r="C2103" s="256">
        <v>45960</v>
      </c>
      <c r="D2103" s="282" t="s">
        <v>3868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58">
        <v>2104</v>
      </c>
      <c r="C2104" s="256">
        <v>45960</v>
      </c>
      <c r="D2104" s="282" t="s">
        <v>1277</v>
      </c>
      <c r="G2104" s="282" t="s">
        <v>2982</v>
      </c>
      <c r="H2104" s="261" t="s">
        <v>1906</v>
      </c>
      <c r="I2104" s="257">
        <v>1000000</v>
      </c>
      <c r="J2104" s="261">
        <v>1</v>
      </c>
      <c r="M2104" s="257">
        <v>1000000</v>
      </c>
    </row>
    <row r="2105" spans="1:14">
      <c r="A2105" s="58">
        <v>2105</v>
      </c>
      <c r="C2105" s="256">
        <v>45960</v>
      </c>
      <c r="D2105" s="282" t="s">
        <v>2640</v>
      </c>
      <c r="G2105" s="282" t="s">
        <v>3935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58">
        <v>2106</v>
      </c>
      <c r="C2106" s="256">
        <v>45960</v>
      </c>
      <c r="D2106" s="282" t="s">
        <v>1633</v>
      </c>
      <c r="G2106" s="282" t="s">
        <v>1182</v>
      </c>
      <c r="H2106" s="261" t="s">
        <v>1711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58">
        <v>2107</v>
      </c>
      <c r="C2107" s="256">
        <v>45960</v>
      </c>
      <c r="D2107" s="282" t="s">
        <v>1633</v>
      </c>
      <c r="G2107" s="282" t="s">
        <v>1467</v>
      </c>
      <c r="H2107" s="261" t="s">
        <v>2616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58">
        <v>2108</v>
      </c>
      <c r="C2108" s="256">
        <v>45960</v>
      </c>
      <c r="D2108" s="282" t="s">
        <v>1706</v>
      </c>
      <c r="G2108" s="282" t="s">
        <v>2141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58">
        <v>2109</v>
      </c>
      <c r="C2109" s="256">
        <v>45960</v>
      </c>
      <c r="D2109" s="282" t="s">
        <v>1706</v>
      </c>
      <c r="G2109" s="282" t="s">
        <v>2139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58">
        <v>2110</v>
      </c>
      <c r="C2110" s="256">
        <v>45960</v>
      </c>
      <c r="D2110" s="282" t="s">
        <v>1706</v>
      </c>
      <c r="G2110" s="282" t="s">
        <v>2142</v>
      </c>
      <c r="H2110" s="261" t="s">
        <v>1753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58">
        <v>2111</v>
      </c>
      <c r="C2111" s="256">
        <v>45960</v>
      </c>
      <c r="D2111" s="282" t="s">
        <v>1748</v>
      </c>
      <c r="G2111" s="282" t="s">
        <v>3936</v>
      </c>
      <c r="N2111" s="257">
        <v>-3000000</v>
      </c>
    </row>
    <row r="2112" spans="1:14">
      <c r="A2112" s="58">
        <v>2112</v>
      </c>
      <c r="C2112" s="256">
        <v>45960</v>
      </c>
      <c r="D2112" s="282" t="s">
        <v>3872</v>
      </c>
      <c r="G2112" s="282" t="s">
        <v>1111</v>
      </c>
      <c r="N2112" s="257">
        <v>-1210000</v>
      </c>
    </row>
    <row r="2113" spans="1:14">
      <c r="A2113" s="58">
        <v>2113</v>
      </c>
      <c r="C2113" s="256">
        <v>45960</v>
      </c>
      <c r="D2113" s="282" t="s">
        <v>3077</v>
      </c>
      <c r="G2113" s="282" t="s">
        <v>3937</v>
      </c>
      <c r="N2113" s="257">
        <v>-675000</v>
      </c>
    </row>
    <row r="2114" spans="1:14">
      <c r="A2114" s="58">
        <v>2114</v>
      </c>
      <c r="C2114" s="256">
        <v>45960</v>
      </c>
      <c r="D2114" s="282" t="s">
        <v>1931</v>
      </c>
      <c r="G2114" s="282" t="s">
        <v>3938</v>
      </c>
      <c r="N2114" s="257">
        <v>-1100000</v>
      </c>
    </row>
    <row r="2115" spans="1:14">
      <c r="A2115" s="58">
        <v>2115</v>
      </c>
      <c r="C2115" s="256">
        <v>45960</v>
      </c>
      <c r="D2115" s="282" t="s">
        <v>1465</v>
      </c>
      <c r="G2115" s="282" t="s">
        <v>3939</v>
      </c>
      <c r="N2115" s="257">
        <v>-600000</v>
      </c>
    </row>
    <row r="2116" spans="1:14">
      <c r="A2116" s="58">
        <v>2116</v>
      </c>
      <c r="C2116" s="256">
        <v>45960</v>
      </c>
      <c r="D2116" s="282" t="s">
        <v>1763</v>
      </c>
      <c r="G2116" s="282" t="s">
        <v>3641</v>
      </c>
      <c r="N2116" s="257">
        <v>-1320000</v>
      </c>
    </row>
    <row r="2117" spans="1:14">
      <c r="A2117" s="58">
        <v>2117</v>
      </c>
      <c r="C2117" s="256">
        <v>45960</v>
      </c>
      <c r="D2117" s="282" t="s">
        <v>1770</v>
      </c>
      <c r="G2117" s="282" t="s">
        <v>3940</v>
      </c>
      <c r="N2117" s="257">
        <v>-1738000</v>
      </c>
    </row>
    <row r="2118" spans="1:14">
      <c r="A2118" s="58">
        <v>2118</v>
      </c>
      <c r="C2118" s="256">
        <v>45960</v>
      </c>
      <c r="D2118" s="282" t="s">
        <v>2640</v>
      </c>
      <c r="G2118" s="282" t="s">
        <v>3941</v>
      </c>
      <c r="N2118" s="257">
        <v>-880000</v>
      </c>
    </row>
    <row r="2119" spans="1:14">
      <c r="A2119" s="58">
        <v>2119</v>
      </c>
      <c r="C2119" s="256">
        <v>45960</v>
      </c>
      <c r="D2119" s="282" t="s">
        <v>2896</v>
      </c>
      <c r="G2119" s="282" t="s">
        <v>3942</v>
      </c>
      <c r="N2119" s="257">
        <v>-360000</v>
      </c>
    </row>
    <row r="2120" spans="1:14">
      <c r="A2120" s="58">
        <v>2120</v>
      </c>
      <c r="C2120" s="256">
        <v>45960</v>
      </c>
      <c r="D2120" s="282" t="s">
        <v>3868</v>
      </c>
      <c r="G2120" s="282" t="s">
        <v>3943</v>
      </c>
      <c r="N2120" s="257">
        <v>-1220000</v>
      </c>
    </row>
    <row r="2121" spans="1:14">
      <c r="A2121" s="58">
        <v>2121</v>
      </c>
      <c r="C2121" s="256">
        <v>45961</v>
      </c>
      <c r="D2121" s="282" t="s">
        <v>1312</v>
      </c>
      <c r="F2121" s="284" t="s">
        <v>4169</v>
      </c>
      <c r="G2121" s="282" t="s">
        <v>2203</v>
      </c>
      <c r="H2121" s="261" t="s">
        <v>2202</v>
      </c>
      <c r="I2121" s="257">
        <v>1500000</v>
      </c>
      <c r="J2121" s="261">
        <v>1</v>
      </c>
      <c r="M2121" s="257">
        <v>0</v>
      </c>
    </row>
    <row r="2122" spans="1:14">
      <c r="A2122" s="58">
        <v>2122</v>
      </c>
      <c r="C2122" s="256">
        <v>45961</v>
      </c>
      <c r="D2122" s="282" t="s">
        <v>3873</v>
      </c>
      <c r="G2122" s="282" t="s">
        <v>2326</v>
      </c>
      <c r="H2122" s="261" t="s">
        <v>2809</v>
      </c>
      <c r="I2122" s="257">
        <v>700000</v>
      </c>
      <c r="J2122" s="261">
        <v>1</v>
      </c>
      <c r="M2122" s="257">
        <v>700000</v>
      </c>
    </row>
    <row r="2123" spans="1:14">
      <c r="A2123" s="58">
        <v>2123</v>
      </c>
      <c r="C2123" s="256">
        <v>45961</v>
      </c>
      <c r="D2123" s="282" t="s">
        <v>2206</v>
      </c>
      <c r="G2123" s="282" t="s">
        <v>2129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58">
        <v>2124</v>
      </c>
      <c r="C2124" s="256">
        <v>45961</v>
      </c>
      <c r="D2124" s="282" t="s">
        <v>1681</v>
      </c>
      <c r="G2124" s="282" t="s">
        <v>3935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58">
        <v>2125</v>
      </c>
      <c r="C2125" s="256">
        <v>45961</v>
      </c>
      <c r="D2125" s="282" t="s">
        <v>1706</v>
      </c>
      <c r="G2125" s="282" t="s">
        <v>2245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58">
        <v>2126</v>
      </c>
      <c r="C2126" s="256">
        <v>45961</v>
      </c>
      <c r="D2126" s="282" t="s">
        <v>1512</v>
      </c>
      <c r="G2126" s="282" t="s">
        <v>2043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58">
        <v>2127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58">
        <v>2128</v>
      </c>
      <c r="C2128" s="256">
        <v>45961</v>
      </c>
      <c r="D2128" s="282" t="s">
        <v>1258</v>
      </c>
      <c r="F2128" s="284" t="s">
        <v>4169</v>
      </c>
      <c r="G2128" s="282" t="s">
        <v>3944</v>
      </c>
      <c r="H2128" s="261" t="s">
        <v>2202</v>
      </c>
      <c r="I2128" s="257">
        <v>200000</v>
      </c>
      <c r="J2128" s="261">
        <v>1</v>
      </c>
    </row>
    <row r="2129" spans="1:14">
      <c r="A2129" s="58">
        <v>2129</v>
      </c>
      <c r="C2129" s="256">
        <v>45961</v>
      </c>
      <c r="D2129" s="282" t="s">
        <v>1277</v>
      </c>
      <c r="G2129" s="282" t="s">
        <v>3945</v>
      </c>
      <c r="N2129" s="257">
        <v>-1000000</v>
      </c>
    </row>
    <row r="2130" spans="1:14">
      <c r="A2130" s="58">
        <v>2130</v>
      </c>
      <c r="C2130" s="256">
        <v>45961</v>
      </c>
      <c r="D2130" s="282" t="s">
        <v>1038</v>
      </c>
      <c r="G2130" s="282" t="s">
        <v>1778</v>
      </c>
      <c r="N2130" s="257">
        <v>-1100000</v>
      </c>
    </row>
    <row r="2131" spans="1:14">
      <c r="A2131" s="58">
        <v>2131</v>
      </c>
      <c r="C2131" s="256">
        <v>45961</v>
      </c>
      <c r="D2131" s="282" t="s">
        <v>1420</v>
      </c>
      <c r="G2131" s="282" t="s">
        <v>3946</v>
      </c>
      <c r="N2131" s="257">
        <v>-694500</v>
      </c>
    </row>
    <row r="2132" spans="1:14">
      <c r="A2132" s="58">
        <v>2132</v>
      </c>
      <c r="C2132" s="256">
        <v>45961</v>
      </c>
      <c r="D2132" s="282" t="s">
        <v>1885</v>
      </c>
      <c r="G2132" s="282" t="s">
        <v>3906</v>
      </c>
      <c r="N2132" s="257">
        <v>-740000</v>
      </c>
    </row>
    <row r="2133" spans="1:14">
      <c r="A2133" s="58">
        <v>2133</v>
      </c>
      <c r="C2133" s="256">
        <v>45961</v>
      </c>
      <c r="D2133" s="282" t="s">
        <v>2206</v>
      </c>
      <c r="G2133" s="282" t="s">
        <v>3947</v>
      </c>
      <c r="N2133" s="257">
        <v>-2300000</v>
      </c>
    </row>
    <row r="2134" spans="1:14">
      <c r="A2134" s="58">
        <v>2134</v>
      </c>
      <c r="C2134" s="256">
        <v>45961</v>
      </c>
      <c r="D2134" s="282" t="s">
        <v>3873</v>
      </c>
      <c r="G2134" s="282" t="s">
        <v>3948</v>
      </c>
      <c r="N2134" s="257">
        <v>-700000</v>
      </c>
    </row>
    <row r="2135" spans="1:14">
      <c r="A2135" s="58">
        <v>2135</v>
      </c>
      <c r="C2135" s="256">
        <v>45961</v>
      </c>
      <c r="D2135" s="282" t="s">
        <v>1131</v>
      </c>
      <c r="G2135" s="282" t="s">
        <v>3949</v>
      </c>
      <c r="N2135" s="257">
        <v>-2305000</v>
      </c>
    </row>
    <row r="2136" spans="1:14">
      <c r="A2136" s="58">
        <v>2136</v>
      </c>
      <c r="C2136" s="256">
        <v>45962</v>
      </c>
      <c r="D2136" s="282" t="s">
        <v>1512</v>
      </c>
      <c r="G2136" s="282" t="s">
        <v>3680</v>
      </c>
      <c r="N2136" s="257">
        <v>-3300000</v>
      </c>
    </row>
    <row r="2137" spans="1:14">
      <c r="A2137" s="58">
        <v>2137</v>
      </c>
      <c r="C2137" s="256">
        <v>45962</v>
      </c>
      <c r="D2137" s="282" t="s">
        <v>1370</v>
      </c>
      <c r="G2137" s="282" t="s">
        <v>3678</v>
      </c>
      <c r="N2137" s="257">
        <v>-13579000</v>
      </c>
    </row>
    <row r="2138" spans="1:14">
      <c r="A2138" s="58">
        <v>2138</v>
      </c>
      <c r="C2138" s="256">
        <v>45962</v>
      </c>
      <c r="D2138" s="282" t="s">
        <v>1548</v>
      </c>
      <c r="G2138" s="282" t="s">
        <v>3950</v>
      </c>
      <c r="N2138" s="257">
        <v>-3872000</v>
      </c>
    </row>
    <row r="2139" spans="1:14">
      <c r="A2139" s="58">
        <v>2139</v>
      </c>
      <c r="C2139" s="256">
        <v>45962</v>
      </c>
      <c r="D2139" s="282" t="s">
        <v>1681</v>
      </c>
      <c r="G2139" s="282" t="s">
        <v>1182</v>
      </c>
      <c r="H2139" s="261" t="s">
        <v>1711</v>
      </c>
      <c r="I2139" s="257">
        <v>1200000</v>
      </c>
      <c r="J2139" s="261">
        <v>1</v>
      </c>
      <c r="M2139" s="257">
        <v>1200000</v>
      </c>
    </row>
    <row r="2140" spans="1:14">
      <c r="A2140" s="58">
        <v>2140</v>
      </c>
      <c r="C2140" s="256">
        <v>45964</v>
      </c>
      <c r="D2140" s="282" t="s">
        <v>1320</v>
      </c>
      <c r="F2140" s="284" t="s">
        <v>4169</v>
      </c>
      <c r="G2140" s="282" t="s">
        <v>3899</v>
      </c>
      <c r="H2140" s="261" t="s">
        <v>1677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58">
        <v>2141</v>
      </c>
      <c r="C2141" s="256">
        <v>45964</v>
      </c>
      <c r="D2141" s="282" t="s">
        <v>1763</v>
      </c>
      <c r="G2141" s="282" t="s">
        <v>2132</v>
      </c>
      <c r="H2141" s="261" t="s">
        <v>1761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58">
        <v>2142</v>
      </c>
      <c r="C2142" s="256">
        <v>45964</v>
      </c>
      <c r="D2142" s="282" t="s">
        <v>1010</v>
      </c>
      <c r="G2142" s="282" t="s">
        <v>3900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58">
        <v>2143</v>
      </c>
      <c r="C2143" s="256">
        <v>45964</v>
      </c>
      <c r="D2143" s="282" t="s">
        <v>1010</v>
      </c>
      <c r="G2143" s="282" t="s">
        <v>2043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58">
        <v>2144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58">
        <v>2145</v>
      </c>
      <c r="C2145" s="256">
        <v>45964</v>
      </c>
      <c r="D2145" s="282" t="s">
        <v>981</v>
      </c>
      <c r="G2145" s="282" t="s">
        <v>2147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58">
        <v>2146</v>
      </c>
      <c r="C2146" s="256">
        <v>45964</v>
      </c>
      <c r="D2146" s="282" t="s">
        <v>1415</v>
      </c>
      <c r="G2146" s="282" t="s">
        <v>1532</v>
      </c>
      <c r="H2146" s="261" t="s">
        <v>2634</v>
      </c>
      <c r="I2146" s="257">
        <v>1600000</v>
      </c>
      <c r="J2146" s="261">
        <v>1</v>
      </c>
      <c r="M2146" s="257">
        <v>1600000</v>
      </c>
    </row>
    <row r="2147" spans="1:17">
      <c r="A2147" s="58">
        <v>2147</v>
      </c>
      <c r="C2147" s="256">
        <v>45964</v>
      </c>
      <c r="D2147" s="282" t="s">
        <v>1366</v>
      </c>
      <c r="G2147" s="282" t="s">
        <v>1184</v>
      </c>
      <c r="H2147" s="261" t="s">
        <v>1946</v>
      </c>
      <c r="I2147" s="257">
        <v>1900000</v>
      </c>
      <c r="J2147" s="261">
        <v>1</v>
      </c>
      <c r="M2147" s="257">
        <v>1900000</v>
      </c>
    </row>
    <row r="2148" spans="1:17">
      <c r="A2148" s="58">
        <v>2148</v>
      </c>
      <c r="C2148" s="256">
        <v>45964</v>
      </c>
      <c r="D2148" s="282" t="s">
        <v>1370</v>
      </c>
      <c r="G2148" s="282" t="s">
        <v>1991</v>
      </c>
      <c r="H2148" s="261" t="s">
        <v>3568</v>
      </c>
      <c r="I2148" s="257">
        <v>1200000</v>
      </c>
      <c r="J2148" s="261">
        <v>1</v>
      </c>
      <c r="M2148" s="257">
        <v>1200000</v>
      </c>
    </row>
    <row r="2149" spans="1:17">
      <c r="A2149" s="58">
        <v>2149</v>
      </c>
      <c r="C2149" s="256">
        <v>45964</v>
      </c>
      <c r="D2149" s="282" t="s">
        <v>1415</v>
      </c>
      <c r="G2149" s="282" t="s">
        <v>3951</v>
      </c>
      <c r="N2149" s="257">
        <v>-300000</v>
      </c>
    </row>
    <row r="2150" spans="1:17">
      <c r="A2150" s="58">
        <v>2150</v>
      </c>
      <c r="C2150" s="256">
        <v>45964</v>
      </c>
      <c r="D2150" s="282" t="s">
        <v>1366</v>
      </c>
      <c r="G2150" s="282" t="s">
        <v>3952</v>
      </c>
      <c r="N2150" s="257">
        <v>-1900000</v>
      </c>
    </row>
    <row r="2151" spans="1:17">
      <c r="A2151" s="58">
        <v>2151</v>
      </c>
      <c r="C2151" s="256">
        <v>45964</v>
      </c>
      <c r="D2151" s="282" t="s">
        <v>3129</v>
      </c>
      <c r="G2151" s="282" t="s">
        <v>3953</v>
      </c>
      <c r="N2151" s="257">
        <v>-400000</v>
      </c>
    </row>
    <row r="2152" spans="1:17">
      <c r="A2152" s="58">
        <v>2152</v>
      </c>
      <c r="C2152" s="256">
        <v>45964</v>
      </c>
      <c r="D2152" s="282" t="s">
        <v>981</v>
      </c>
      <c r="G2152" s="282" t="s">
        <v>3954</v>
      </c>
      <c r="N2152" s="257">
        <v>-1760000</v>
      </c>
    </row>
    <row r="2153" spans="1:17">
      <c r="A2153" s="58">
        <v>2153</v>
      </c>
      <c r="C2153" s="256">
        <v>45965</v>
      </c>
      <c r="D2153" s="282" t="s">
        <v>2206</v>
      </c>
      <c r="F2153" s="284" t="s">
        <v>4170</v>
      </c>
      <c r="G2153" s="282" t="s">
        <v>3955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4121</v>
      </c>
    </row>
    <row r="2154" spans="1:17">
      <c r="A2154" s="58">
        <v>2154</v>
      </c>
      <c r="C2154" s="256">
        <v>45965</v>
      </c>
      <c r="D2154" s="282" t="s">
        <v>2406</v>
      </c>
      <c r="G2154" s="282" t="s">
        <v>1676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58">
        <v>2155</v>
      </c>
      <c r="C2155" s="256">
        <v>45965</v>
      </c>
      <c r="D2155" s="282" t="s">
        <v>1415</v>
      </c>
      <c r="G2155" s="282" t="s">
        <v>2137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58">
        <v>2156</v>
      </c>
      <c r="C2156" s="256">
        <v>45965</v>
      </c>
      <c r="D2156" s="282" t="s">
        <v>1415</v>
      </c>
      <c r="G2156" s="282" t="s">
        <v>2773</v>
      </c>
      <c r="H2156" s="261" t="s">
        <v>2686</v>
      </c>
      <c r="I2156" s="257">
        <v>129000</v>
      </c>
      <c r="J2156" s="261">
        <v>2</v>
      </c>
      <c r="M2156" s="257">
        <v>258000</v>
      </c>
    </row>
    <row r="2157" spans="1:17">
      <c r="A2157" s="58">
        <v>2157</v>
      </c>
      <c r="C2157" s="256">
        <v>45965</v>
      </c>
      <c r="D2157" s="282" t="s">
        <v>3864</v>
      </c>
      <c r="G2157" s="282" t="s">
        <v>2264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58">
        <v>2158</v>
      </c>
      <c r="C2158" s="256">
        <v>45965</v>
      </c>
      <c r="D2158" s="282" t="s">
        <v>3864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58">
        <v>2159</v>
      </c>
      <c r="C2159" s="256">
        <v>45965</v>
      </c>
      <c r="D2159" s="282" t="s">
        <v>1512</v>
      </c>
      <c r="G2159" s="282" t="s">
        <v>1702</v>
      </c>
      <c r="I2159" s="257">
        <v>1100000</v>
      </c>
      <c r="J2159" s="261">
        <v>1</v>
      </c>
      <c r="M2159" s="257">
        <v>1100000</v>
      </c>
    </row>
    <row r="2160" spans="1:17">
      <c r="A2160" s="58">
        <v>2160</v>
      </c>
      <c r="C2160" s="256">
        <v>45965</v>
      </c>
      <c r="D2160" s="282" t="s">
        <v>2406</v>
      </c>
      <c r="G2160" s="282" t="s">
        <v>1111</v>
      </c>
      <c r="N2160" s="257">
        <v>-220000</v>
      </c>
    </row>
    <row r="2161" spans="1:17">
      <c r="A2161" s="58">
        <v>2161</v>
      </c>
      <c r="C2161" s="256">
        <v>45965</v>
      </c>
      <c r="D2161" s="282" t="s">
        <v>1323</v>
      </c>
      <c r="G2161" s="282" t="s">
        <v>3956</v>
      </c>
      <c r="H2161" s="262">
        <v>6058008060</v>
      </c>
      <c r="I2161" s="257">
        <v>1600000</v>
      </c>
      <c r="J2161" s="261">
        <v>1</v>
      </c>
      <c r="L2161" s="258" t="s">
        <v>2932</v>
      </c>
      <c r="M2161" s="257">
        <v>1760000</v>
      </c>
    </row>
    <row r="2162" spans="1:17">
      <c r="A2162" s="58">
        <v>2162</v>
      </c>
      <c r="C2162" s="256">
        <v>45965</v>
      </c>
      <c r="D2162" s="282" t="s">
        <v>1154</v>
      </c>
      <c r="G2162" s="282" t="s">
        <v>3957</v>
      </c>
      <c r="N2162" s="257">
        <v>-1600000</v>
      </c>
    </row>
    <row r="2163" spans="1:17">
      <c r="A2163" s="58">
        <v>2163</v>
      </c>
      <c r="C2163" s="256">
        <v>45965</v>
      </c>
      <c r="D2163" s="282" t="s">
        <v>3864</v>
      </c>
      <c r="G2163" s="282" t="s">
        <v>3958</v>
      </c>
      <c r="N2163" s="257">
        <v>-2530000</v>
      </c>
    </row>
    <row r="2164" spans="1:17">
      <c r="A2164" s="58">
        <v>2164</v>
      </c>
      <c r="C2164" s="256">
        <v>45966</v>
      </c>
      <c r="D2164" s="282" t="s">
        <v>1349</v>
      </c>
      <c r="G2164" s="282" t="s">
        <v>3959</v>
      </c>
      <c r="N2164" s="257">
        <v>-350000</v>
      </c>
    </row>
    <row r="2165" spans="1:17">
      <c r="A2165" s="58">
        <v>2165</v>
      </c>
      <c r="C2165" s="256">
        <v>45966</v>
      </c>
      <c r="D2165" s="282" t="s">
        <v>3874</v>
      </c>
      <c r="G2165" s="282" t="s">
        <v>2203</v>
      </c>
      <c r="H2165" s="261" t="s">
        <v>2202</v>
      </c>
      <c r="I2165" s="257">
        <v>1500000</v>
      </c>
      <c r="J2165" s="261">
        <v>1</v>
      </c>
      <c r="L2165" s="258" t="s">
        <v>2839</v>
      </c>
      <c r="M2165" s="257">
        <v>1650000</v>
      </c>
    </row>
    <row r="2166" spans="1:17">
      <c r="A2166" s="58">
        <v>2166</v>
      </c>
      <c r="C2166" s="256">
        <v>45966</v>
      </c>
      <c r="D2166" s="282" t="s">
        <v>1551</v>
      </c>
      <c r="G2166" s="282" t="s">
        <v>2131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58">
        <v>2167</v>
      </c>
      <c r="C2167" s="256">
        <v>45966</v>
      </c>
      <c r="D2167" s="282" t="s">
        <v>1258</v>
      </c>
      <c r="F2167" s="284" t="s">
        <v>4171</v>
      </c>
      <c r="G2167" s="282" t="s">
        <v>2549</v>
      </c>
      <c r="H2167" s="261" t="s">
        <v>1714</v>
      </c>
      <c r="I2167" s="257">
        <v>50000</v>
      </c>
      <c r="J2167" s="261">
        <v>1</v>
      </c>
      <c r="Q2167" s="282" t="s">
        <v>4122</v>
      </c>
    </row>
    <row r="2168" spans="1:17">
      <c r="A2168" s="58">
        <v>2168</v>
      </c>
      <c r="C2168" s="256">
        <v>45966</v>
      </c>
      <c r="D2168" s="282" t="s">
        <v>1277</v>
      </c>
      <c r="G2168" s="282" t="s">
        <v>3960</v>
      </c>
      <c r="H2168" s="261" t="s">
        <v>2340</v>
      </c>
      <c r="I2168" s="257">
        <v>850000</v>
      </c>
      <c r="J2168" s="261">
        <v>1</v>
      </c>
      <c r="M2168" s="257">
        <v>850000</v>
      </c>
    </row>
    <row r="2169" spans="1:17">
      <c r="A2169" s="58">
        <v>2169</v>
      </c>
      <c r="C2169" s="256">
        <v>45966</v>
      </c>
      <c r="D2169" s="282" t="s">
        <v>1681</v>
      </c>
      <c r="G2169" s="282" t="s">
        <v>3960</v>
      </c>
      <c r="H2169" s="261" t="s">
        <v>2340</v>
      </c>
      <c r="I2169" s="257">
        <v>850000</v>
      </c>
      <c r="J2169" s="261">
        <v>1</v>
      </c>
      <c r="M2169" s="257">
        <v>850000</v>
      </c>
    </row>
    <row r="2170" spans="1:17">
      <c r="A2170" s="58">
        <v>2170</v>
      </c>
      <c r="C2170" s="256">
        <v>45966</v>
      </c>
      <c r="D2170" s="282" t="s">
        <v>2840</v>
      </c>
      <c r="G2170" s="282" t="s">
        <v>1196</v>
      </c>
      <c r="H2170" s="261" t="s">
        <v>2113</v>
      </c>
      <c r="I2170" s="257">
        <v>1200000</v>
      </c>
      <c r="J2170" s="261">
        <v>1</v>
      </c>
      <c r="L2170" s="258" t="s">
        <v>2904</v>
      </c>
      <c r="M2170" s="257">
        <v>1320000</v>
      </c>
    </row>
    <row r="2171" spans="1:17">
      <c r="A2171" s="58">
        <v>2171</v>
      </c>
      <c r="C2171" s="256">
        <v>45966</v>
      </c>
      <c r="D2171" s="282" t="s">
        <v>981</v>
      </c>
      <c r="G2171" s="282" t="s">
        <v>2153</v>
      </c>
      <c r="H2171" s="261" t="s">
        <v>1910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58">
        <v>2172</v>
      </c>
      <c r="C2172" s="256">
        <v>45966</v>
      </c>
      <c r="D2172" s="282" t="s">
        <v>981</v>
      </c>
      <c r="G2172" s="282" t="s">
        <v>2617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58">
        <v>2173</v>
      </c>
      <c r="C2173" s="256">
        <v>45966</v>
      </c>
      <c r="D2173" s="282" t="s">
        <v>981</v>
      </c>
      <c r="G2173" s="282" t="s">
        <v>2134</v>
      </c>
      <c r="H2173" s="261" t="s">
        <v>1679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58">
        <v>2174</v>
      </c>
      <c r="C2174" s="256">
        <v>45966</v>
      </c>
      <c r="D2174" s="282" t="s">
        <v>1007</v>
      </c>
      <c r="G2174" s="282" t="s">
        <v>2129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58">
        <v>2175</v>
      </c>
      <c r="C2175" s="256">
        <v>45966</v>
      </c>
      <c r="D2175" s="282" t="s">
        <v>981</v>
      </c>
      <c r="G2175" s="282" t="s">
        <v>3954</v>
      </c>
      <c r="N2175" s="257">
        <v>-2376000</v>
      </c>
    </row>
    <row r="2176" spans="1:17">
      <c r="A2176" s="58">
        <v>2176</v>
      </c>
      <c r="C2176" s="256">
        <v>45966</v>
      </c>
      <c r="D2176" s="282" t="s">
        <v>1850</v>
      </c>
      <c r="G2176" s="282" t="s">
        <v>3961</v>
      </c>
      <c r="N2176" s="257">
        <v>-1200000</v>
      </c>
    </row>
    <row r="2177" spans="1:14">
      <c r="A2177" s="58">
        <v>2177</v>
      </c>
      <c r="C2177" s="256">
        <v>45966</v>
      </c>
      <c r="D2177" s="282" t="s">
        <v>2802</v>
      </c>
      <c r="G2177" s="282" t="s">
        <v>3962</v>
      </c>
      <c r="N2177" s="257">
        <v>-1320000</v>
      </c>
    </row>
    <row r="2178" spans="1:14">
      <c r="A2178" s="58">
        <v>2178</v>
      </c>
      <c r="C2178" s="256">
        <v>45967</v>
      </c>
      <c r="D2178" s="282" t="s">
        <v>1706</v>
      </c>
      <c r="G2178" s="282" t="s">
        <v>3679</v>
      </c>
      <c r="N2178" s="257">
        <v>-7521000</v>
      </c>
    </row>
    <row r="2179" spans="1:14">
      <c r="A2179" s="58">
        <v>2179</v>
      </c>
      <c r="C2179" s="256">
        <v>45967</v>
      </c>
      <c r="D2179" s="282" t="s">
        <v>1007</v>
      </c>
      <c r="G2179" s="282" t="s">
        <v>3712</v>
      </c>
      <c r="N2179" s="257">
        <v>-3300000</v>
      </c>
    </row>
    <row r="2180" spans="1:14">
      <c r="A2180" s="58">
        <v>2180</v>
      </c>
      <c r="C2180" s="256">
        <v>45967</v>
      </c>
      <c r="D2180" s="282" t="s">
        <v>1681</v>
      </c>
      <c r="G2180" s="282" t="s">
        <v>2237</v>
      </c>
      <c r="I2180" s="257">
        <v>1600000</v>
      </c>
      <c r="J2180" s="261">
        <v>1</v>
      </c>
      <c r="M2180" s="257">
        <v>1600000</v>
      </c>
    </row>
    <row r="2181" spans="1:14">
      <c r="A2181" s="58">
        <v>2181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58">
        <v>2182</v>
      </c>
      <c r="C2182" s="256">
        <v>45967</v>
      </c>
      <c r="D2182" s="282" t="s">
        <v>1969</v>
      </c>
      <c r="G2182" s="282" t="s">
        <v>3963</v>
      </c>
      <c r="I2182" s="257">
        <v>450000</v>
      </c>
      <c r="J2182" s="261">
        <v>1</v>
      </c>
      <c r="M2182" s="257">
        <v>450000</v>
      </c>
    </row>
    <row r="2183" spans="1:14">
      <c r="A2183" s="58">
        <v>2183</v>
      </c>
      <c r="C2183" s="256">
        <v>45967</v>
      </c>
      <c r="D2183" s="282" t="s">
        <v>2351</v>
      </c>
      <c r="G2183" s="282" t="s">
        <v>2148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58">
        <v>2184</v>
      </c>
      <c r="C2184" s="256">
        <v>45967</v>
      </c>
      <c r="D2184" s="282" t="s">
        <v>2540</v>
      </c>
      <c r="G2184" s="282" t="s">
        <v>1676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58">
        <v>2185</v>
      </c>
      <c r="C2185" s="256">
        <v>45967</v>
      </c>
      <c r="D2185" s="282" t="s">
        <v>1969</v>
      </c>
      <c r="G2185" s="282" t="s">
        <v>3964</v>
      </c>
      <c r="N2185" s="257">
        <v>-450000</v>
      </c>
    </row>
    <row r="2186" spans="1:14">
      <c r="A2186" s="58">
        <v>2186</v>
      </c>
      <c r="C2186" s="256">
        <v>45967</v>
      </c>
      <c r="D2186" s="282" t="s">
        <v>1706</v>
      </c>
      <c r="G2186" s="282" t="s">
        <v>3913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58">
        <v>2187</v>
      </c>
      <c r="C2187" s="256">
        <v>45967</v>
      </c>
      <c r="D2187" s="282" t="s">
        <v>1706</v>
      </c>
      <c r="G2187" s="282" t="s">
        <v>2139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58">
        <v>2188</v>
      </c>
      <c r="C2188" s="256">
        <v>45967</v>
      </c>
      <c r="D2188" s="282" t="s">
        <v>1706</v>
      </c>
      <c r="G2188" s="282" t="s">
        <v>2141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58">
        <v>2189</v>
      </c>
      <c r="C2189" s="256">
        <v>45967</v>
      </c>
      <c r="D2189" s="282" t="s">
        <v>1763</v>
      </c>
      <c r="G2189" s="282" t="s">
        <v>2143</v>
      </c>
      <c r="H2189" s="261" t="s">
        <v>1779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58">
        <v>2190</v>
      </c>
      <c r="C2190" s="256">
        <v>45968</v>
      </c>
      <c r="D2190" s="282" t="s">
        <v>1681</v>
      </c>
      <c r="G2190" s="282" t="s">
        <v>3965</v>
      </c>
      <c r="N2190" s="257">
        <v>-6905000</v>
      </c>
    </row>
    <row r="2191" spans="1:14">
      <c r="A2191" s="58">
        <v>2191</v>
      </c>
      <c r="C2191" s="256">
        <v>45968</v>
      </c>
      <c r="D2191" s="282" t="s">
        <v>1277</v>
      </c>
      <c r="G2191" s="282" t="s">
        <v>3945</v>
      </c>
      <c r="N2191" s="257">
        <v>-850000</v>
      </c>
    </row>
    <row r="2192" spans="1:14">
      <c r="A2192" s="58">
        <v>2192</v>
      </c>
      <c r="C2192" s="256">
        <v>45968</v>
      </c>
      <c r="D2192" s="282" t="s">
        <v>3872</v>
      </c>
      <c r="G2192" s="282" t="s">
        <v>3966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58">
        <v>2193</v>
      </c>
      <c r="C2193" s="256">
        <v>45968</v>
      </c>
      <c r="D2193" s="282" t="s">
        <v>1978</v>
      </c>
      <c r="G2193" s="282" t="s">
        <v>2237</v>
      </c>
      <c r="I2193" s="257">
        <v>1750000</v>
      </c>
      <c r="J2193" s="261">
        <v>1</v>
      </c>
      <c r="M2193" s="257">
        <v>1750000</v>
      </c>
    </row>
    <row r="2194" spans="1:17">
      <c r="A2194" s="58">
        <v>2194</v>
      </c>
      <c r="C2194" s="256">
        <v>45968</v>
      </c>
      <c r="D2194" s="282" t="s">
        <v>3872</v>
      </c>
      <c r="G2194" s="282" t="s">
        <v>1758</v>
      </c>
      <c r="N2194" s="257">
        <v>-165000</v>
      </c>
    </row>
    <row r="2195" spans="1:17">
      <c r="A2195" s="58">
        <v>2195</v>
      </c>
      <c r="C2195" s="256">
        <v>45968</v>
      </c>
      <c r="D2195" s="282" t="s">
        <v>1978</v>
      </c>
      <c r="G2195" s="282" t="s">
        <v>1758</v>
      </c>
      <c r="N2195" s="257">
        <v>-1750000</v>
      </c>
    </row>
    <row r="2196" spans="1:17">
      <c r="A2196" s="58">
        <v>2196</v>
      </c>
      <c r="C2196" s="256">
        <v>45968</v>
      </c>
      <c r="D2196" s="282" t="s">
        <v>1633</v>
      </c>
      <c r="G2196" s="282" t="s">
        <v>1758</v>
      </c>
      <c r="N2196" s="257">
        <v>-5355000</v>
      </c>
    </row>
    <row r="2197" spans="1:17">
      <c r="A2197" s="58">
        <v>2197</v>
      </c>
      <c r="C2197" s="256">
        <v>45968</v>
      </c>
      <c r="D2197" s="282" t="s">
        <v>1551</v>
      </c>
      <c r="G2197" s="282" t="s">
        <v>1182</v>
      </c>
      <c r="H2197" s="261" t="s">
        <v>1711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58">
        <v>2198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58">
        <v>2199</v>
      </c>
      <c r="C2199" s="256">
        <v>45968</v>
      </c>
      <c r="D2199" s="282" t="s">
        <v>1328</v>
      </c>
      <c r="G2199" s="282" t="s">
        <v>1609</v>
      </c>
      <c r="H2199" s="261" t="s">
        <v>2293</v>
      </c>
      <c r="I2199" s="257">
        <v>1500000</v>
      </c>
      <c r="J2199" s="261">
        <v>1</v>
      </c>
      <c r="M2199" s="257">
        <v>1500000</v>
      </c>
    </row>
    <row r="2200" spans="1:17">
      <c r="A2200" s="58">
        <v>2200</v>
      </c>
      <c r="C2200" s="256">
        <v>45969</v>
      </c>
      <c r="D2200" s="282" t="s">
        <v>2239</v>
      </c>
      <c r="G2200" s="282" t="s">
        <v>3967</v>
      </c>
      <c r="N2200" s="257">
        <v>-1500000</v>
      </c>
    </row>
    <row r="2201" spans="1:17">
      <c r="A2201" s="58">
        <v>2201</v>
      </c>
      <c r="C2201" s="256">
        <v>45969</v>
      </c>
      <c r="D2201" s="282" t="s">
        <v>1748</v>
      </c>
      <c r="G2201" s="282" t="s">
        <v>3936</v>
      </c>
      <c r="N2201" s="257">
        <v>-2400000</v>
      </c>
    </row>
    <row r="2202" spans="1:17">
      <c r="A2202" s="58">
        <v>2202</v>
      </c>
      <c r="C2202" s="256">
        <v>45969</v>
      </c>
      <c r="D2202" s="282" t="s">
        <v>1512</v>
      </c>
      <c r="G2202" s="282" t="s">
        <v>1182</v>
      </c>
      <c r="H2202" s="261" t="s">
        <v>1711</v>
      </c>
      <c r="I2202" s="257">
        <v>1200000</v>
      </c>
      <c r="J2202" s="261">
        <v>1</v>
      </c>
      <c r="M2202" s="257">
        <v>1200000</v>
      </c>
    </row>
    <row r="2203" spans="1:17">
      <c r="A2203" s="58">
        <v>2203</v>
      </c>
      <c r="C2203" s="256">
        <v>45970</v>
      </c>
      <c r="D2203" s="282" t="s">
        <v>2434</v>
      </c>
      <c r="G2203" s="282" t="s">
        <v>1873</v>
      </c>
      <c r="I2203" s="257">
        <v>2500000</v>
      </c>
      <c r="J2203" s="261">
        <v>1</v>
      </c>
      <c r="M2203" s="257">
        <v>2500000</v>
      </c>
      <c r="Q2203" s="282" t="s">
        <v>4123</v>
      </c>
    </row>
    <row r="2204" spans="1:17">
      <c r="A2204" s="58">
        <v>2204</v>
      </c>
      <c r="C2204" s="256">
        <v>45971</v>
      </c>
      <c r="D2204" s="282" t="s">
        <v>1010</v>
      </c>
      <c r="G2204" s="282" t="s">
        <v>2237</v>
      </c>
      <c r="I2204" s="257">
        <v>1600000</v>
      </c>
      <c r="J2204" s="261">
        <v>1</v>
      </c>
      <c r="M2204" s="257">
        <v>1600000</v>
      </c>
    </row>
    <row r="2205" spans="1:17">
      <c r="A2205" s="58">
        <v>2205</v>
      </c>
      <c r="C2205" s="256">
        <v>45971</v>
      </c>
      <c r="D2205" s="282" t="s">
        <v>1010</v>
      </c>
      <c r="G2205" s="282" t="s">
        <v>3968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58">
        <v>2206</v>
      </c>
      <c r="C2206" s="256">
        <v>45971</v>
      </c>
      <c r="D2206" s="282" t="s">
        <v>1415</v>
      </c>
      <c r="G2206" s="282" t="s">
        <v>3389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58">
        <v>2207</v>
      </c>
      <c r="C2207" s="256">
        <v>45971</v>
      </c>
      <c r="D2207" s="282" t="s">
        <v>1415</v>
      </c>
      <c r="G2207" s="282" t="s">
        <v>2141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58">
        <v>2208</v>
      </c>
      <c r="C2208" s="256">
        <v>45971</v>
      </c>
      <c r="D2208" s="282" t="s">
        <v>1681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58">
        <v>2209</v>
      </c>
      <c r="C2209" s="256">
        <v>45971</v>
      </c>
      <c r="D2209" s="282" t="s">
        <v>2307</v>
      </c>
      <c r="G2209" s="282" t="s">
        <v>3969</v>
      </c>
      <c r="I2209" s="257">
        <v>1000000</v>
      </c>
      <c r="J2209" s="261">
        <v>1</v>
      </c>
      <c r="M2209" s="257">
        <v>1000000</v>
      </c>
    </row>
    <row r="2210" spans="1:14">
      <c r="A2210" s="58">
        <v>2210</v>
      </c>
      <c r="C2210" s="256">
        <v>45971</v>
      </c>
      <c r="D2210" s="282" t="s">
        <v>2307</v>
      </c>
      <c r="G2210" s="282" t="s">
        <v>3970</v>
      </c>
      <c r="I2210" s="257">
        <v>200000</v>
      </c>
      <c r="J2210" s="261">
        <v>1</v>
      </c>
      <c r="M2210" s="257">
        <v>200000</v>
      </c>
    </row>
    <row r="2211" spans="1:14">
      <c r="A2211" s="58">
        <v>2211</v>
      </c>
      <c r="C2211" s="256">
        <v>45971</v>
      </c>
      <c r="D2211" s="282" t="s">
        <v>1010</v>
      </c>
      <c r="G2211" s="282" t="s">
        <v>3790</v>
      </c>
      <c r="N2211" s="257">
        <v>-80000</v>
      </c>
    </row>
    <row r="2212" spans="1:14">
      <c r="A2212" s="58">
        <v>2212</v>
      </c>
      <c r="C2212" s="256">
        <v>45971</v>
      </c>
      <c r="D2212" s="282" t="s">
        <v>1885</v>
      </c>
      <c r="G2212" s="282" t="s">
        <v>3971</v>
      </c>
      <c r="I2212" s="257">
        <v>734000</v>
      </c>
      <c r="J2212" s="261">
        <v>1</v>
      </c>
      <c r="M2212" s="257">
        <v>734000</v>
      </c>
    </row>
    <row r="2213" spans="1:14">
      <c r="A2213" s="58">
        <v>2213</v>
      </c>
      <c r="C2213" s="256">
        <v>45971</v>
      </c>
      <c r="D2213" s="282" t="s">
        <v>1885</v>
      </c>
      <c r="G2213" s="282" t="s">
        <v>3972</v>
      </c>
      <c r="N2213" s="257">
        <v>-734000</v>
      </c>
    </row>
    <row r="2214" spans="1:14">
      <c r="A2214" s="58">
        <v>2214</v>
      </c>
      <c r="C2214" s="256">
        <v>45971</v>
      </c>
      <c r="D2214" s="282" t="s">
        <v>1826</v>
      </c>
      <c r="G2214" s="282" t="s">
        <v>2245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58">
        <v>2215</v>
      </c>
      <c r="C2215" s="256">
        <v>45971</v>
      </c>
      <c r="D2215" s="282" t="s">
        <v>1826</v>
      </c>
      <c r="G2215" s="282" t="s">
        <v>3958</v>
      </c>
      <c r="N2215" s="257">
        <v>-715000</v>
      </c>
    </row>
    <row r="2216" spans="1:14">
      <c r="A2216" s="58">
        <v>2216</v>
      </c>
      <c r="C2216" s="256">
        <v>45972</v>
      </c>
      <c r="D2216" s="282" t="s">
        <v>2351</v>
      </c>
      <c r="G2216" s="282" t="s">
        <v>1758</v>
      </c>
      <c r="N2216" s="257">
        <v>-1210000</v>
      </c>
    </row>
    <row r="2217" spans="1:14">
      <c r="A2217" s="58">
        <v>2217</v>
      </c>
      <c r="C2217" s="256">
        <v>45972</v>
      </c>
      <c r="D2217" s="282" t="s">
        <v>3129</v>
      </c>
      <c r="G2217" s="282" t="s">
        <v>2237</v>
      </c>
      <c r="I2217" s="257">
        <v>1700000</v>
      </c>
      <c r="J2217" s="261">
        <v>1</v>
      </c>
      <c r="M2217" s="257">
        <v>1700000</v>
      </c>
    </row>
    <row r="2218" spans="1:14">
      <c r="A2218" s="58">
        <v>2218</v>
      </c>
      <c r="C2218" s="256">
        <v>45972</v>
      </c>
      <c r="D2218" s="282" t="s">
        <v>3875</v>
      </c>
      <c r="G2218" s="282" t="s">
        <v>1397</v>
      </c>
      <c r="H2218" s="261" t="s">
        <v>3973</v>
      </c>
      <c r="I2218" s="257">
        <v>1200000</v>
      </c>
      <c r="J2218" s="261">
        <v>1</v>
      </c>
      <c r="L2218" s="258" t="s">
        <v>2904</v>
      </c>
      <c r="M2218" s="257">
        <v>1320000</v>
      </c>
    </row>
    <row r="2219" spans="1:14">
      <c r="A2219" s="58">
        <v>2219</v>
      </c>
      <c r="C2219" s="256">
        <v>45972</v>
      </c>
      <c r="D2219" s="282" t="s">
        <v>1803</v>
      </c>
      <c r="G2219" s="282" t="s">
        <v>2732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58">
        <v>2220</v>
      </c>
      <c r="C2220" s="256">
        <v>45972</v>
      </c>
      <c r="D2220" s="282" t="s">
        <v>972</v>
      </c>
      <c r="G2220" s="282" t="s">
        <v>1182</v>
      </c>
      <c r="H2220" s="261" t="s">
        <v>1711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58">
        <v>2221</v>
      </c>
      <c r="C2221" s="256">
        <v>45972</v>
      </c>
      <c r="D2221" s="282" t="s">
        <v>972</v>
      </c>
      <c r="G2221" s="282" t="s">
        <v>3974</v>
      </c>
      <c r="N2221" s="257">
        <v>-2750000</v>
      </c>
    </row>
    <row r="2222" spans="1:14">
      <c r="A2222" s="58">
        <v>2222</v>
      </c>
      <c r="C2222" s="256">
        <v>45972</v>
      </c>
      <c r="D2222" s="282" t="s">
        <v>1209</v>
      </c>
      <c r="G2222" s="282" t="s">
        <v>3975</v>
      </c>
      <c r="N2222" s="257">
        <v>-1320000</v>
      </c>
    </row>
    <row r="2223" spans="1:14">
      <c r="A2223" s="58">
        <v>2223</v>
      </c>
      <c r="C2223" s="256">
        <v>45973</v>
      </c>
      <c r="D2223" s="282" t="s">
        <v>2434</v>
      </c>
      <c r="G2223" s="282" t="s">
        <v>3976</v>
      </c>
      <c r="N2223" s="257">
        <v>-2500000</v>
      </c>
    </row>
    <row r="2224" spans="1:14">
      <c r="A2224" s="58">
        <v>2224</v>
      </c>
      <c r="C2224" s="256">
        <v>45973</v>
      </c>
      <c r="D2224" s="282" t="s">
        <v>1748</v>
      </c>
      <c r="G2224" s="282" t="s">
        <v>3913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58">
        <v>2225</v>
      </c>
      <c r="C2225" s="256">
        <v>45973</v>
      </c>
      <c r="D2225" s="282" t="s">
        <v>1681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58">
        <v>2226</v>
      </c>
      <c r="C2226" s="256">
        <v>45973</v>
      </c>
      <c r="D2226" s="282" t="s">
        <v>1204</v>
      </c>
      <c r="G2226" s="282" t="s">
        <v>2131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4124</v>
      </c>
    </row>
    <row r="2227" spans="1:17">
      <c r="A2227" s="58">
        <v>2227</v>
      </c>
      <c r="C2227" s="256">
        <v>45973</v>
      </c>
      <c r="D2227" s="282" t="s">
        <v>3218</v>
      </c>
      <c r="G2227" s="282" t="s">
        <v>2131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4125</v>
      </c>
    </row>
    <row r="2228" spans="1:17">
      <c r="A2228" s="58">
        <v>2228</v>
      </c>
      <c r="C2228" s="256">
        <v>45973</v>
      </c>
      <c r="D2228" s="282" t="s">
        <v>981</v>
      </c>
      <c r="G2228" s="282" t="s">
        <v>3506</v>
      </c>
      <c r="H2228" s="261" t="s">
        <v>3505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58">
        <v>2229</v>
      </c>
      <c r="C2229" s="256">
        <v>45973</v>
      </c>
      <c r="D2229" s="282" t="s">
        <v>2547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58">
        <v>2230</v>
      </c>
      <c r="C2230" s="256">
        <v>45973</v>
      </c>
      <c r="D2230" s="282" t="s">
        <v>2706</v>
      </c>
      <c r="G2230" s="282" t="s">
        <v>1702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58">
        <v>2231</v>
      </c>
      <c r="C2231" s="256">
        <v>45973</v>
      </c>
      <c r="D2231" s="282" t="s">
        <v>1362</v>
      </c>
      <c r="G2231" s="282" t="s">
        <v>2147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58">
        <v>2232</v>
      </c>
      <c r="C2232" s="256">
        <v>45973</v>
      </c>
      <c r="D2232" s="282" t="s">
        <v>2547</v>
      </c>
      <c r="G2232" s="282" t="s">
        <v>3977</v>
      </c>
      <c r="N2232" s="257">
        <v>-550000</v>
      </c>
    </row>
    <row r="2233" spans="1:17">
      <c r="A2233" s="58">
        <v>2233</v>
      </c>
      <c r="C2233" s="256">
        <v>45973</v>
      </c>
      <c r="D2233" s="282" t="s">
        <v>2706</v>
      </c>
      <c r="G2233" s="282" t="s">
        <v>3978</v>
      </c>
      <c r="N2233" s="257">
        <v>-715000</v>
      </c>
    </row>
    <row r="2234" spans="1:17">
      <c r="A2234" s="58">
        <v>2234</v>
      </c>
      <c r="C2234" s="256">
        <v>45973</v>
      </c>
      <c r="D2234" s="282" t="s">
        <v>3218</v>
      </c>
      <c r="G2234" s="282" t="s">
        <v>3979</v>
      </c>
      <c r="N2234" s="257">
        <v>-3000000</v>
      </c>
    </row>
    <row r="2235" spans="1:17">
      <c r="A2235" s="58">
        <v>2235</v>
      </c>
      <c r="C2235" s="256">
        <v>45973</v>
      </c>
      <c r="D2235" s="282" t="s">
        <v>1204</v>
      </c>
      <c r="G2235" s="282" t="s">
        <v>3980</v>
      </c>
      <c r="N2235" s="257">
        <v>-1650000</v>
      </c>
    </row>
    <row r="2236" spans="1:17">
      <c r="A2236" s="58">
        <v>2236</v>
      </c>
      <c r="C2236" s="256">
        <v>45973</v>
      </c>
      <c r="D2236" s="282" t="s">
        <v>981</v>
      </c>
      <c r="G2236" s="282" t="s">
        <v>3954</v>
      </c>
      <c r="N2236" s="257">
        <v>-330000</v>
      </c>
    </row>
    <row r="2237" spans="1:17">
      <c r="A2237" s="58">
        <v>2237</v>
      </c>
      <c r="C2237" s="256">
        <v>45972</v>
      </c>
      <c r="D2237" s="282" t="s">
        <v>2307</v>
      </c>
      <c r="G2237" s="282" t="s">
        <v>3981</v>
      </c>
      <c r="N2237" s="257">
        <v>-1200000</v>
      </c>
    </row>
    <row r="2238" spans="1:17">
      <c r="A2238" s="58">
        <v>2238</v>
      </c>
      <c r="C2238" s="256">
        <v>45974</v>
      </c>
      <c r="D2238" s="282" t="s">
        <v>2848</v>
      </c>
      <c r="G2238" s="282" t="s">
        <v>2089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58">
        <v>2239</v>
      </c>
      <c r="C2239" s="256">
        <v>45974</v>
      </c>
      <c r="D2239" s="282" t="s">
        <v>2209</v>
      </c>
      <c r="G2239" s="282" t="s">
        <v>2043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58">
        <v>2240</v>
      </c>
      <c r="C2240" s="256">
        <v>45974</v>
      </c>
      <c r="D2240" s="282" t="s">
        <v>1010</v>
      </c>
      <c r="G2240" s="282" t="s">
        <v>3389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58">
        <v>2241</v>
      </c>
      <c r="C2241" s="256">
        <v>45974</v>
      </c>
      <c r="D2241" s="282" t="s">
        <v>1010</v>
      </c>
      <c r="G2241" s="282" t="s">
        <v>2139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58">
        <v>2242</v>
      </c>
      <c r="C2242" s="256">
        <v>45974</v>
      </c>
      <c r="D2242" s="282" t="s">
        <v>1010</v>
      </c>
      <c r="G2242" s="282" t="s">
        <v>2143</v>
      </c>
      <c r="H2242" s="261" t="s">
        <v>1779</v>
      </c>
      <c r="I2242" s="257">
        <v>10000</v>
      </c>
      <c r="J2242" s="261">
        <v>2</v>
      </c>
      <c r="M2242" s="257">
        <v>20000</v>
      </c>
    </row>
    <row r="2243" spans="1:14">
      <c r="A2243" s="58">
        <v>2243</v>
      </c>
      <c r="C2243" s="256">
        <v>45974</v>
      </c>
      <c r="D2243" s="282" t="s">
        <v>1010</v>
      </c>
      <c r="G2243" s="282" t="s">
        <v>2142</v>
      </c>
      <c r="H2243" s="261" t="s">
        <v>1753</v>
      </c>
      <c r="I2243" s="257">
        <v>35000</v>
      </c>
      <c r="J2243" s="261">
        <v>1</v>
      </c>
      <c r="M2243" s="257">
        <v>35000</v>
      </c>
    </row>
    <row r="2244" spans="1:14">
      <c r="A2244" s="58">
        <v>2244</v>
      </c>
      <c r="C2244" s="256">
        <v>45974</v>
      </c>
      <c r="D2244" s="282" t="s">
        <v>1010</v>
      </c>
      <c r="G2244" s="282" t="s">
        <v>2141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58">
        <v>2245</v>
      </c>
      <c r="C2245" s="256">
        <v>45974</v>
      </c>
      <c r="D2245" s="282" t="s">
        <v>3876</v>
      </c>
      <c r="G2245" s="282" t="s">
        <v>1196</v>
      </c>
      <c r="H2245" s="261" t="s">
        <v>2113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58">
        <v>2246</v>
      </c>
      <c r="C2246" s="256">
        <v>45974</v>
      </c>
      <c r="D2246" s="282" t="s">
        <v>3876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58">
        <v>2247</v>
      </c>
      <c r="C2247" s="256">
        <v>45974</v>
      </c>
      <c r="D2247" s="282" t="s">
        <v>1007</v>
      </c>
      <c r="G2247" s="282" t="s">
        <v>3982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58">
        <v>2248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58">
        <v>2249</v>
      </c>
      <c r="C2249" s="256">
        <v>45974</v>
      </c>
      <c r="D2249" s="282" t="s">
        <v>1045</v>
      </c>
      <c r="G2249" s="282" t="s">
        <v>1184</v>
      </c>
      <c r="H2249" s="261" t="s">
        <v>1946</v>
      </c>
      <c r="I2249" s="257">
        <v>1900000</v>
      </c>
      <c r="J2249" s="261">
        <v>1</v>
      </c>
      <c r="M2249" s="257">
        <v>1900000</v>
      </c>
    </row>
    <row r="2250" spans="1:14">
      <c r="A2250" s="58">
        <v>2250</v>
      </c>
      <c r="C2250" s="256">
        <v>45974</v>
      </c>
      <c r="D2250" s="282" t="s">
        <v>1885</v>
      </c>
      <c r="G2250" s="282" t="s">
        <v>3906</v>
      </c>
      <c r="N2250" s="257">
        <v>-1760000</v>
      </c>
    </row>
    <row r="2251" spans="1:14">
      <c r="A2251" s="58">
        <v>2251</v>
      </c>
      <c r="C2251" s="256">
        <v>45974</v>
      </c>
      <c r="D2251" s="282" t="s">
        <v>1438</v>
      </c>
      <c r="G2251" s="282" t="s">
        <v>3983</v>
      </c>
      <c r="N2251" s="257">
        <v>-4075000</v>
      </c>
    </row>
    <row r="2252" spans="1:14">
      <c r="A2252" s="58">
        <v>2252</v>
      </c>
      <c r="C2252" s="256">
        <v>45974</v>
      </c>
      <c r="D2252" s="282" t="s">
        <v>3129</v>
      </c>
      <c r="G2252" s="282" t="s">
        <v>3953</v>
      </c>
      <c r="N2252" s="257">
        <v>-1700000</v>
      </c>
    </row>
    <row r="2253" spans="1:14">
      <c r="A2253" s="58">
        <v>2253</v>
      </c>
      <c r="C2253" s="256">
        <v>45974</v>
      </c>
      <c r="D2253" s="282" t="s">
        <v>1362</v>
      </c>
      <c r="G2253" s="282" t="s">
        <v>3984</v>
      </c>
      <c r="N2253" s="257">
        <v>-1600000</v>
      </c>
    </row>
    <row r="2254" spans="1:14">
      <c r="A2254" s="58">
        <v>2254</v>
      </c>
      <c r="C2254" s="256">
        <v>45974</v>
      </c>
      <c r="D2254" s="282" t="s">
        <v>2848</v>
      </c>
      <c r="G2254" s="282" t="s">
        <v>3985</v>
      </c>
      <c r="N2254" s="257">
        <v>-1600000</v>
      </c>
    </row>
    <row r="2255" spans="1:14">
      <c r="A2255" s="58">
        <v>2255</v>
      </c>
      <c r="C2255" s="256">
        <v>45974</v>
      </c>
      <c r="D2255" s="282" t="s">
        <v>3877</v>
      </c>
      <c r="G2255" s="282" t="s">
        <v>3986</v>
      </c>
      <c r="N2255" s="257">
        <v>-1650000</v>
      </c>
    </row>
    <row r="2256" spans="1:14">
      <c r="A2256" s="58">
        <v>2256</v>
      </c>
      <c r="C2256" s="256">
        <v>45974</v>
      </c>
      <c r="D2256" s="282" t="s">
        <v>2209</v>
      </c>
      <c r="G2256" s="282" t="s">
        <v>3987</v>
      </c>
      <c r="N2256" s="257">
        <v>-500000</v>
      </c>
    </row>
    <row r="2257" spans="1:17">
      <c r="A2257" s="58">
        <v>2257</v>
      </c>
      <c r="C2257" s="256">
        <v>45974</v>
      </c>
      <c r="D2257" s="282" t="s">
        <v>1440</v>
      </c>
      <c r="G2257" s="282" t="s">
        <v>3988</v>
      </c>
      <c r="I2257" s="257">
        <v>150000</v>
      </c>
      <c r="J2257" s="261">
        <v>1</v>
      </c>
      <c r="M2257" s="257">
        <v>150000</v>
      </c>
    </row>
    <row r="2258" spans="1:17">
      <c r="A2258" s="58">
        <v>2258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58">
        <v>2259</v>
      </c>
      <c r="C2259" s="256">
        <v>45975</v>
      </c>
      <c r="D2259" s="282" t="s">
        <v>1681</v>
      </c>
      <c r="G2259" s="282" t="s">
        <v>2131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4126</v>
      </c>
    </row>
    <row r="2260" spans="1:17">
      <c r="A2260" s="58">
        <v>2260</v>
      </c>
      <c r="C2260" s="256">
        <v>45975</v>
      </c>
      <c r="D2260" s="282" t="s">
        <v>1567</v>
      </c>
      <c r="G2260" s="282" t="s">
        <v>3389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58">
        <v>2261</v>
      </c>
      <c r="C2261" s="256">
        <v>45975</v>
      </c>
      <c r="D2261" s="282" t="s">
        <v>1567</v>
      </c>
      <c r="G2261" s="282" t="s">
        <v>2141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58">
        <v>2262</v>
      </c>
      <c r="C2262" s="256">
        <v>45975</v>
      </c>
      <c r="D2262" s="282" t="s">
        <v>1567</v>
      </c>
      <c r="G2262" s="282" t="s">
        <v>2142</v>
      </c>
      <c r="H2262" s="261" t="s">
        <v>1753</v>
      </c>
      <c r="I2262" s="257">
        <v>35000</v>
      </c>
      <c r="J2262" s="261">
        <v>1</v>
      </c>
      <c r="M2262" s="257">
        <v>35000</v>
      </c>
    </row>
    <row r="2263" spans="1:17">
      <c r="A2263" s="58">
        <v>2263</v>
      </c>
      <c r="C2263" s="256">
        <v>45975</v>
      </c>
      <c r="D2263" s="282" t="s">
        <v>3218</v>
      </c>
      <c r="G2263" s="282" t="s">
        <v>2152</v>
      </c>
      <c r="I2263" s="257">
        <v>200000</v>
      </c>
      <c r="J2263" s="261">
        <v>1</v>
      </c>
      <c r="M2263" s="257">
        <v>200000</v>
      </c>
    </row>
    <row r="2264" spans="1:17">
      <c r="A2264" s="58">
        <v>2264</v>
      </c>
      <c r="C2264" s="256">
        <v>45975</v>
      </c>
      <c r="D2264" s="282" t="s">
        <v>1425</v>
      </c>
      <c r="G2264" s="282" t="s">
        <v>1467</v>
      </c>
      <c r="H2264" s="261" t="s">
        <v>2616</v>
      </c>
      <c r="I2264" s="257">
        <v>200000</v>
      </c>
      <c r="J2264" s="261">
        <v>1</v>
      </c>
      <c r="M2264" s="257">
        <v>200000</v>
      </c>
      <c r="Q2264" s="282" t="s">
        <v>4127</v>
      </c>
    </row>
    <row r="2265" spans="1:17">
      <c r="A2265" s="58">
        <v>2265</v>
      </c>
      <c r="C2265" s="256">
        <v>45975</v>
      </c>
      <c r="D2265" s="282" t="s">
        <v>1010</v>
      </c>
      <c r="G2265" s="282" t="s">
        <v>3968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4128</v>
      </c>
    </row>
    <row r="2266" spans="1:17">
      <c r="A2266" s="58">
        <v>2266</v>
      </c>
      <c r="C2266" s="256">
        <v>45975</v>
      </c>
      <c r="D2266" s="282" t="s">
        <v>1277</v>
      </c>
      <c r="G2266" s="282" t="s">
        <v>2851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58">
        <v>2267</v>
      </c>
      <c r="C2267" s="256">
        <v>45975</v>
      </c>
      <c r="D2267" s="282" t="s">
        <v>3129</v>
      </c>
      <c r="G2267" s="282" t="s">
        <v>2043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58">
        <v>2268</v>
      </c>
      <c r="C2268" s="256">
        <v>45975</v>
      </c>
      <c r="D2268" s="282" t="s">
        <v>1826</v>
      </c>
      <c r="G2268" s="282" t="s">
        <v>2738</v>
      </c>
      <c r="H2268" s="261" t="s">
        <v>2737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58">
        <v>2269</v>
      </c>
      <c r="C2269" s="256">
        <v>45975</v>
      </c>
      <c r="D2269" s="282" t="s">
        <v>1826</v>
      </c>
      <c r="G2269" s="282" t="s">
        <v>2132</v>
      </c>
      <c r="H2269" s="261" t="s">
        <v>1761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58">
        <v>2270</v>
      </c>
      <c r="C2270" s="256">
        <v>45975</v>
      </c>
      <c r="D2270" s="282" t="s">
        <v>1438</v>
      </c>
      <c r="G2270" s="282" t="s">
        <v>2148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58">
        <v>2271</v>
      </c>
      <c r="C2271" s="256">
        <v>45975</v>
      </c>
      <c r="D2271" s="282" t="s">
        <v>1826</v>
      </c>
      <c r="G2271" s="282" t="s">
        <v>3730</v>
      </c>
      <c r="N2271" s="257">
        <v>-517000</v>
      </c>
    </row>
    <row r="2272" spans="1:17">
      <c r="A2272" s="58">
        <v>2272</v>
      </c>
      <c r="C2272" s="256">
        <v>45975</v>
      </c>
      <c r="D2272" s="282" t="s">
        <v>3218</v>
      </c>
      <c r="G2272" s="282" t="s">
        <v>3989</v>
      </c>
      <c r="N2272" s="257">
        <v>-200000</v>
      </c>
    </row>
    <row r="2273" spans="1:14">
      <c r="A2273" s="58">
        <v>2273</v>
      </c>
      <c r="C2273" s="256">
        <v>45975</v>
      </c>
      <c r="D2273" s="282" t="s">
        <v>1425</v>
      </c>
      <c r="G2273" s="282" t="s">
        <v>3990</v>
      </c>
      <c r="N2273" s="257">
        <v>-200000</v>
      </c>
    </row>
    <row r="2274" spans="1:14">
      <c r="A2274" s="58">
        <v>2274</v>
      </c>
      <c r="C2274" s="256">
        <v>45975</v>
      </c>
      <c r="D2274" s="282" t="s">
        <v>2540</v>
      </c>
      <c r="G2274" s="282" t="s">
        <v>3991</v>
      </c>
      <c r="N2274" s="257">
        <v>-300000</v>
      </c>
    </row>
    <row r="2275" spans="1:14">
      <c r="A2275" s="58">
        <v>2275</v>
      </c>
      <c r="C2275" s="256">
        <v>45975</v>
      </c>
      <c r="D2275" s="282" t="s">
        <v>1277</v>
      </c>
      <c r="G2275" s="282" t="s">
        <v>3992</v>
      </c>
      <c r="N2275" s="257">
        <v>-550000</v>
      </c>
    </row>
    <row r="2276" spans="1:14">
      <c r="A2276" s="58">
        <v>2276</v>
      </c>
      <c r="C2276" s="256">
        <v>45978</v>
      </c>
      <c r="D2276" s="282" t="s">
        <v>1803</v>
      </c>
      <c r="G2276" s="282" t="s">
        <v>3389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58">
        <v>2277</v>
      </c>
      <c r="C2277" s="256">
        <v>45978</v>
      </c>
      <c r="D2277" s="282" t="s">
        <v>1803</v>
      </c>
      <c r="G2277" s="282" t="s">
        <v>2139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58">
        <v>2278</v>
      </c>
      <c r="C2278" s="256">
        <v>45978</v>
      </c>
      <c r="D2278" s="282" t="s">
        <v>1803</v>
      </c>
      <c r="G2278" s="282" t="s">
        <v>2142</v>
      </c>
      <c r="H2278" s="261" t="s">
        <v>1753</v>
      </c>
      <c r="I2278" s="257">
        <v>35000</v>
      </c>
      <c r="J2278" s="261">
        <v>1</v>
      </c>
      <c r="M2278" s="257">
        <v>35000</v>
      </c>
    </row>
    <row r="2279" spans="1:14">
      <c r="A2279" s="58">
        <v>2279</v>
      </c>
      <c r="C2279" s="256">
        <v>45978</v>
      </c>
      <c r="D2279" s="282" t="s">
        <v>1266</v>
      </c>
      <c r="G2279" s="282" t="s">
        <v>3410</v>
      </c>
      <c r="H2279" s="261" t="s">
        <v>3411</v>
      </c>
      <c r="I2279" s="257">
        <v>1000000</v>
      </c>
      <c r="J2279" s="261">
        <v>1</v>
      </c>
      <c r="M2279" s="257">
        <v>1000000</v>
      </c>
    </row>
    <row r="2280" spans="1:14">
      <c r="A2280" s="58">
        <v>2280</v>
      </c>
      <c r="C2280" s="256">
        <v>45978</v>
      </c>
      <c r="D2280" s="282" t="s">
        <v>1803</v>
      </c>
      <c r="G2280" s="282" t="s">
        <v>2143</v>
      </c>
      <c r="H2280" s="261" t="s">
        <v>1779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58">
        <v>2281</v>
      </c>
      <c r="C2281" s="256">
        <v>45978</v>
      </c>
      <c r="D2281" s="282" t="s">
        <v>1763</v>
      </c>
      <c r="G2281" s="282" t="s">
        <v>3389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58">
        <v>2282</v>
      </c>
      <c r="C2282" s="256">
        <v>45978</v>
      </c>
      <c r="D2282" s="282" t="s">
        <v>1763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58">
        <v>2283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58">
        <v>2284</v>
      </c>
      <c r="C2284" s="256">
        <v>45978</v>
      </c>
      <c r="D2284" s="282" t="s">
        <v>1681</v>
      </c>
      <c r="G2284" s="282" t="s">
        <v>1676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58">
        <v>2285</v>
      </c>
      <c r="C2285" s="256">
        <v>45978</v>
      </c>
      <c r="D2285" s="282" t="s">
        <v>3218</v>
      </c>
      <c r="G2285" s="282" t="s">
        <v>3993</v>
      </c>
      <c r="I2285" s="257">
        <v>200000</v>
      </c>
      <c r="J2285" s="261">
        <v>1</v>
      </c>
      <c r="M2285" s="257">
        <v>200000</v>
      </c>
    </row>
    <row r="2286" spans="1:14">
      <c r="A2286" s="58">
        <v>2286</v>
      </c>
      <c r="C2286" s="256">
        <v>45978</v>
      </c>
      <c r="D2286" s="282" t="s">
        <v>1370</v>
      </c>
      <c r="G2286" s="282" t="s">
        <v>1702</v>
      </c>
      <c r="I2286" s="257">
        <v>1100000</v>
      </c>
      <c r="J2286" s="261">
        <v>1</v>
      </c>
      <c r="M2286" s="257">
        <v>1100000</v>
      </c>
    </row>
    <row r="2287" spans="1:14">
      <c r="A2287" s="58">
        <v>2287</v>
      </c>
      <c r="C2287" s="256">
        <v>45978</v>
      </c>
      <c r="D2287" s="282" t="s">
        <v>1131</v>
      </c>
      <c r="G2287" s="282" t="s">
        <v>1676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58">
        <v>2288</v>
      </c>
      <c r="C2288" s="256">
        <v>45978</v>
      </c>
      <c r="D2288" s="282" t="s">
        <v>1803</v>
      </c>
      <c r="G2288" s="282" t="s">
        <v>1111</v>
      </c>
      <c r="N2288" s="257">
        <v>-1846000</v>
      </c>
    </row>
    <row r="2289" spans="1:14">
      <c r="A2289" s="58">
        <v>2289</v>
      </c>
      <c r="C2289" s="256">
        <v>45979</v>
      </c>
      <c r="D2289" s="282" t="s">
        <v>3129</v>
      </c>
      <c r="G2289" s="282" t="s">
        <v>3994</v>
      </c>
      <c r="N2289" s="257">
        <v>-400000</v>
      </c>
    </row>
    <row r="2290" spans="1:14">
      <c r="A2290" s="58">
        <v>2290</v>
      </c>
      <c r="C2290" s="256">
        <v>45979</v>
      </c>
      <c r="D2290" s="282" t="s">
        <v>1277</v>
      </c>
      <c r="G2290" s="282" t="s">
        <v>3945</v>
      </c>
      <c r="N2290" s="257">
        <v>-1200000</v>
      </c>
    </row>
    <row r="2291" spans="1:14">
      <c r="A2291" s="58">
        <v>2291</v>
      </c>
      <c r="C2291" s="256">
        <v>45979</v>
      </c>
      <c r="D2291" s="282" t="s">
        <v>2640</v>
      </c>
      <c r="G2291" s="282" t="s">
        <v>1997</v>
      </c>
      <c r="H2291" s="261" t="s">
        <v>3514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58">
        <v>2292</v>
      </c>
      <c r="C2292" s="256">
        <v>45979</v>
      </c>
      <c r="D2292" s="282" t="s">
        <v>1415</v>
      </c>
      <c r="G2292" s="282" t="s">
        <v>3995</v>
      </c>
      <c r="I2292" s="257">
        <v>1700000</v>
      </c>
      <c r="J2292" s="261">
        <v>1</v>
      </c>
      <c r="M2292" s="257">
        <v>1700000</v>
      </c>
    </row>
    <row r="2293" spans="1:14">
      <c r="A2293" s="58">
        <v>2293</v>
      </c>
      <c r="C2293" s="256">
        <v>45979</v>
      </c>
      <c r="D2293" s="282" t="s">
        <v>3332</v>
      </c>
      <c r="G2293" s="282" t="s">
        <v>2982</v>
      </c>
      <c r="H2293" s="261" t="s">
        <v>1906</v>
      </c>
      <c r="I2293" s="257">
        <v>1000000</v>
      </c>
      <c r="J2293" s="261">
        <v>1</v>
      </c>
      <c r="M2293" s="257">
        <v>1000000</v>
      </c>
    </row>
    <row r="2294" spans="1:14">
      <c r="A2294" s="58">
        <v>2294</v>
      </c>
      <c r="C2294" s="256">
        <v>45979</v>
      </c>
      <c r="D2294" s="282" t="s">
        <v>3129</v>
      </c>
      <c r="G2294" s="282" t="s">
        <v>2237</v>
      </c>
      <c r="I2294" s="257">
        <v>1700000</v>
      </c>
      <c r="J2294" s="261">
        <v>1</v>
      </c>
      <c r="M2294" s="257">
        <v>1700000</v>
      </c>
    </row>
    <row r="2295" spans="1:14">
      <c r="A2295" s="58">
        <v>2295</v>
      </c>
      <c r="C2295" s="256">
        <v>45979</v>
      </c>
      <c r="D2295" s="282" t="s">
        <v>1978</v>
      </c>
      <c r="G2295" s="282" t="s">
        <v>2982</v>
      </c>
      <c r="H2295" s="261" t="s">
        <v>1906</v>
      </c>
      <c r="I2295" s="257">
        <v>1200000</v>
      </c>
      <c r="J2295" s="261">
        <v>1</v>
      </c>
      <c r="M2295" s="257">
        <v>1200000</v>
      </c>
    </row>
    <row r="2296" spans="1:14">
      <c r="A2296" s="58">
        <v>2296</v>
      </c>
      <c r="C2296" s="256">
        <v>45979</v>
      </c>
      <c r="D2296" s="282" t="s">
        <v>2406</v>
      </c>
      <c r="G2296" s="282" t="s">
        <v>1676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58">
        <v>2297</v>
      </c>
      <c r="C2297" s="256">
        <v>45979</v>
      </c>
      <c r="D2297" s="282" t="s">
        <v>1706</v>
      </c>
      <c r="G2297" s="282" t="s">
        <v>1182</v>
      </c>
      <c r="H2297" s="261" t="s">
        <v>1711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58">
        <v>2298</v>
      </c>
      <c r="C2298" s="256">
        <v>45979</v>
      </c>
      <c r="D2298" s="282" t="s">
        <v>1706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58">
        <v>2299</v>
      </c>
      <c r="C2299" s="256">
        <v>45979</v>
      </c>
      <c r="D2299" s="282" t="s">
        <v>3878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58">
        <v>2300</v>
      </c>
      <c r="C2300" s="256">
        <v>45979</v>
      </c>
      <c r="D2300" s="282" t="s">
        <v>2406</v>
      </c>
      <c r="G2300" s="282" t="s">
        <v>1111</v>
      </c>
      <c r="N2300" s="257">
        <v>-220000</v>
      </c>
    </row>
    <row r="2301" spans="1:14">
      <c r="A2301" s="58">
        <v>2301</v>
      </c>
      <c r="C2301" s="256">
        <v>45979</v>
      </c>
      <c r="D2301" s="282" t="s">
        <v>3218</v>
      </c>
      <c r="G2301" s="282" t="s">
        <v>1111</v>
      </c>
      <c r="N2301" s="257">
        <v>-200000</v>
      </c>
    </row>
    <row r="2302" spans="1:14">
      <c r="A2302" s="58">
        <v>2302</v>
      </c>
      <c r="C2302" s="256">
        <v>45980</v>
      </c>
      <c r="D2302" s="282" t="s">
        <v>1978</v>
      </c>
      <c r="G2302" s="282" t="s">
        <v>3996</v>
      </c>
      <c r="N2302" s="257">
        <v>-1200000</v>
      </c>
    </row>
    <row r="2303" spans="1:14">
      <c r="A2303" s="58">
        <v>2303</v>
      </c>
      <c r="C2303" s="256">
        <v>45980</v>
      </c>
      <c r="D2303" s="282" t="s">
        <v>3129</v>
      </c>
      <c r="G2303" s="282" t="s">
        <v>3953</v>
      </c>
      <c r="N2303" s="257">
        <v>-1700000</v>
      </c>
    </row>
    <row r="2304" spans="1:14">
      <c r="A2304" s="58">
        <v>2304</v>
      </c>
      <c r="C2304" s="256">
        <v>45980</v>
      </c>
      <c r="D2304" s="282" t="s">
        <v>2555</v>
      </c>
      <c r="G2304" s="282" t="s">
        <v>1532</v>
      </c>
      <c r="H2304" s="261" t="s">
        <v>2634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58">
        <v>2305</v>
      </c>
      <c r="C2305" s="256">
        <v>45980</v>
      </c>
      <c r="D2305" s="282" t="s">
        <v>1567</v>
      </c>
      <c r="G2305" s="282" t="s">
        <v>2139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58">
        <v>2306</v>
      </c>
      <c r="C2306" s="256">
        <v>45980</v>
      </c>
      <c r="D2306" s="282" t="s">
        <v>1567</v>
      </c>
      <c r="G2306" s="282" t="s">
        <v>2143</v>
      </c>
      <c r="H2306" s="261" t="s">
        <v>1779</v>
      </c>
      <c r="I2306" s="257">
        <v>10000</v>
      </c>
      <c r="J2306" s="261">
        <v>1</v>
      </c>
      <c r="M2306" s="257">
        <v>10000</v>
      </c>
    </row>
    <row r="2307" spans="1:17">
      <c r="A2307" s="58">
        <v>2307</v>
      </c>
      <c r="C2307" s="256">
        <v>45980</v>
      </c>
      <c r="D2307" s="282" t="s">
        <v>2434</v>
      </c>
      <c r="G2307" s="282" t="s">
        <v>3389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58">
        <v>2308</v>
      </c>
      <c r="C2308" s="256">
        <v>45980</v>
      </c>
      <c r="D2308" s="282" t="s">
        <v>3879</v>
      </c>
      <c r="G2308" s="282" t="s">
        <v>1182</v>
      </c>
      <c r="H2308" s="261" t="s">
        <v>1711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58">
        <v>2309</v>
      </c>
      <c r="C2309" s="256">
        <v>45980</v>
      </c>
      <c r="D2309" s="282" t="s">
        <v>3879</v>
      </c>
      <c r="G2309" s="282" t="s">
        <v>1467</v>
      </c>
      <c r="H2309" s="261" t="s">
        <v>2616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58">
        <v>2310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58">
        <v>2311</v>
      </c>
      <c r="C2311" s="256">
        <v>45980</v>
      </c>
      <c r="D2311" s="282" t="s">
        <v>3879</v>
      </c>
      <c r="G2311" s="282" t="s">
        <v>3997</v>
      </c>
      <c r="N2311" s="257">
        <v>-1705000</v>
      </c>
    </row>
    <row r="2312" spans="1:17">
      <c r="A2312" s="58">
        <v>2312</v>
      </c>
      <c r="C2312" s="256">
        <v>45980</v>
      </c>
      <c r="D2312" s="282" t="s">
        <v>2555</v>
      </c>
      <c r="G2312" s="282" t="s">
        <v>3787</v>
      </c>
      <c r="N2312" s="257">
        <v>-1760000</v>
      </c>
    </row>
    <row r="2313" spans="1:17">
      <c r="A2313" s="58">
        <v>2313</v>
      </c>
      <c r="C2313" s="256">
        <v>45980</v>
      </c>
      <c r="D2313" s="282" t="s">
        <v>2410</v>
      </c>
      <c r="G2313" s="282" t="s">
        <v>2203</v>
      </c>
      <c r="H2313" s="261" t="s">
        <v>2202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58">
        <v>2314</v>
      </c>
      <c r="C2314" s="256">
        <v>45981</v>
      </c>
      <c r="D2314" s="282" t="s">
        <v>3880</v>
      </c>
      <c r="G2314" s="282" t="s">
        <v>3998</v>
      </c>
      <c r="N2314" s="257">
        <v>-2200000</v>
      </c>
    </row>
    <row r="2315" spans="1:17">
      <c r="A2315" s="58">
        <v>2315</v>
      </c>
      <c r="C2315" s="256">
        <v>45981</v>
      </c>
      <c r="D2315" s="282" t="s">
        <v>3332</v>
      </c>
      <c r="G2315" s="282" t="s">
        <v>3999</v>
      </c>
      <c r="N2315" s="257">
        <v>-1000000</v>
      </c>
    </row>
    <row r="2316" spans="1:17">
      <c r="A2316" s="58">
        <v>2316</v>
      </c>
      <c r="C2316" s="256">
        <v>45981</v>
      </c>
      <c r="D2316" s="282" t="s">
        <v>1567</v>
      </c>
      <c r="G2316" s="282" t="s">
        <v>4000</v>
      </c>
      <c r="N2316" s="257">
        <v>-800000</v>
      </c>
    </row>
    <row r="2317" spans="1:17">
      <c r="A2317" s="58">
        <v>2317</v>
      </c>
      <c r="C2317" s="256">
        <v>45981</v>
      </c>
      <c r="D2317" s="282" t="s">
        <v>1415</v>
      </c>
      <c r="G2317" s="282" t="s">
        <v>2627</v>
      </c>
      <c r="H2317" s="261" t="s">
        <v>2626</v>
      </c>
      <c r="I2317" s="257">
        <v>500000</v>
      </c>
      <c r="J2317" s="261">
        <v>1</v>
      </c>
      <c r="M2317" s="257">
        <v>500000</v>
      </c>
    </row>
    <row r="2318" spans="1:17">
      <c r="A2318" s="58">
        <v>2318</v>
      </c>
      <c r="C2318" s="256">
        <v>45981</v>
      </c>
      <c r="D2318" s="282" t="s">
        <v>1551</v>
      </c>
      <c r="G2318" s="282" t="s">
        <v>1849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58">
        <v>2319</v>
      </c>
      <c r="C2319" s="256">
        <v>45981</v>
      </c>
      <c r="D2319" s="282" t="s">
        <v>1706</v>
      </c>
      <c r="G2319" s="282" t="s">
        <v>2111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58">
        <v>2320</v>
      </c>
      <c r="C2320" s="256">
        <v>45981</v>
      </c>
      <c r="D2320" s="282" t="s">
        <v>1551</v>
      </c>
      <c r="G2320" s="282" t="s">
        <v>2147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4129</v>
      </c>
    </row>
    <row r="2321" spans="1:14">
      <c r="A2321" s="58">
        <v>2321</v>
      </c>
      <c r="C2321" s="256">
        <v>45982</v>
      </c>
      <c r="D2321" s="282" t="s">
        <v>1551</v>
      </c>
      <c r="G2321" s="282" t="s">
        <v>3914</v>
      </c>
      <c r="N2321" s="257">
        <v>-3300000</v>
      </c>
    </row>
    <row r="2322" spans="1:14">
      <c r="A2322" s="58">
        <v>2322</v>
      </c>
      <c r="C2322" s="256">
        <v>45982</v>
      </c>
      <c r="D2322" s="282" t="s">
        <v>1706</v>
      </c>
      <c r="G2322" s="282" t="s">
        <v>1111</v>
      </c>
      <c r="N2322" s="257">
        <v>-1320000</v>
      </c>
    </row>
    <row r="2323" spans="1:14">
      <c r="A2323" s="58">
        <v>2323</v>
      </c>
      <c r="C2323" s="256">
        <v>45982</v>
      </c>
      <c r="D2323" s="282" t="s">
        <v>2706</v>
      </c>
      <c r="G2323" s="282" t="s">
        <v>3389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58">
        <v>2324</v>
      </c>
      <c r="C2324" s="256">
        <v>45982</v>
      </c>
      <c r="D2324" s="282" t="s">
        <v>3218</v>
      </c>
      <c r="G2324" s="282" t="s">
        <v>4001</v>
      </c>
      <c r="I2324" s="257">
        <v>270000</v>
      </c>
      <c r="J2324" s="261">
        <v>1</v>
      </c>
      <c r="M2324" s="257">
        <v>270000</v>
      </c>
    </row>
    <row r="2325" spans="1:14">
      <c r="A2325" s="58">
        <v>2325</v>
      </c>
      <c r="C2325" s="256">
        <v>45982</v>
      </c>
      <c r="D2325" s="282" t="s">
        <v>1362</v>
      </c>
      <c r="G2325" s="282" t="s">
        <v>3389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58">
        <v>2326</v>
      </c>
      <c r="C2326" s="256">
        <v>45982</v>
      </c>
      <c r="D2326" s="282" t="s">
        <v>1362</v>
      </c>
      <c r="G2326" s="282" t="s">
        <v>2141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58">
        <v>2327</v>
      </c>
      <c r="C2327" s="256">
        <v>45982</v>
      </c>
      <c r="D2327" s="282" t="s">
        <v>1362</v>
      </c>
      <c r="G2327" s="282" t="s">
        <v>2142</v>
      </c>
      <c r="H2327" s="261" t="s">
        <v>1753</v>
      </c>
      <c r="I2327" s="257">
        <v>55000</v>
      </c>
      <c r="J2327" s="261">
        <v>1</v>
      </c>
      <c r="M2327" s="257">
        <v>55000</v>
      </c>
    </row>
    <row r="2328" spans="1:14">
      <c r="A2328" s="58">
        <v>2328</v>
      </c>
      <c r="C2328" s="256">
        <v>45982</v>
      </c>
      <c r="D2328" s="282" t="s">
        <v>1362</v>
      </c>
      <c r="G2328" s="282" t="s">
        <v>2143</v>
      </c>
      <c r="H2328" s="261" t="s">
        <v>1779</v>
      </c>
      <c r="I2328" s="257">
        <v>10000</v>
      </c>
      <c r="J2328" s="261">
        <v>2</v>
      </c>
      <c r="M2328" s="257">
        <v>20000</v>
      </c>
    </row>
    <row r="2329" spans="1:14">
      <c r="A2329" s="58">
        <v>2329</v>
      </c>
      <c r="C2329" s="256">
        <v>45982</v>
      </c>
      <c r="D2329" s="282" t="s">
        <v>1362</v>
      </c>
      <c r="G2329" s="282" t="s">
        <v>2139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58">
        <v>2330</v>
      </c>
      <c r="C2330" s="256">
        <v>45982</v>
      </c>
      <c r="D2330" s="282" t="s">
        <v>1465</v>
      </c>
      <c r="G2330" s="282" t="s">
        <v>1676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58">
        <v>2331</v>
      </c>
      <c r="C2331" s="256">
        <v>45982</v>
      </c>
      <c r="D2331" s="282" t="s">
        <v>1681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58">
        <v>2332</v>
      </c>
      <c r="C2332" s="256">
        <v>45982</v>
      </c>
      <c r="D2332" s="282" t="s">
        <v>2706</v>
      </c>
      <c r="G2332" s="282" t="s">
        <v>3978</v>
      </c>
      <c r="N2332" s="257">
        <v>-550000</v>
      </c>
    </row>
    <row r="2333" spans="1:14">
      <c r="A2333" s="58">
        <v>2333</v>
      </c>
      <c r="C2333" s="256">
        <v>45982</v>
      </c>
      <c r="D2333" s="282" t="s">
        <v>3218</v>
      </c>
      <c r="G2333" s="282" t="s">
        <v>3989</v>
      </c>
      <c r="N2333" s="257">
        <v>-270000</v>
      </c>
    </row>
    <row r="2334" spans="1:14">
      <c r="A2334" s="58">
        <v>2334</v>
      </c>
      <c r="C2334" s="256">
        <v>45982</v>
      </c>
      <c r="D2334" s="282" t="s">
        <v>3878</v>
      </c>
      <c r="G2334" s="282" t="s">
        <v>4002</v>
      </c>
      <c r="N2334" s="257">
        <v>-1300000</v>
      </c>
    </row>
    <row r="2335" spans="1:14">
      <c r="A2335" s="58">
        <v>2335</v>
      </c>
      <c r="C2335" s="256">
        <v>45982</v>
      </c>
      <c r="D2335" s="282" t="s">
        <v>1465</v>
      </c>
      <c r="G2335" s="282" t="s">
        <v>3939</v>
      </c>
      <c r="N2335" s="257">
        <v>-150000</v>
      </c>
    </row>
    <row r="2336" spans="1:14">
      <c r="A2336" s="58">
        <v>2336</v>
      </c>
      <c r="C2336" s="256">
        <v>45981</v>
      </c>
      <c r="D2336" s="282" t="s">
        <v>1803</v>
      </c>
      <c r="G2336" s="282" t="s">
        <v>1111</v>
      </c>
      <c r="N2336" s="257">
        <v>-200000</v>
      </c>
    </row>
    <row r="2337" spans="1:17">
      <c r="A2337" s="58">
        <v>2337</v>
      </c>
      <c r="C2337" s="256">
        <v>45983</v>
      </c>
      <c r="D2337" s="282" t="s">
        <v>1551</v>
      </c>
      <c r="G2337" s="282" t="s">
        <v>3914</v>
      </c>
      <c r="N2337" s="257">
        <v>-2200000</v>
      </c>
    </row>
    <row r="2338" spans="1:17">
      <c r="A2338" s="58">
        <v>2338</v>
      </c>
      <c r="C2338" s="256">
        <v>45983</v>
      </c>
      <c r="D2338" s="282" t="s">
        <v>1826</v>
      </c>
      <c r="G2338" s="282" t="s">
        <v>1702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58">
        <v>2339</v>
      </c>
      <c r="C2339" s="256">
        <v>45985</v>
      </c>
      <c r="D2339" s="282" t="s">
        <v>3459</v>
      </c>
      <c r="G2339" s="282" t="s">
        <v>3389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58">
        <v>2340</v>
      </c>
      <c r="C2340" s="256">
        <v>45985</v>
      </c>
      <c r="D2340" s="282" t="s">
        <v>1370</v>
      </c>
      <c r="G2340" s="282" t="s">
        <v>2766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4130</v>
      </c>
    </row>
    <row r="2341" spans="1:17">
      <c r="A2341" s="58">
        <v>2341</v>
      </c>
      <c r="C2341" s="256">
        <v>45985</v>
      </c>
      <c r="D2341" s="282" t="s">
        <v>1370</v>
      </c>
      <c r="G2341" s="282" t="s">
        <v>2237</v>
      </c>
      <c r="I2341" s="257">
        <v>1700000</v>
      </c>
      <c r="J2341" s="261">
        <v>1</v>
      </c>
      <c r="M2341" s="257">
        <v>1700000</v>
      </c>
      <c r="Q2341" s="282" t="s">
        <v>4131</v>
      </c>
    </row>
    <row r="2342" spans="1:17">
      <c r="A2342" s="58">
        <v>2342</v>
      </c>
      <c r="C2342" s="256">
        <v>45985</v>
      </c>
      <c r="D2342" s="282" t="s">
        <v>972</v>
      </c>
      <c r="G2342" s="282" t="s">
        <v>1467</v>
      </c>
      <c r="H2342" s="261" t="s">
        <v>2616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4132</v>
      </c>
    </row>
    <row r="2343" spans="1:17">
      <c r="A2343" s="58">
        <v>2343</v>
      </c>
      <c r="C2343" s="256">
        <v>45985</v>
      </c>
      <c r="D2343" s="282" t="s">
        <v>2410</v>
      </c>
      <c r="G2343" s="282" t="s">
        <v>4003</v>
      </c>
      <c r="H2343" s="261" t="s">
        <v>4004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4133</v>
      </c>
    </row>
    <row r="2344" spans="1:17">
      <c r="A2344" s="58">
        <v>2344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58">
        <v>2345</v>
      </c>
      <c r="C2345" s="256">
        <v>45985</v>
      </c>
      <c r="D2345" s="282" t="s">
        <v>1420</v>
      </c>
      <c r="G2345" s="282" t="s">
        <v>1182</v>
      </c>
      <c r="H2345" s="261" t="s">
        <v>1711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4134</v>
      </c>
    </row>
    <row r="2346" spans="1:17">
      <c r="A2346" s="58">
        <v>2346</v>
      </c>
      <c r="C2346" s="256">
        <v>45985</v>
      </c>
      <c r="D2346" s="282" t="s">
        <v>1557</v>
      </c>
      <c r="G2346" s="282" t="s">
        <v>2145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4135</v>
      </c>
    </row>
    <row r="2347" spans="1:17">
      <c r="A2347" s="58">
        <v>2347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4136</v>
      </c>
    </row>
    <row r="2348" spans="1:17">
      <c r="A2348" s="58">
        <v>2348</v>
      </c>
      <c r="C2348" s="256">
        <v>45985</v>
      </c>
      <c r="D2348" s="282" t="s">
        <v>3218</v>
      </c>
      <c r="G2348" s="282" t="s">
        <v>1818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58">
        <v>2349</v>
      </c>
      <c r="C2349" s="256">
        <v>45985</v>
      </c>
      <c r="D2349" s="282" t="s">
        <v>3218</v>
      </c>
      <c r="G2349" s="282" t="s">
        <v>1723</v>
      </c>
      <c r="H2349" s="261" t="s">
        <v>1722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58">
        <v>2350</v>
      </c>
      <c r="C2350" s="256">
        <v>45985</v>
      </c>
      <c r="D2350" s="282" t="s">
        <v>3218</v>
      </c>
      <c r="G2350" s="282" t="s">
        <v>1723</v>
      </c>
      <c r="H2350" s="261" t="s">
        <v>1725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58">
        <v>2351</v>
      </c>
      <c r="C2351" s="256">
        <v>45983</v>
      </c>
      <c r="D2351" s="282" t="s">
        <v>1826</v>
      </c>
      <c r="G2351" s="282" t="s">
        <v>2009</v>
      </c>
      <c r="N2351" s="257">
        <v>-715000</v>
      </c>
    </row>
    <row r="2352" spans="1:17">
      <c r="A2352" s="58">
        <v>2352</v>
      </c>
      <c r="C2352" s="256">
        <v>45985</v>
      </c>
      <c r="D2352" s="282" t="s">
        <v>972</v>
      </c>
      <c r="G2352" s="282" t="s">
        <v>3974</v>
      </c>
      <c r="N2352" s="257">
        <v>-385000</v>
      </c>
    </row>
    <row r="2353" spans="1:14">
      <c r="A2353" s="58">
        <v>2353</v>
      </c>
      <c r="C2353" s="256">
        <v>45985</v>
      </c>
      <c r="D2353" s="282" t="s">
        <v>3218</v>
      </c>
      <c r="G2353" s="282" t="s">
        <v>3979</v>
      </c>
      <c r="N2353" s="257">
        <v>-3949000</v>
      </c>
    </row>
    <row r="2354" spans="1:14">
      <c r="A2354" s="58">
        <v>2354</v>
      </c>
      <c r="C2354" s="256">
        <v>45985</v>
      </c>
      <c r="D2354" s="282" t="s">
        <v>3459</v>
      </c>
      <c r="G2354" s="282" t="s">
        <v>4005</v>
      </c>
      <c r="N2354" s="257">
        <v>-589001</v>
      </c>
    </row>
    <row r="2355" spans="1:14">
      <c r="A2355" s="58">
        <v>2355</v>
      </c>
      <c r="C2355" s="256">
        <v>45985</v>
      </c>
      <c r="D2355" s="282" t="s">
        <v>3881</v>
      </c>
      <c r="G2355" s="282" t="s">
        <v>1676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58">
        <v>2356</v>
      </c>
      <c r="C2356" s="256">
        <v>45986</v>
      </c>
      <c r="D2356" s="282" t="s">
        <v>2434</v>
      </c>
      <c r="G2356" s="282" t="s">
        <v>3976</v>
      </c>
      <c r="N2356" s="257">
        <v>-550000</v>
      </c>
    </row>
    <row r="2357" spans="1:14">
      <c r="A2357" s="58">
        <v>2357</v>
      </c>
      <c r="C2357" s="256">
        <v>45986</v>
      </c>
      <c r="D2357" s="282" t="s">
        <v>1007</v>
      </c>
      <c r="G2357" s="282" t="s">
        <v>3712</v>
      </c>
      <c r="N2357" s="257">
        <v>-1200000</v>
      </c>
    </row>
    <row r="2358" spans="1:14">
      <c r="A2358" s="58">
        <v>2358</v>
      </c>
      <c r="C2358" s="256">
        <v>45986</v>
      </c>
      <c r="D2358" s="282" t="s">
        <v>1362</v>
      </c>
      <c r="G2358" s="282" t="s">
        <v>3984</v>
      </c>
      <c r="N2358" s="257">
        <v>-955000</v>
      </c>
    </row>
    <row r="2359" spans="1:14">
      <c r="A2359" s="58">
        <v>2359</v>
      </c>
      <c r="C2359" s="256">
        <v>45986</v>
      </c>
      <c r="D2359" s="282" t="s">
        <v>1045</v>
      </c>
      <c r="G2359" s="282" t="s">
        <v>1818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58">
        <v>2360</v>
      </c>
      <c r="C2360" s="256">
        <v>45986</v>
      </c>
      <c r="D2360" s="282" t="s">
        <v>1045</v>
      </c>
      <c r="G2360" s="282" t="s">
        <v>1723</v>
      </c>
      <c r="H2360" s="261" t="s">
        <v>1722</v>
      </c>
      <c r="I2360" s="257">
        <v>90000</v>
      </c>
      <c r="J2360" s="261">
        <v>1</v>
      </c>
      <c r="M2360" s="257">
        <v>90000</v>
      </c>
    </row>
    <row r="2361" spans="1:14">
      <c r="A2361" s="58">
        <v>2361</v>
      </c>
      <c r="C2361" s="256">
        <v>45986</v>
      </c>
      <c r="D2361" s="282" t="s">
        <v>3882</v>
      </c>
      <c r="G2361" s="282" t="s">
        <v>2148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58">
        <v>2362</v>
      </c>
      <c r="C2362" s="256">
        <v>45986</v>
      </c>
      <c r="D2362" s="282" t="s">
        <v>2540</v>
      </c>
      <c r="G2362" s="282" t="s">
        <v>1182</v>
      </c>
      <c r="H2362" s="261" t="s">
        <v>1711</v>
      </c>
      <c r="I2362" s="257">
        <v>1300000</v>
      </c>
      <c r="J2362" s="261">
        <v>1</v>
      </c>
      <c r="M2362" s="257">
        <v>1300000</v>
      </c>
    </row>
    <row r="2363" spans="1:14">
      <c r="A2363" s="58">
        <v>2363</v>
      </c>
      <c r="C2363" s="256">
        <v>45986</v>
      </c>
      <c r="D2363" s="282" t="s">
        <v>2540</v>
      </c>
      <c r="G2363" s="282" t="s">
        <v>4006</v>
      </c>
      <c r="N2363" s="257">
        <v>-1300000</v>
      </c>
    </row>
    <row r="2364" spans="1:14">
      <c r="A2364" s="58">
        <v>2364</v>
      </c>
      <c r="C2364" s="256">
        <v>45986</v>
      </c>
      <c r="D2364" s="282" t="s">
        <v>1045</v>
      </c>
      <c r="G2364" s="282" t="s">
        <v>3744</v>
      </c>
      <c r="N2364" s="257">
        <v>-6690000</v>
      </c>
    </row>
    <row r="2365" spans="1:14">
      <c r="A2365" s="58">
        <v>2365</v>
      </c>
      <c r="C2365" s="256">
        <v>45986</v>
      </c>
      <c r="D2365" s="282" t="s">
        <v>3882</v>
      </c>
      <c r="G2365" s="282" t="s">
        <v>4007</v>
      </c>
      <c r="N2365" s="257">
        <v>-1200000</v>
      </c>
    </row>
    <row r="2366" spans="1:14">
      <c r="A2366" s="58">
        <v>2366</v>
      </c>
      <c r="C2366" s="256">
        <v>45986</v>
      </c>
      <c r="D2366" s="282" t="s">
        <v>2265</v>
      </c>
      <c r="G2366" s="282" t="s">
        <v>1111</v>
      </c>
      <c r="N2366" s="257">
        <v>-1815000</v>
      </c>
    </row>
    <row r="2367" spans="1:14">
      <c r="A2367" s="58">
        <v>2367</v>
      </c>
      <c r="C2367" s="256">
        <v>45987</v>
      </c>
      <c r="D2367" s="282" t="s">
        <v>1154</v>
      </c>
      <c r="G2367" s="282" t="s">
        <v>3732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58">
        <v>2368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58">
        <v>2369</v>
      </c>
      <c r="C2369" s="256">
        <v>45987</v>
      </c>
      <c r="D2369" s="282" t="s">
        <v>1548</v>
      </c>
      <c r="G2369" s="282" t="s">
        <v>2972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58">
        <v>2370</v>
      </c>
      <c r="C2370" s="256">
        <v>45987</v>
      </c>
      <c r="D2370" s="282" t="s">
        <v>1413</v>
      </c>
      <c r="G2370" s="282" t="s">
        <v>2245</v>
      </c>
      <c r="I2370" s="257">
        <v>650000</v>
      </c>
      <c r="J2370" s="261">
        <v>1</v>
      </c>
      <c r="M2370" s="257">
        <v>650000</v>
      </c>
    </row>
    <row r="2371" spans="1:14">
      <c r="A2371" s="58">
        <v>2371</v>
      </c>
      <c r="C2371" s="256">
        <v>45987</v>
      </c>
      <c r="D2371" s="282" t="s">
        <v>1748</v>
      </c>
      <c r="G2371" s="282" t="s">
        <v>2145</v>
      </c>
      <c r="I2371" s="257">
        <v>650000</v>
      </c>
      <c r="J2371" s="261">
        <v>1</v>
      </c>
      <c r="M2371" s="257">
        <v>650000</v>
      </c>
    </row>
    <row r="2372" spans="1:14">
      <c r="A2372" s="58">
        <v>2372</v>
      </c>
      <c r="C2372" s="256">
        <v>45987</v>
      </c>
      <c r="D2372" s="282" t="s">
        <v>1706</v>
      </c>
      <c r="G2372" s="282" t="s">
        <v>2845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58">
        <v>2373</v>
      </c>
      <c r="C2373" s="256">
        <v>45987</v>
      </c>
      <c r="D2373" s="282" t="s">
        <v>1551</v>
      </c>
      <c r="G2373" s="282" t="s">
        <v>2326</v>
      </c>
      <c r="H2373" s="261" t="s">
        <v>2809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58">
        <v>2374</v>
      </c>
      <c r="C2374" s="256">
        <v>45987</v>
      </c>
      <c r="D2374" s="282" t="s">
        <v>2640</v>
      </c>
      <c r="G2374" s="282" t="s">
        <v>3941</v>
      </c>
      <c r="N2374" s="257">
        <v>-880000</v>
      </c>
    </row>
    <row r="2375" spans="1:14">
      <c r="A2375" s="58">
        <v>2375</v>
      </c>
      <c r="C2375" s="256">
        <v>45987</v>
      </c>
      <c r="D2375" s="282" t="s">
        <v>1413</v>
      </c>
      <c r="G2375" s="282" t="s">
        <v>4008</v>
      </c>
      <c r="N2375" s="257">
        <v>-650000</v>
      </c>
    </row>
    <row r="2376" spans="1:14">
      <c r="A2376" s="58">
        <v>2376</v>
      </c>
      <c r="C2376" s="256">
        <v>45987</v>
      </c>
      <c r="D2376" s="282" t="s">
        <v>1557</v>
      </c>
      <c r="G2376" s="282" t="s">
        <v>4009</v>
      </c>
      <c r="N2376" s="257">
        <v>-770000</v>
      </c>
    </row>
    <row r="2377" spans="1:14">
      <c r="A2377" s="58">
        <v>2377</v>
      </c>
      <c r="C2377" s="256">
        <v>45988</v>
      </c>
      <c r="D2377" s="282" t="s">
        <v>3883</v>
      </c>
      <c r="G2377" s="282" t="s">
        <v>1467</v>
      </c>
      <c r="H2377" s="261" t="s">
        <v>2616</v>
      </c>
      <c r="I2377" s="257">
        <v>350000</v>
      </c>
      <c r="J2377" s="261">
        <v>1</v>
      </c>
      <c r="M2377" s="257">
        <v>350000</v>
      </c>
    </row>
    <row r="2378" spans="1:14">
      <c r="A2378" s="58">
        <v>2378</v>
      </c>
      <c r="C2378" s="256">
        <v>45988</v>
      </c>
      <c r="D2378" s="282" t="s">
        <v>1370</v>
      </c>
      <c r="G2378" s="282" t="s">
        <v>2326</v>
      </c>
      <c r="H2378" s="261" t="s">
        <v>2809</v>
      </c>
      <c r="I2378" s="257">
        <v>1100000</v>
      </c>
      <c r="J2378" s="261">
        <v>1</v>
      </c>
      <c r="M2378" s="257">
        <v>1100000</v>
      </c>
    </row>
    <row r="2379" spans="1:14">
      <c r="A2379" s="58">
        <v>2379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58">
        <v>2380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58">
        <v>2381</v>
      </c>
      <c r="C2381" s="256">
        <v>45988</v>
      </c>
      <c r="D2381" s="282" t="s">
        <v>1681</v>
      </c>
      <c r="G2381" s="282" t="s">
        <v>1182</v>
      </c>
      <c r="H2381" s="261" t="s">
        <v>1711</v>
      </c>
      <c r="I2381" s="257">
        <v>1200000</v>
      </c>
      <c r="J2381" s="261">
        <v>1</v>
      </c>
      <c r="M2381" s="257">
        <v>1200000</v>
      </c>
    </row>
    <row r="2382" spans="1:14">
      <c r="A2382" s="58">
        <v>2382</v>
      </c>
      <c r="C2382" s="256">
        <v>45988</v>
      </c>
      <c r="D2382" s="282" t="s">
        <v>1681</v>
      </c>
      <c r="G2382" s="282" t="s">
        <v>1467</v>
      </c>
      <c r="H2382" s="261" t="s">
        <v>2616</v>
      </c>
      <c r="I2382" s="257">
        <v>350000</v>
      </c>
      <c r="J2382" s="261">
        <v>1</v>
      </c>
      <c r="M2382" s="257">
        <v>350000</v>
      </c>
    </row>
    <row r="2383" spans="1:14">
      <c r="A2383" s="58">
        <v>2383</v>
      </c>
      <c r="C2383" s="256">
        <v>45988</v>
      </c>
      <c r="D2383" s="282" t="s">
        <v>1525</v>
      </c>
      <c r="G2383" s="282" t="s">
        <v>2164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58">
        <v>2384</v>
      </c>
      <c r="C2384" s="256">
        <v>45988</v>
      </c>
      <c r="D2384" s="282" t="s">
        <v>1525</v>
      </c>
      <c r="G2384" s="282" t="s">
        <v>2064</v>
      </c>
      <c r="H2384" s="261" t="s">
        <v>2520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58">
        <v>2385</v>
      </c>
      <c r="C2385" s="256">
        <v>45988</v>
      </c>
      <c r="D2385" s="282" t="s">
        <v>1525</v>
      </c>
      <c r="G2385" s="282" t="s">
        <v>1718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58">
        <v>2386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58">
        <v>2387</v>
      </c>
      <c r="C2387" s="256">
        <v>45988</v>
      </c>
      <c r="D2387" s="282" t="s">
        <v>2096</v>
      </c>
      <c r="G2387" s="282" t="s">
        <v>2237</v>
      </c>
      <c r="I2387" s="257">
        <v>1700000</v>
      </c>
      <c r="J2387" s="261">
        <v>1</v>
      </c>
      <c r="M2387" s="257">
        <v>1700000</v>
      </c>
    </row>
    <row r="2388" spans="1:14">
      <c r="A2388" s="58">
        <v>2388</v>
      </c>
      <c r="C2388" s="256">
        <v>45988</v>
      </c>
      <c r="D2388" s="282" t="s">
        <v>2661</v>
      </c>
      <c r="G2388" s="282" t="s">
        <v>1182</v>
      </c>
      <c r="H2388" s="261" t="s">
        <v>1711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58">
        <v>2389</v>
      </c>
      <c r="C2389" s="256">
        <v>45988</v>
      </c>
      <c r="D2389" s="282" t="s">
        <v>2661</v>
      </c>
      <c r="G2389" s="282" t="s">
        <v>1467</v>
      </c>
      <c r="H2389" s="261" t="s">
        <v>2616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58">
        <v>2390</v>
      </c>
      <c r="C2390" s="256">
        <v>45988</v>
      </c>
      <c r="D2390" s="282" t="s">
        <v>3883</v>
      </c>
      <c r="G2390" s="282" t="s">
        <v>4010</v>
      </c>
      <c r="N2390" s="257">
        <v>-350000</v>
      </c>
    </row>
    <row r="2391" spans="1:14">
      <c r="A2391" s="58">
        <v>2391</v>
      </c>
      <c r="C2391" s="256">
        <v>45989</v>
      </c>
      <c r="D2391" s="282" t="s">
        <v>1420</v>
      </c>
      <c r="G2391" s="282" t="s">
        <v>4011</v>
      </c>
      <c r="N2391" s="257">
        <v>-1320000</v>
      </c>
    </row>
    <row r="2392" spans="1:14">
      <c r="A2392" s="58">
        <v>2392</v>
      </c>
      <c r="C2392" s="256">
        <v>45989</v>
      </c>
      <c r="D2392" s="282" t="s">
        <v>981</v>
      </c>
      <c r="G2392" s="282" t="s">
        <v>1702</v>
      </c>
      <c r="I2392" s="257">
        <v>650000</v>
      </c>
      <c r="J2392" s="261">
        <v>1</v>
      </c>
      <c r="M2392" s="257">
        <v>650000</v>
      </c>
    </row>
    <row r="2393" spans="1:14">
      <c r="A2393" s="58">
        <v>2393</v>
      </c>
      <c r="C2393" s="256">
        <v>45989</v>
      </c>
      <c r="D2393" s="282" t="s">
        <v>1748</v>
      </c>
      <c r="G2393" s="282" t="s">
        <v>1182</v>
      </c>
      <c r="H2393" s="261" t="s">
        <v>1711</v>
      </c>
      <c r="I2393" s="257">
        <v>1200000</v>
      </c>
      <c r="J2393" s="261">
        <v>1</v>
      </c>
      <c r="M2393" s="257">
        <v>1200000</v>
      </c>
    </row>
    <row r="2394" spans="1:14">
      <c r="A2394" s="58">
        <v>2394</v>
      </c>
      <c r="C2394" s="256">
        <v>45989</v>
      </c>
      <c r="D2394" s="282" t="s">
        <v>1748</v>
      </c>
      <c r="G2394" s="282" t="s">
        <v>1467</v>
      </c>
      <c r="H2394" s="261" t="s">
        <v>2616</v>
      </c>
      <c r="I2394" s="257">
        <v>350000</v>
      </c>
      <c r="J2394" s="261">
        <v>1</v>
      </c>
      <c r="M2394" s="257">
        <v>350000</v>
      </c>
    </row>
    <row r="2395" spans="1:14">
      <c r="A2395" s="58">
        <v>2395</v>
      </c>
      <c r="C2395" s="256">
        <v>45989</v>
      </c>
      <c r="D2395" s="282" t="s">
        <v>1748</v>
      </c>
      <c r="G2395" s="282" t="s">
        <v>2143</v>
      </c>
      <c r="H2395" s="261" t="s">
        <v>1779</v>
      </c>
      <c r="I2395" s="257">
        <v>10000</v>
      </c>
      <c r="J2395" s="261">
        <v>1</v>
      </c>
      <c r="M2395" s="257">
        <v>10000</v>
      </c>
    </row>
    <row r="2396" spans="1:14">
      <c r="A2396" s="58">
        <v>2396</v>
      </c>
      <c r="C2396" s="256">
        <v>45989</v>
      </c>
      <c r="D2396" s="282" t="s">
        <v>1007</v>
      </c>
      <c r="G2396" s="282" t="s">
        <v>3389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58">
        <v>2397</v>
      </c>
      <c r="C2397" s="256">
        <v>45989</v>
      </c>
      <c r="D2397" s="282" t="s">
        <v>1007</v>
      </c>
      <c r="G2397" s="282" t="s">
        <v>2141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58">
        <v>2398</v>
      </c>
      <c r="C2398" s="256">
        <v>45989</v>
      </c>
      <c r="D2398" s="282" t="s">
        <v>1007</v>
      </c>
      <c r="G2398" s="282" t="s">
        <v>2143</v>
      </c>
      <c r="H2398" s="261" t="s">
        <v>1779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58">
        <v>2399</v>
      </c>
      <c r="C2399" s="256">
        <v>45989</v>
      </c>
      <c r="D2399" s="282" t="s">
        <v>1007</v>
      </c>
      <c r="G2399" s="282" t="s">
        <v>4012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58">
        <v>2400</v>
      </c>
      <c r="C2400" s="256">
        <v>45989</v>
      </c>
      <c r="D2400" s="282" t="s">
        <v>1007</v>
      </c>
      <c r="G2400" s="282" t="s">
        <v>2142</v>
      </c>
      <c r="H2400" s="261" t="s">
        <v>1753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58">
        <v>2401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58">
        <v>2402</v>
      </c>
      <c r="C2402" s="256">
        <v>45989</v>
      </c>
      <c r="D2402" s="282" t="s">
        <v>1007</v>
      </c>
      <c r="G2402" s="282" t="s">
        <v>2056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58">
        <v>2403</v>
      </c>
      <c r="C2403" s="256">
        <v>45989</v>
      </c>
      <c r="D2403" s="282" t="s">
        <v>1551</v>
      </c>
      <c r="G2403" s="282" t="s">
        <v>2056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58">
        <v>2404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58">
        <v>2405</v>
      </c>
      <c r="C2405" s="256">
        <v>45990</v>
      </c>
      <c r="D2405" s="282" t="s">
        <v>981</v>
      </c>
      <c r="G2405" s="282" t="s">
        <v>3954</v>
      </c>
      <c r="N2405" s="257">
        <v>-650000</v>
      </c>
    </row>
    <row r="2406" spans="1:17">
      <c r="A2406" s="58">
        <v>2406</v>
      </c>
      <c r="C2406" s="256">
        <v>45990</v>
      </c>
      <c r="D2406" s="282" t="s">
        <v>1440</v>
      </c>
      <c r="G2406" s="282" t="s">
        <v>4013</v>
      </c>
      <c r="N2406" s="257">
        <v>-150000</v>
      </c>
    </row>
    <row r="2407" spans="1:17">
      <c r="A2407" s="58">
        <v>2407</v>
      </c>
      <c r="C2407" s="256">
        <v>45988</v>
      </c>
      <c r="D2407" s="282" t="s">
        <v>2096</v>
      </c>
      <c r="G2407" s="282" t="s">
        <v>2009</v>
      </c>
      <c r="N2407" s="257">
        <v>-1732500</v>
      </c>
    </row>
    <row r="2408" spans="1:17">
      <c r="A2408" s="58">
        <v>2408</v>
      </c>
      <c r="C2408" s="256">
        <v>45990</v>
      </c>
      <c r="D2408" s="282" t="s">
        <v>3881</v>
      </c>
      <c r="G2408" s="282" t="s">
        <v>4014</v>
      </c>
      <c r="N2408" s="257">
        <v>-150000</v>
      </c>
    </row>
    <row r="2409" spans="1:17">
      <c r="A2409" s="58">
        <v>2409</v>
      </c>
      <c r="C2409" s="256">
        <v>45976</v>
      </c>
      <c r="D2409" s="282" t="s">
        <v>1010</v>
      </c>
      <c r="G2409" s="282" t="s">
        <v>2137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4137</v>
      </c>
    </row>
    <row r="2410" spans="1:17">
      <c r="A2410" s="58">
        <v>2410</v>
      </c>
      <c r="C2410" s="256">
        <v>45992</v>
      </c>
      <c r="D2410" s="282" t="s">
        <v>1370</v>
      </c>
      <c r="G2410" s="282" t="s">
        <v>3678</v>
      </c>
      <c r="N2410" s="257">
        <v>-6330000</v>
      </c>
    </row>
    <row r="2411" spans="1:17">
      <c r="A2411" s="58">
        <v>2411</v>
      </c>
      <c r="C2411" s="256">
        <v>45992</v>
      </c>
      <c r="D2411" s="282" t="s">
        <v>1512</v>
      </c>
      <c r="G2411" s="282" t="s">
        <v>3680</v>
      </c>
      <c r="N2411" s="257">
        <v>-2300000</v>
      </c>
    </row>
    <row r="2412" spans="1:17">
      <c r="A2412" s="58">
        <v>2412</v>
      </c>
      <c r="C2412" s="256">
        <v>45992</v>
      </c>
      <c r="D2412" s="282" t="s">
        <v>1548</v>
      </c>
      <c r="G2412" s="282" t="s">
        <v>4015</v>
      </c>
      <c r="N2412" s="257">
        <v>-1540000</v>
      </c>
    </row>
    <row r="2413" spans="1:17">
      <c r="A2413" s="58">
        <v>2413</v>
      </c>
      <c r="C2413" s="256">
        <v>45992</v>
      </c>
      <c r="D2413" s="282" t="s">
        <v>1706</v>
      </c>
      <c r="G2413" s="282" t="s">
        <v>2141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58">
        <v>2414</v>
      </c>
      <c r="C2414" s="256">
        <v>45992</v>
      </c>
      <c r="D2414" s="282" t="s">
        <v>1706</v>
      </c>
      <c r="G2414" s="282" t="s">
        <v>2142</v>
      </c>
      <c r="H2414" s="261" t="s">
        <v>1753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58">
        <v>2415</v>
      </c>
      <c r="C2415" s="256">
        <v>45992</v>
      </c>
      <c r="D2415" s="282" t="s">
        <v>1706</v>
      </c>
      <c r="G2415" s="282" t="s">
        <v>2143</v>
      </c>
      <c r="H2415" s="261" t="s">
        <v>1779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58">
        <v>2416</v>
      </c>
      <c r="C2416" s="256">
        <v>45992</v>
      </c>
      <c r="D2416" s="282" t="s">
        <v>3884</v>
      </c>
      <c r="G2416" s="282" t="s">
        <v>2747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58">
        <v>2417</v>
      </c>
      <c r="C2417" s="256">
        <v>45992</v>
      </c>
      <c r="D2417" s="282" t="s">
        <v>1551</v>
      </c>
      <c r="G2417" s="282" t="s">
        <v>1182</v>
      </c>
      <c r="H2417" s="261" t="s">
        <v>1711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58">
        <v>2418</v>
      </c>
      <c r="C2418" s="256">
        <v>45992</v>
      </c>
      <c r="D2418" s="282" t="s">
        <v>1551</v>
      </c>
      <c r="G2418" s="282" t="s">
        <v>1467</v>
      </c>
      <c r="H2418" s="261" t="s">
        <v>2616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58">
        <v>2419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58">
        <v>2420</v>
      </c>
      <c r="C2420" s="256">
        <v>45992</v>
      </c>
      <c r="D2420" s="282" t="s">
        <v>1763</v>
      </c>
      <c r="G2420" s="282" t="s">
        <v>3641</v>
      </c>
      <c r="N2420" s="257">
        <v>-974000</v>
      </c>
    </row>
    <row r="2421" spans="1:14">
      <c r="A2421" s="58">
        <v>2421</v>
      </c>
      <c r="C2421" s="256">
        <v>45992</v>
      </c>
      <c r="D2421" s="282" t="s">
        <v>3884</v>
      </c>
      <c r="G2421" s="282" t="s">
        <v>4016</v>
      </c>
      <c r="N2421" s="257">
        <v>-1200000</v>
      </c>
    </row>
    <row r="2422" spans="1:14">
      <c r="A2422" s="58">
        <v>2422</v>
      </c>
      <c r="C2422" s="256">
        <v>45993</v>
      </c>
      <c r="D2422" s="282" t="s">
        <v>2096</v>
      </c>
      <c r="G2422" s="282" t="s">
        <v>3760</v>
      </c>
      <c r="N2422" s="257">
        <v>-1700000</v>
      </c>
    </row>
    <row r="2423" spans="1:14">
      <c r="A2423" s="58">
        <v>2423</v>
      </c>
      <c r="C2423" s="256">
        <v>45993</v>
      </c>
      <c r="D2423" s="282" t="s">
        <v>1154</v>
      </c>
      <c r="G2423" s="282" t="s">
        <v>3791</v>
      </c>
      <c r="N2423" s="257">
        <v>-2500000</v>
      </c>
    </row>
    <row r="2424" spans="1:14">
      <c r="A2424" s="58">
        <v>2424</v>
      </c>
      <c r="C2424" s="256">
        <v>45993</v>
      </c>
      <c r="D2424" s="282" t="s">
        <v>1551</v>
      </c>
      <c r="G2424" s="282" t="s">
        <v>3914</v>
      </c>
      <c r="N2424" s="257">
        <v>-2500000</v>
      </c>
    </row>
    <row r="2425" spans="1:14">
      <c r="A2425" s="58">
        <v>2425</v>
      </c>
      <c r="C2425" s="256">
        <v>45993</v>
      </c>
      <c r="D2425" s="282" t="s">
        <v>3885</v>
      </c>
      <c r="G2425" s="282" t="s">
        <v>2738</v>
      </c>
      <c r="H2425" s="261" t="s">
        <v>2737</v>
      </c>
      <c r="I2425" s="257">
        <v>500000</v>
      </c>
      <c r="J2425" s="261">
        <v>1</v>
      </c>
      <c r="M2425" s="257">
        <v>500000</v>
      </c>
    </row>
    <row r="2426" spans="1:14">
      <c r="A2426" s="58">
        <v>2426</v>
      </c>
      <c r="C2426" s="256">
        <v>45993</v>
      </c>
      <c r="D2426" s="282" t="s">
        <v>3867</v>
      </c>
      <c r="G2426" s="282" t="s">
        <v>4017</v>
      </c>
      <c r="H2426" s="261" t="s">
        <v>1719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58">
        <v>2427</v>
      </c>
      <c r="C2427" s="256">
        <v>45993</v>
      </c>
      <c r="D2427" s="282" t="s">
        <v>1557</v>
      </c>
      <c r="G2427" s="282" t="s">
        <v>2982</v>
      </c>
      <c r="H2427" s="261" t="s">
        <v>1906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58">
        <v>2428</v>
      </c>
      <c r="C2428" s="256">
        <v>45993</v>
      </c>
      <c r="D2428" s="282" t="s">
        <v>1415</v>
      </c>
      <c r="G2428" s="282" t="s">
        <v>2145</v>
      </c>
      <c r="N2428" s="257">
        <v>-900000</v>
      </c>
    </row>
    <row r="2429" spans="1:14">
      <c r="A2429" s="58">
        <v>2429</v>
      </c>
      <c r="C2429" s="256">
        <v>45993</v>
      </c>
      <c r="D2429" s="282" t="s">
        <v>3885</v>
      </c>
      <c r="G2429" s="282" t="s">
        <v>4018</v>
      </c>
      <c r="N2429" s="257">
        <v>-500000</v>
      </c>
    </row>
    <row r="2430" spans="1:14">
      <c r="A2430" s="58">
        <v>2430</v>
      </c>
      <c r="C2430" s="256">
        <v>45994</v>
      </c>
      <c r="D2430" s="282" t="s">
        <v>1045</v>
      </c>
      <c r="G2430" s="282" t="s">
        <v>1182</v>
      </c>
      <c r="H2430" s="261" t="s">
        <v>1711</v>
      </c>
      <c r="I2430" s="257">
        <v>1200000</v>
      </c>
      <c r="J2430" s="261">
        <v>1</v>
      </c>
      <c r="M2430" s="257">
        <v>1200000</v>
      </c>
    </row>
    <row r="2431" spans="1:14">
      <c r="A2431" s="58">
        <v>2431</v>
      </c>
      <c r="C2431" s="256">
        <v>45994</v>
      </c>
      <c r="D2431" s="282" t="s">
        <v>1045</v>
      </c>
      <c r="G2431" s="282" t="s">
        <v>1467</v>
      </c>
      <c r="H2431" s="261" t="s">
        <v>2616</v>
      </c>
      <c r="I2431" s="257">
        <v>350000</v>
      </c>
      <c r="J2431" s="261">
        <v>1</v>
      </c>
      <c r="M2431" s="257">
        <v>350000</v>
      </c>
    </row>
    <row r="2432" spans="1:14">
      <c r="A2432" s="58">
        <v>2432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58">
        <v>2433</v>
      </c>
      <c r="C2433" s="256">
        <v>45994</v>
      </c>
      <c r="D2433" s="282" t="s">
        <v>1444</v>
      </c>
      <c r="G2433" s="282" t="s">
        <v>1997</v>
      </c>
      <c r="H2433" s="261" t="s">
        <v>3514</v>
      </c>
      <c r="I2433" s="257">
        <v>1000000</v>
      </c>
      <c r="J2433" s="261">
        <v>1</v>
      </c>
      <c r="M2433" s="257">
        <v>1000000</v>
      </c>
    </row>
    <row r="2434" spans="1:14">
      <c r="A2434" s="58">
        <v>2434</v>
      </c>
      <c r="C2434" s="256">
        <v>45994</v>
      </c>
      <c r="D2434" s="282" t="s">
        <v>1010</v>
      </c>
      <c r="G2434" s="282" t="s">
        <v>2043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58">
        <v>2435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58">
        <v>2436</v>
      </c>
      <c r="C2436" s="256">
        <v>45994</v>
      </c>
      <c r="D2436" s="282" t="s">
        <v>1763</v>
      </c>
      <c r="G2436" s="282" t="s">
        <v>2153</v>
      </c>
      <c r="H2436" s="261" t="s">
        <v>1910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58">
        <v>2437</v>
      </c>
      <c r="C2437" s="256">
        <v>45994</v>
      </c>
      <c r="D2437" s="282" t="s">
        <v>1763</v>
      </c>
      <c r="G2437" s="282" t="s">
        <v>3560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58">
        <v>2438</v>
      </c>
      <c r="C2438" s="256">
        <v>45994</v>
      </c>
      <c r="D2438" s="282" t="s">
        <v>1320</v>
      </c>
      <c r="F2438" s="284" t="s">
        <v>4169</v>
      </c>
      <c r="G2438" s="282" t="s">
        <v>2549</v>
      </c>
      <c r="H2438" s="261" t="s">
        <v>1714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58">
        <v>2439</v>
      </c>
      <c r="C2439" s="256">
        <v>45994</v>
      </c>
      <c r="D2439" s="282" t="s">
        <v>1763</v>
      </c>
      <c r="G2439" s="282" t="s">
        <v>1182</v>
      </c>
      <c r="H2439" s="261" t="s">
        <v>1711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58">
        <v>2440</v>
      </c>
      <c r="C2440" s="256">
        <v>45994</v>
      </c>
      <c r="D2440" s="282" t="s">
        <v>1763</v>
      </c>
      <c r="G2440" s="282" t="s">
        <v>1467</v>
      </c>
      <c r="H2440" s="261" t="s">
        <v>2616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58">
        <v>2441</v>
      </c>
      <c r="C2441" s="256">
        <v>45994</v>
      </c>
      <c r="D2441" s="282" t="s">
        <v>1370</v>
      </c>
      <c r="G2441" s="282" t="s">
        <v>1702</v>
      </c>
      <c r="I2441" s="257">
        <v>650000</v>
      </c>
      <c r="J2441" s="261">
        <v>1</v>
      </c>
      <c r="M2441" s="257">
        <v>650000</v>
      </c>
    </row>
    <row r="2442" spans="1:14">
      <c r="A2442" s="58">
        <v>2442</v>
      </c>
      <c r="C2442" s="256">
        <v>45994</v>
      </c>
      <c r="D2442" s="282" t="s">
        <v>1444</v>
      </c>
      <c r="G2442" s="282" t="s">
        <v>4019</v>
      </c>
      <c r="N2442" s="257">
        <v>-4150000</v>
      </c>
    </row>
    <row r="2443" spans="1:14">
      <c r="A2443" s="58">
        <v>2443</v>
      </c>
      <c r="C2443" s="256">
        <v>45993</v>
      </c>
      <c r="D2443" s="282" t="s">
        <v>3872</v>
      </c>
      <c r="G2443" s="282" t="s">
        <v>1111</v>
      </c>
      <c r="N2443" s="257">
        <v>-440000</v>
      </c>
    </row>
    <row r="2444" spans="1:14">
      <c r="A2444" s="58">
        <v>2444</v>
      </c>
      <c r="C2444" s="256">
        <v>45995</v>
      </c>
      <c r="D2444" s="282" t="s">
        <v>1131</v>
      </c>
      <c r="G2444" s="282" t="s">
        <v>3949</v>
      </c>
      <c r="N2444" s="257">
        <v>-1350000</v>
      </c>
    </row>
    <row r="2445" spans="1:14">
      <c r="A2445" s="58">
        <v>2445</v>
      </c>
      <c r="C2445" s="256">
        <v>45995</v>
      </c>
      <c r="D2445" s="282" t="s">
        <v>1131</v>
      </c>
      <c r="G2445" s="282" t="s">
        <v>2354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58">
        <v>2446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58">
        <v>2447</v>
      </c>
      <c r="C2447" s="256">
        <v>45995</v>
      </c>
      <c r="D2447" s="282" t="s">
        <v>1370</v>
      </c>
      <c r="G2447" s="282" t="s">
        <v>2773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58">
        <v>2448</v>
      </c>
      <c r="C2448" s="256">
        <v>45995</v>
      </c>
      <c r="D2448" s="282" t="s">
        <v>3886</v>
      </c>
      <c r="G2448" s="282" t="s">
        <v>1182</v>
      </c>
      <c r="H2448" s="261" t="s">
        <v>1711</v>
      </c>
      <c r="I2448" s="257">
        <v>1100000</v>
      </c>
      <c r="J2448" s="261">
        <v>1</v>
      </c>
      <c r="M2448" s="257">
        <v>1100000</v>
      </c>
    </row>
    <row r="2449" spans="1:14">
      <c r="A2449" s="58">
        <v>2449</v>
      </c>
      <c r="C2449" s="256">
        <v>45995</v>
      </c>
      <c r="D2449" s="282" t="s">
        <v>3886</v>
      </c>
      <c r="G2449" s="282" t="s">
        <v>1758</v>
      </c>
      <c r="N2449" s="257">
        <v>-1100000</v>
      </c>
    </row>
    <row r="2450" spans="1:14">
      <c r="A2450" s="58">
        <v>2450</v>
      </c>
      <c r="C2450" s="256">
        <v>45995</v>
      </c>
      <c r="D2450" s="282" t="s">
        <v>1681</v>
      </c>
      <c r="G2450" s="282" t="s">
        <v>4020</v>
      </c>
      <c r="N2450" s="257">
        <v>-6450000</v>
      </c>
    </row>
    <row r="2451" spans="1:14">
      <c r="A2451" s="58">
        <v>2451</v>
      </c>
      <c r="C2451" s="256">
        <v>45996</v>
      </c>
      <c r="D2451" s="282" t="s">
        <v>1706</v>
      </c>
      <c r="G2451" s="282" t="s">
        <v>3679</v>
      </c>
      <c r="N2451" s="257">
        <v>-2436500</v>
      </c>
    </row>
    <row r="2452" spans="1:14">
      <c r="A2452" s="58">
        <v>2452</v>
      </c>
      <c r="C2452" s="256">
        <v>45996</v>
      </c>
      <c r="D2452" s="282" t="s">
        <v>1018</v>
      </c>
      <c r="G2452" s="282" t="s">
        <v>4021</v>
      </c>
      <c r="I2452" s="257">
        <v>600000</v>
      </c>
      <c r="J2452" s="261">
        <v>1</v>
      </c>
      <c r="M2452" s="257">
        <v>600000</v>
      </c>
    </row>
    <row r="2453" spans="1:14">
      <c r="A2453" s="58">
        <v>2453</v>
      </c>
      <c r="C2453" s="256">
        <v>45996</v>
      </c>
      <c r="D2453" s="282" t="s">
        <v>2496</v>
      </c>
      <c r="G2453" s="282" t="s">
        <v>2137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58">
        <v>2454</v>
      </c>
      <c r="C2454" s="256">
        <v>45996</v>
      </c>
      <c r="D2454" s="282" t="s">
        <v>3874</v>
      </c>
      <c r="G2454" s="282" t="s">
        <v>3956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58">
        <v>2455</v>
      </c>
      <c r="C2455" s="256">
        <v>45996</v>
      </c>
      <c r="D2455" s="282" t="s">
        <v>1045</v>
      </c>
      <c r="G2455" s="282" t="s">
        <v>3744</v>
      </c>
      <c r="N2455" s="257">
        <v>-1550000</v>
      </c>
    </row>
    <row r="2456" spans="1:14">
      <c r="A2456" s="58">
        <v>2456</v>
      </c>
      <c r="C2456" s="256">
        <v>45997</v>
      </c>
      <c r="D2456" s="282" t="s">
        <v>1557</v>
      </c>
      <c r="G2456" s="282" t="s">
        <v>4009</v>
      </c>
      <c r="N2456" s="257">
        <v>-1100000</v>
      </c>
    </row>
    <row r="2457" spans="1:14">
      <c r="A2457" s="58">
        <v>2457</v>
      </c>
      <c r="C2457" s="256">
        <v>45999</v>
      </c>
      <c r="D2457" s="282" t="s">
        <v>3783</v>
      </c>
      <c r="G2457" s="282" t="s">
        <v>3389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58">
        <v>2458</v>
      </c>
      <c r="C2458" s="256">
        <v>45999</v>
      </c>
      <c r="D2458" s="282" t="s">
        <v>1706</v>
      </c>
      <c r="G2458" s="282" t="s">
        <v>4022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58">
        <v>2459</v>
      </c>
      <c r="C2459" s="256">
        <v>45999</v>
      </c>
      <c r="D2459" s="282" t="s">
        <v>1131</v>
      </c>
      <c r="G2459" s="282" t="s">
        <v>2341</v>
      </c>
      <c r="H2459" s="261" t="s">
        <v>2340</v>
      </c>
      <c r="I2459" s="257">
        <v>900000</v>
      </c>
      <c r="J2459" s="261">
        <v>1</v>
      </c>
      <c r="M2459" s="257">
        <v>900000</v>
      </c>
    </row>
    <row r="2460" spans="1:14">
      <c r="A2460" s="58">
        <v>2460</v>
      </c>
      <c r="C2460" s="256">
        <v>45999</v>
      </c>
      <c r="D2460" s="282" t="s">
        <v>1370</v>
      </c>
      <c r="G2460" s="282" t="s">
        <v>1702</v>
      </c>
      <c r="I2460" s="257">
        <v>650000</v>
      </c>
      <c r="J2460" s="261">
        <v>1</v>
      </c>
      <c r="M2460" s="257">
        <v>650000</v>
      </c>
    </row>
    <row r="2461" spans="1:14">
      <c r="A2461" s="58">
        <v>2461</v>
      </c>
      <c r="C2461" s="256">
        <v>45999</v>
      </c>
      <c r="D2461" s="282" t="s">
        <v>1551</v>
      </c>
      <c r="G2461" s="282" t="s">
        <v>1702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58">
        <v>2462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58">
        <v>2463</v>
      </c>
      <c r="C2463" s="256">
        <v>45999</v>
      </c>
      <c r="D2463" s="282" t="s">
        <v>1931</v>
      </c>
      <c r="G2463" s="282" t="s">
        <v>2131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58">
        <v>2464</v>
      </c>
      <c r="C2464" s="256">
        <v>45999</v>
      </c>
      <c r="D2464" s="282" t="s">
        <v>1931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58">
        <v>2465</v>
      </c>
      <c r="C2465" s="256">
        <v>45999</v>
      </c>
      <c r="D2465" s="282" t="s">
        <v>3783</v>
      </c>
      <c r="G2465" s="282" t="s">
        <v>3789</v>
      </c>
      <c r="N2465" s="257">
        <v>-560000</v>
      </c>
    </row>
    <row r="2466" spans="1:14">
      <c r="A2466" s="58">
        <v>2466</v>
      </c>
      <c r="C2466" s="256">
        <v>45999</v>
      </c>
      <c r="D2466" s="282" t="s">
        <v>2496</v>
      </c>
      <c r="G2466" s="282" t="s">
        <v>4023</v>
      </c>
      <c r="N2466" s="257">
        <v>-900000</v>
      </c>
    </row>
    <row r="2467" spans="1:14">
      <c r="A2467" s="58">
        <v>2467</v>
      </c>
      <c r="C2467" s="256">
        <v>45999</v>
      </c>
      <c r="D2467" s="282" t="s">
        <v>1525</v>
      </c>
      <c r="G2467" s="282" t="s">
        <v>4024</v>
      </c>
      <c r="N2467" s="257">
        <v>-1177000</v>
      </c>
    </row>
    <row r="2468" spans="1:14">
      <c r="A2468" s="58">
        <v>2468</v>
      </c>
      <c r="C2468" s="256">
        <v>45999</v>
      </c>
      <c r="D2468" s="282" t="s">
        <v>1931</v>
      </c>
      <c r="G2468" s="282" t="s">
        <v>3938</v>
      </c>
      <c r="N2468" s="257">
        <v>-1677500</v>
      </c>
    </row>
    <row r="2469" spans="1:14">
      <c r="A2469" s="58">
        <v>2469</v>
      </c>
      <c r="C2469" s="256">
        <v>46000</v>
      </c>
      <c r="D2469" s="282" t="s">
        <v>1978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58">
        <v>2470</v>
      </c>
      <c r="C2470" s="256">
        <v>46000</v>
      </c>
      <c r="D2470" s="282" t="s">
        <v>1569</v>
      </c>
      <c r="G2470" s="282" t="s">
        <v>3389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58">
        <v>2471</v>
      </c>
      <c r="C2471" s="256">
        <v>46000</v>
      </c>
      <c r="D2471" s="282" t="s">
        <v>1569</v>
      </c>
      <c r="G2471" s="282" t="s">
        <v>2141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58">
        <v>2472</v>
      </c>
      <c r="C2472" s="256">
        <v>46000</v>
      </c>
      <c r="D2472" s="282" t="s">
        <v>1569</v>
      </c>
      <c r="G2472" s="282" t="s">
        <v>2142</v>
      </c>
      <c r="H2472" s="261" t="s">
        <v>1753</v>
      </c>
      <c r="I2472" s="257">
        <v>35000</v>
      </c>
      <c r="J2472" s="261">
        <v>1</v>
      </c>
      <c r="M2472" s="257">
        <v>35000</v>
      </c>
    </row>
    <row r="2473" spans="1:14">
      <c r="A2473" s="58">
        <v>2473</v>
      </c>
      <c r="C2473" s="256">
        <v>46000</v>
      </c>
      <c r="D2473" s="282" t="s">
        <v>1154</v>
      </c>
      <c r="G2473" s="282" t="s">
        <v>2147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58">
        <v>2474</v>
      </c>
      <c r="C2474" s="256">
        <v>46000</v>
      </c>
      <c r="D2474" s="282" t="s">
        <v>3218</v>
      </c>
      <c r="G2474" s="282" t="s">
        <v>1818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58">
        <v>2475</v>
      </c>
      <c r="C2475" s="256">
        <v>46000</v>
      </c>
      <c r="D2475" s="282" t="s">
        <v>2930</v>
      </c>
      <c r="G2475" s="282" t="s">
        <v>1182</v>
      </c>
      <c r="H2475" s="261" t="s">
        <v>1711</v>
      </c>
      <c r="I2475" s="257">
        <v>1200000</v>
      </c>
      <c r="J2475" s="261">
        <v>1</v>
      </c>
      <c r="M2475" s="257">
        <v>1200000</v>
      </c>
    </row>
    <row r="2476" spans="1:14">
      <c r="A2476" s="58">
        <v>2476</v>
      </c>
      <c r="C2476" s="256">
        <v>46000</v>
      </c>
      <c r="D2476" s="282" t="s">
        <v>2496</v>
      </c>
      <c r="G2476" s="282" t="s">
        <v>1182</v>
      </c>
      <c r="H2476" s="261" t="s">
        <v>1711</v>
      </c>
      <c r="I2476" s="257">
        <v>1200000</v>
      </c>
      <c r="J2476" s="261">
        <v>1</v>
      </c>
      <c r="M2476" s="257">
        <v>1200000</v>
      </c>
    </row>
    <row r="2477" spans="1:14">
      <c r="A2477" s="58">
        <v>2477</v>
      </c>
      <c r="C2477" s="256">
        <v>46000</v>
      </c>
      <c r="D2477" s="282" t="s">
        <v>1324</v>
      </c>
      <c r="G2477" s="282" t="s">
        <v>4025</v>
      </c>
      <c r="H2477" s="261" t="s">
        <v>4026</v>
      </c>
      <c r="I2477" s="257">
        <v>150000</v>
      </c>
      <c r="J2477" s="261">
        <v>1</v>
      </c>
      <c r="M2477" s="257">
        <v>150000</v>
      </c>
    </row>
    <row r="2478" spans="1:14">
      <c r="A2478" s="58">
        <v>2478</v>
      </c>
      <c r="C2478" s="256">
        <v>46000</v>
      </c>
      <c r="D2478" s="282" t="s">
        <v>1706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58">
        <v>2479</v>
      </c>
      <c r="C2479" s="256">
        <v>46000</v>
      </c>
      <c r="D2479" s="282" t="s">
        <v>1370</v>
      </c>
      <c r="G2479" s="282" t="s">
        <v>2132</v>
      </c>
      <c r="H2479" s="261" t="s">
        <v>1761</v>
      </c>
      <c r="I2479" s="257">
        <v>50000</v>
      </c>
      <c r="J2479" s="261">
        <v>1</v>
      </c>
      <c r="M2479" s="257">
        <v>50000</v>
      </c>
    </row>
    <row r="2480" spans="1:14">
      <c r="A2480" s="58">
        <v>2480</v>
      </c>
      <c r="C2480" s="256">
        <v>46000</v>
      </c>
      <c r="D2480" s="282" t="s">
        <v>1370</v>
      </c>
      <c r="G2480" s="282" t="s">
        <v>2153</v>
      </c>
      <c r="H2480" s="261" t="s">
        <v>1910</v>
      </c>
      <c r="I2480" s="257">
        <v>1900000</v>
      </c>
      <c r="J2480" s="261">
        <v>1</v>
      </c>
      <c r="M2480" s="257">
        <v>1900000</v>
      </c>
    </row>
    <row r="2481" spans="1:14">
      <c r="A2481" s="58">
        <v>2481</v>
      </c>
      <c r="C2481" s="256">
        <v>46000</v>
      </c>
      <c r="D2481" s="282" t="s">
        <v>1370</v>
      </c>
      <c r="G2481" s="282" t="s">
        <v>3560</v>
      </c>
      <c r="I2481" s="257">
        <v>200000</v>
      </c>
      <c r="J2481" s="261">
        <v>1</v>
      </c>
      <c r="M2481" s="257">
        <v>200000</v>
      </c>
    </row>
    <row r="2482" spans="1:14">
      <c r="A2482" s="58">
        <v>2482</v>
      </c>
      <c r="C2482" s="256">
        <v>46000</v>
      </c>
      <c r="D2482" s="282" t="s">
        <v>1978</v>
      </c>
      <c r="G2482" s="282" t="s">
        <v>4027</v>
      </c>
      <c r="N2482" s="257">
        <v>-1300000</v>
      </c>
    </row>
    <row r="2483" spans="1:14">
      <c r="A2483" s="58">
        <v>2483</v>
      </c>
      <c r="C2483" s="256">
        <v>46000</v>
      </c>
      <c r="D2483" s="282" t="s">
        <v>3218</v>
      </c>
      <c r="G2483" s="282" t="s">
        <v>3979</v>
      </c>
      <c r="N2483" s="257">
        <v>-3850000</v>
      </c>
    </row>
    <row r="2484" spans="1:14">
      <c r="A2484" s="58">
        <v>2484</v>
      </c>
      <c r="C2484" s="256">
        <v>46000</v>
      </c>
      <c r="D2484" s="282" t="s">
        <v>1209</v>
      </c>
      <c r="G2484" s="282" t="s">
        <v>3975</v>
      </c>
      <c r="N2484" s="257">
        <v>-1320000</v>
      </c>
    </row>
    <row r="2485" spans="1:14">
      <c r="A2485" s="58">
        <v>2485</v>
      </c>
      <c r="C2485" s="256">
        <v>46001</v>
      </c>
      <c r="D2485" s="282" t="s">
        <v>1010</v>
      </c>
      <c r="G2485" s="282" t="s">
        <v>3790</v>
      </c>
      <c r="N2485" s="257">
        <v>-4713000</v>
      </c>
    </row>
    <row r="2486" spans="1:14">
      <c r="A2486" s="58">
        <v>2486</v>
      </c>
      <c r="C2486" s="256">
        <v>46001</v>
      </c>
      <c r="D2486" s="282" t="s">
        <v>2661</v>
      </c>
      <c r="G2486" s="282" t="s">
        <v>4028</v>
      </c>
      <c r="N2486" s="257">
        <v>-1815000</v>
      </c>
    </row>
    <row r="2487" spans="1:14">
      <c r="A2487" s="58">
        <v>2487</v>
      </c>
      <c r="C2487" s="256">
        <v>46001</v>
      </c>
      <c r="D2487" s="282" t="s">
        <v>1569</v>
      </c>
      <c r="G2487" s="282" t="s">
        <v>3761</v>
      </c>
      <c r="N2487" s="257">
        <v>-665000</v>
      </c>
    </row>
    <row r="2488" spans="1:14">
      <c r="A2488" s="58">
        <v>2488</v>
      </c>
      <c r="C2488" s="256">
        <v>46001</v>
      </c>
      <c r="D2488" s="282" t="s">
        <v>1748</v>
      </c>
      <c r="G2488" s="282" t="s">
        <v>3936</v>
      </c>
      <c r="N2488" s="257">
        <v>-2610000</v>
      </c>
    </row>
    <row r="2489" spans="1:14">
      <c r="A2489" s="58">
        <v>2489</v>
      </c>
      <c r="C2489" s="256">
        <v>46001</v>
      </c>
      <c r="D2489" s="282" t="s">
        <v>2496</v>
      </c>
      <c r="G2489" s="282" t="s">
        <v>4023</v>
      </c>
      <c r="N2489" s="257">
        <v>-1200000</v>
      </c>
    </row>
    <row r="2490" spans="1:14">
      <c r="A2490" s="58">
        <v>2490</v>
      </c>
      <c r="C2490" s="256">
        <v>46001</v>
      </c>
      <c r="D2490" s="282" t="s">
        <v>1415</v>
      </c>
      <c r="G2490" s="282" t="s">
        <v>4029</v>
      </c>
      <c r="N2490" s="257">
        <v>-1700000</v>
      </c>
    </row>
    <row r="2491" spans="1:14">
      <c r="A2491" s="58">
        <v>2491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58">
        <v>2492</v>
      </c>
      <c r="C2492" s="256">
        <v>46001</v>
      </c>
      <c r="D2492" s="282" t="s">
        <v>1007</v>
      </c>
      <c r="G2492" s="282" t="s">
        <v>3389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58">
        <v>2493</v>
      </c>
      <c r="C2493" s="256">
        <v>46001</v>
      </c>
      <c r="D2493" s="282" t="s">
        <v>1007</v>
      </c>
      <c r="G2493" s="282" t="s">
        <v>2141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58">
        <v>2494</v>
      </c>
      <c r="C2494" s="256">
        <v>46001</v>
      </c>
      <c r="D2494" s="282" t="s">
        <v>1007</v>
      </c>
      <c r="G2494" s="282" t="s">
        <v>2142</v>
      </c>
      <c r="H2494" s="261" t="s">
        <v>1753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58">
        <v>2495</v>
      </c>
      <c r="C2495" s="256">
        <v>46001</v>
      </c>
      <c r="D2495" s="282" t="s">
        <v>2540</v>
      </c>
      <c r="G2495" s="282" t="s">
        <v>1676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58">
        <v>2496</v>
      </c>
      <c r="C2496" s="256">
        <v>46001</v>
      </c>
      <c r="D2496" s="282" t="s">
        <v>1681</v>
      </c>
      <c r="G2496" s="282" t="s">
        <v>2237</v>
      </c>
      <c r="I2496" s="257">
        <v>1700000</v>
      </c>
      <c r="J2496" s="261">
        <v>1</v>
      </c>
      <c r="M2496" s="257">
        <v>1700000</v>
      </c>
    </row>
    <row r="2497" spans="1:17">
      <c r="A2497" s="58">
        <v>2497</v>
      </c>
      <c r="C2497" s="256">
        <v>46001</v>
      </c>
      <c r="D2497" s="282" t="s">
        <v>1415</v>
      </c>
      <c r="G2497" s="282" t="s">
        <v>2851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58">
        <v>2498</v>
      </c>
      <c r="C2498" s="256">
        <v>46001</v>
      </c>
      <c r="D2498" s="282" t="s">
        <v>1915</v>
      </c>
      <c r="G2498" s="282" t="s">
        <v>3495</v>
      </c>
      <c r="H2498" s="261" t="s">
        <v>3504</v>
      </c>
      <c r="I2498" s="257">
        <v>2500000</v>
      </c>
      <c r="J2498" s="261">
        <v>1</v>
      </c>
      <c r="M2498" s="257">
        <v>2500000</v>
      </c>
    </row>
    <row r="2499" spans="1:17">
      <c r="A2499" s="58">
        <v>2499</v>
      </c>
      <c r="C2499" s="256">
        <v>46002</v>
      </c>
      <c r="D2499" s="282" t="s">
        <v>2848</v>
      </c>
      <c r="G2499" s="282" t="s">
        <v>4030</v>
      </c>
      <c r="H2499" s="261" t="s">
        <v>4031</v>
      </c>
      <c r="I2499" s="257">
        <v>850000</v>
      </c>
      <c r="J2499" s="261">
        <v>1</v>
      </c>
      <c r="M2499" s="257">
        <v>850000</v>
      </c>
    </row>
    <row r="2500" spans="1:17">
      <c r="A2500" s="58">
        <v>2500</v>
      </c>
      <c r="C2500" s="256">
        <v>46002</v>
      </c>
      <c r="D2500" s="282" t="s">
        <v>3045</v>
      </c>
      <c r="G2500" s="282" t="s">
        <v>2147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58">
        <v>2501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4138</v>
      </c>
    </row>
    <row r="2502" spans="1:17">
      <c r="A2502" s="58">
        <v>2502</v>
      </c>
      <c r="C2502" s="256">
        <v>46002</v>
      </c>
      <c r="D2502" s="282" t="s">
        <v>3045</v>
      </c>
      <c r="G2502" s="282" t="s">
        <v>4032</v>
      </c>
      <c r="N2502" s="257">
        <v>-1600000</v>
      </c>
    </row>
    <row r="2503" spans="1:17">
      <c r="A2503" s="58">
        <v>2503</v>
      </c>
      <c r="C2503" s="256">
        <v>46002</v>
      </c>
      <c r="D2503" s="282" t="s">
        <v>2848</v>
      </c>
      <c r="G2503" s="282" t="s">
        <v>3985</v>
      </c>
      <c r="N2503" s="257">
        <v>-850000</v>
      </c>
    </row>
    <row r="2504" spans="1:17">
      <c r="A2504" s="58">
        <v>2504</v>
      </c>
      <c r="C2504" s="256">
        <v>46002</v>
      </c>
      <c r="D2504" s="282" t="s">
        <v>1826</v>
      </c>
      <c r="G2504" s="282" t="s">
        <v>2147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4139</v>
      </c>
    </row>
    <row r="2505" spans="1:17">
      <c r="A2505" s="58">
        <v>2505</v>
      </c>
      <c r="C2505" s="256">
        <v>46002</v>
      </c>
      <c r="D2505" s="282" t="s">
        <v>1826</v>
      </c>
      <c r="G2505" s="282" t="s">
        <v>2009</v>
      </c>
      <c r="N2505" s="257">
        <v>-1760000</v>
      </c>
    </row>
    <row r="2506" spans="1:17">
      <c r="A2506" s="58">
        <v>2506</v>
      </c>
      <c r="C2506" s="256">
        <v>46003</v>
      </c>
      <c r="D2506" s="282" t="s">
        <v>1007</v>
      </c>
      <c r="G2506" s="282" t="s">
        <v>3712</v>
      </c>
      <c r="N2506" s="257">
        <v>-2552500</v>
      </c>
    </row>
    <row r="2507" spans="1:17">
      <c r="A2507" s="58">
        <v>2507</v>
      </c>
      <c r="C2507" s="256">
        <v>46003</v>
      </c>
      <c r="D2507" s="282" t="s">
        <v>1706</v>
      </c>
      <c r="G2507" s="282" t="s">
        <v>4033</v>
      </c>
      <c r="N2507" s="257">
        <v>-150000</v>
      </c>
    </row>
    <row r="2508" spans="1:17">
      <c r="A2508" s="58">
        <v>2508</v>
      </c>
      <c r="C2508" s="256">
        <v>46003</v>
      </c>
      <c r="D2508" s="282" t="s">
        <v>981</v>
      </c>
      <c r="G2508" s="282" t="s">
        <v>3495</v>
      </c>
      <c r="H2508" s="261" t="s">
        <v>3504</v>
      </c>
      <c r="I2508" s="257">
        <v>2200000</v>
      </c>
      <c r="J2508" s="261">
        <v>1</v>
      </c>
      <c r="M2508" s="257">
        <v>2200000</v>
      </c>
    </row>
    <row r="2509" spans="1:17">
      <c r="A2509" s="58">
        <v>2509</v>
      </c>
      <c r="C2509" s="256">
        <v>46003</v>
      </c>
      <c r="D2509" s="282" t="s">
        <v>1007</v>
      </c>
      <c r="G2509" s="282" t="s">
        <v>4034</v>
      </c>
      <c r="H2509" s="261" t="s">
        <v>4035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58">
        <v>2510</v>
      </c>
      <c r="C2510" s="256">
        <v>46003</v>
      </c>
      <c r="D2510" s="282" t="s">
        <v>1681</v>
      </c>
      <c r="G2510" s="282" t="s">
        <v>4036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58">
        <v>2511</v>
      </c>
      <c r="C2511" s="256">
        <v>46003</v>
      </c>
      <c r="D2511" s="282" t="s">
        <v>1512</v>
      </c>
      <c r="G2511" s="282" t="s">
        <v>1182</v>
      </c>
      <c r="H2511" s="261" t="s">
        <v>1711</v>
      </c>
      <c r="I2511" s="257">
        <v>1200000</v>
      </c>
      <c r="J2511" s="261">
        <v>1</v>
      </c>
      <c r="M2511" s="257">
        <v>1200000</v>
      </c>
    </row>
    <row r="2512" spans="1:17">
      <c r="A2512" s="58">
        <v>2512</v>
      </c>
      <c r="C2512" s="256">
        <v>46003</v>
      </c>
      <c r="D2512" s="282" t="s">
        <v>1512</v>
      </c>
      <c r="G2512" s="282" t="s">
        <v>1467</v>
      </c>
      <c r="H2512" s="261" t="s">
        <v>2616</v>
      </c>
      <c r="I2512" s="257">
        <v>300000</v>
      </c>
      <c r="J2512" s="261">
        <v>1</v>
      </c>
      <c r="M2512" s="257">
        <v>300000</v>
      </c>
    </row>
    <row r="2513" spans="1:14">
      <c r="A2513" s="58">
        <v>2513</v>
      </c>
      <c r="C2513" s="256">
        <v>46003</v>
      </c>
      <c r="D2513" s="282" t="s">
        <v>1512</v>
      </c>
      <c r="G2513" s="282" t="s">
        <v>2685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58">
        <v>2514</v>
      </c>
      <c r="C2514" s="256">
        <v>46003</v>
      </c>
      <c r="D2514" s="282" t="s">
        <v>1007</v>
      </c>
      <c r="G2514" s="282" t="s">
        <v>2709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58">
        <v>2515</v>
      </c>
      <c r="C2515" s="256">
        <v>46003</v>
      </c>
      <c r="D2515" s="282" t="s">
        <v>3877</v>
      </c>
      <c r="G2515" s="282" t="s">
        <v>4037</v>
      </c>
      <c r="N2515" s="257">
        <v>-2750000</v>
      </c>
    </row>
    <row r="2516" spans="1:14">
      <c r="A2516" s="58">
        <v>2516</v>
      </c>
      <c r="C2516" s="256">
        <v>46003</v>
      </c>
      <c r="D2516" s="282" t="s">
        <v>981</v>
      </c>
      <c r="G2516" s="282" t="s">
        <v>4038</v>
      </c>
      <c r="N2516" s="257">
        <v>-2200000</v>
      </c>
    </row>
    <row r="2517" spans="1:14">
      <c r="A2517" s="58">
        <v>2517</v>
      </c>
      <c r="C2517" s="256">
        <v>46004</v>
      </c>
      <c r="D2517" s="282" t="s">
        <v>1438</v>
      </c>
      <c r="G2517" s="282" t="s">
        <v>3983</v>
      </c>
      <c r="N2517" s="257">
        <v>-1100000</v>
      </c>
    </row>
    <row r="2518" spans="1:14">
      <c r="A2518" s="58">
        <v>2518</v>
      </c>
      <c r="C2518" s="256">
        <v>46006</v>
      </c>
      <c r="D2518" s="282" t="s">
        <v>3878</v>
      </c>
      <c r="G2518" s="282" t="s">
        <v>2326</v>
      </c>
      <c r="H2518" s="261" t="s">
        <v>2358</v>
      </c>
      <c r="I2518" s="257">
        <v>750000</v>
      </c>
      <c r="J2518" s="261">
        <v>1</v>
      </c>
      <c r="M2518" s="257">
        <v>750000</v>
      </c>
    </row>
    <row r="2519" spans="1:14">
      <c r="A2519" s="58">
        <v>2519</v>
      </c>
      <c r="C2519" s="256">
        <v>46006</v>
      </c>
      <c r="D2519" s="282" t="s">
        <v>1512</v>
      </c>
      <c r="G2519" s="282" t="s">
        <v>1702</v>
      </c>
      <c r="I2519" s="257">
        <v>1100000</v>
      </c>
      <c r="J2519" s="261">
        <v>1</v>
      </c>
      <c r="M2519" s="257">
        <v>1100000</v>
      </c>
    </row>
    <row r="2520" spans="1:14">
      <c r="A2520" s="58">
        <v>2520</v>
      </c>
      <c r="C2520" s="256">
        <v>46006</v>
      </c>
      <c r="D2520" s="282" t="s">
        <v>1370</v>
      </c>
      <c r="G2520" s="282" t="s">
        <v>1702</v>
      </c>
      <c r="I2520" s="257">
        <v>650000</v>
      </c>
      <c r="J2520" s="261">
        <v>1</v>
      </c>
      <c r="M2520" s="257">
        <v>650000</v>
      </c>
    </row>
    <row r="2521" spans="1:14">
      <c r="A2521" s="58">
        <v>2521</v>
      </c>
      <c r="C2521" s="256">
        <v>46006</v>
      </c>
      <c r="D2521" s="282" t="s">
        <v>1681</v>
      </c>
      <c r="G2521" s="282" t="s">
        <v>4039</v>
      </c>
      <c r="I2521" s="257">
        <v>850000</v>
      </c>
      <c r="J2521" s="261">
        <v>1</v>
      </c>
      <c r="M2521" s="257">
        <v>850000</v>
      </c>
    </row>
    <row r="2522" spans="1:14">
      <c r="A2522" s="58">
        <v>2522</v>
      </c>
      <c r="C2522" s="256">
        <v>46004</v>
      </c>
      <c r="D2522" s="282" t="s">
        <v>1018</v>
      </c>
      <c r="G2522" s="282" t="s">
        <v>4040</v>
      </c>
      <c r="N2522" s="257">
        <v>-600000</v>
      </c>
    </row>
    <row r="2523" spans="1:14">
      <c r="A2523" s="58">
        <v>2523</v>
      </c>
      <c r="C2523" s="256">
        <v>46007</v>
      </c>
      <c r="D2523" s="282" t="s">
        <v>3878</v>
      </c>
      <c r="G2523" s="282" t="s">
        <v>4002</v>
      </c>
      <c r="N2523" s="257">
        <v>-750000</v>
      </c>
    </row>
    <row r="2524" spans="1:14">
      <c r="A2524" s="58">
        <v>2524</v>
      </c>
      <c r="C2524" s="256">
        <v>46007</v>
      </c>
      <c r="D2524" s="282" t="s">
        <v>1344</v>
      </c>
      <c r="G2524" s="282" t="s">
        <v>4041</v>
      </c>
      <c r="I2524" s="257">
        <v>250000</v>
      </c>
      <c r="J2524" s="261">
        <v>1</v>
      </c>
      <c r="M2524" s="257">
        <v>250000</v>
      </c>
    </row>
    <row r="2525" spans="1:14">
      <c r="A2525" s="58">
        <v>2525</v>
      </c>
      <c r="C2525" s="256">
        <v>46007</v>
      </c>
      <c r="D2525" s="282" t="s">
        <v>1512</v>
      </c>
      <c r="G2525" s="282" t="s">
        <v>2129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58">
        <v>2526</v>
      </c>
      <c r="C2526" s="256">
        <v>46007</v>
      </c>
      <c r="D2526" s="282" t="s">
        <v>1681</v>
      </c>
      <c r="G2526" s="282" t="s">
        <v>2089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58">
        <v>2527</v>
      </c>
      <c r="C2527" s="256">
        <v>46007</v>
      </c>
      <c r="D2527" s="282" t="s">
        <v>3783</v>
      </c>
      <c r="G2527" s="282" t="s">
        <v>3389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58">
        <v>2528</v>
      </c>
      <c r="C2528" s="256">
        <v>46007</v>
      </c>
      <c r="D2528" s="282" t="s">
        <v>1349</v>
      </c>
      <c r="G2528" s="282" t="s">
        <v>3771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58">
        <v>2529</v>
      </c>
      <c r="C2529" s="256">
        <v>46007</v>
      </c>
      <c r="D2529" s="282" t="s">
        <v>1370</v>
      </c>
      <c r="G2529" s="282" t="s">
        <v>1182</v>
      </c>
      <c r="H2529" s="261" t="s">
        <v>1711</v>
      </c>
      <c r="I2529" s="257">
        <v>1200000</v>
      </c>
      <c r="J2529" s="261">
        <v>1</v>
      </c>
      <c r="M2529" s="257">
        <v>1200000</v>
      </c>
    </row>
    <row r="2530" spans="1:14">
      <c r="A2530" s="58">
        <v>2530</v>
      </c>
      <c r="C2530" s="256">
        <v>46007</v>
      </c>
      <c r="D2530" s="282" t="s">
        <v>1370</v>
      </c>
      <c r="G2530" s="282" t="s">
        <v>2773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58">
        <v>2531</v>
      </c>
      <c r="C2531" s="256">
        <v>46007</v>
      </c>
      <c r="D2531" s="282" t="s">
        <v>1370</v>
      </c>
      <c r="G2531" s="282" t="s">
        <v>1983</v>
      </c>
      <c r="I2531" s="257">
        <v>80000</v>
      </c>
      <c r="J2531" s="261">
        <v>1</v>
      </c>
      <c r="M2531" s="257">
        <v>80000</v>
      </c>
    </row>
    <row r="2532" spans="1:14">
      <c r="A2532" s="58">
        <v>2532</v>
      </c>
      <c r="C2532" s="256">
        <v>46007</v>
      </c>
      <c r="D2532" s="282" t="s">
        <v>2717</v>
      </c>
      <c r="G2532" s="282" t="s">
        <v>1182</v>
      </c>
      <c r="H2532" s="261" t="s">
        <v>1711</v>
      </c>
      <c r="I2532" s="257">
        <v>1200000</v>
      </c>
      <c r="J2532" s="261">
        <v>1</v>
      </c>
      <c r="M2532" s="257">
        <v>1200000</v>
      </c>
    </row>
    <row r="2533" spans="1:14">
      <c r="A2533" s="58">
        <v>2533</v>
      </c>
      <c r="C2533" s="256">
        <v>46007</v>
      </c>
      <c r="D2533" s="282" t="s">
        <v>2717</v>
      </c>
      <c r="G2533" s="282" t="s">
        <v>1467</v>
      </c>
      <c r="H2533" s="261" t="s">
        <v>2616</v>
      </c>
      <c r="I2533" s="257">
        <v>350000</v>
      </c>
      <c r="J2533" s="261">
        <v>1</v>
      </c>
      <c r="M2533" s="257">
        <v>350000</v>
      </c>
    </row>
    <row r="2534" spans="1:14">
      <c r="A2534" s="58">
        <v>2534</v>
      </c>
      <c r="C2534" s="256">
        <v>46007</v>
      </c>
      <c r="D2534" s="282" t="s">
        <v>981</v>
      </c>
      <c r="G2534" s="282" t="s">
        <v>2145</v>
      </c>
      <c r="I2534" s="257">
        <v>600000</v>
      </c>
      <c r="J2534" s="261">
        <v>1</v>
      </c>
      <c r="M2534" s="257">
        <v>600000</v>
      </c>
    </row>
    <row r="2535" spans="1:14">
      <c r="A2535" s="58">
        <v>2535</v>
      </c>
      <c r="C2535" s="256">
        <v>46007</v>
      </c>
      <c r="D2535" s="282" t="s">
        <v>981</v>
      </c>
      <c r="G2535" s="282" t="s">
        <v>3389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58">
        <v>2536</v>
      </c>
      <c r="C2536" s="256">
        <v>46007</v>
      </c>
      <c r="D2536" s="282" t="s">
        <v>981</v>
      </c>
      <c r="G2536" s="282" t="s">
        <v>2141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58">
        <v>2537</v>
      </c>
      <c r="C2537" s="256">
        <v>46007</v>
      </c>
      <c r="D2537" s="282" t="s">
        <v>2930</v>
      </c>
      <c r="G2537" s="282" t="s">
        <v>1702</v>
      </c>
      <c r="I2537" s="257">
        <v>650000</v>
      </c>
      <c r="J2537" s="261">
        <v>1</v>
      </c>
      <c r="M2537" s="257">
        <v>650000</v>
      </c>
    </row>
    <row r="2538" spans="1:14">
      <c r="A2538" s="58">
        <v>2538</v>
      </c>
      <c r="C2538" s="256">
        <v>46007</v>
      </c>
      <c r="D2538" s="282" t="s">
        <v>1548</v>
      </c>
      <c r="G2538" s="282" t="s">
        <v>2851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58">
        <v>2539</v>
      </c>
      <c r="C2539" s="256">
        <v>46007</v>
      </c>
      <c r="D2539" s="282" t="s">
        <v>1548</v>
      </c>
      <c r="G2539" s="282" t="s">
        <v>3746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58">
        <v>2540</v>
      </c>
      <c r="C2540" s="256">
        <v>46007</v>
      </c>
      <c r="D2540" s="282" t="s">
        <v>2206</v>
      </c>
      <c r="G2540" s="282" t="s">
        <v>2147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58">
        <v>2541</v>
      </c>
      <c r="C2541" s="256">
        <v>46007</v>
      </c>
      <c r="D2541" s="282" t="s">
        <v>2206</v>
      </c>
      <c r="G2541" s="282" t="s">
        <v>3947</v>
      </c>
      <c r="N2541" s="257">
        <v>-1600000</v>
      </c>
    </row>
    <row r="2542" spans="1:14">
      <c r="A2542" s="58">
        <v>2542</v>
      </c>
      <c r="C2542" s="256">
        <v>46007</v>
      </c>
      <c r="D2542" s="282" t="s">
        <v>981</v>
      </c>
      <c r="G2542" s="282" t="s">
        <v>3954</v>
      </c>
      <c r="N2542" s="257">
        <v>-1230000</v>
      </c>
    </row>
    <row r="2543" spans="1:14">
      <c r="A2543" s="58">
        <v>2543</v>
      </c>
      <c r="C2543" s="256">
        <v>46007</v>
      </c>
      <c r="D2543" s="282" t="s">
        <v>2717</v>
      </c>
      <c r="G2543" s="282" t="s">
        <v>4042</v>
      </c>
      <c r="N2543" s="257">
        <v>-1550000</v>
      </c>
    </row>
    <row r="2544" spans="1:14">
      <c r="A2544" s="58">
        <v>2544</v>
      </c>
      <c r="C2544" s="256">
        <v>46007</v>
      </c>
      <c r="D2544" s="282" t="s">
        <v>3783</v>
      </c>
      <c r="G2544" s="282" t="s">
        <v>3789</v>
      </c>
      <c r="N2544" s="257">
        <v>-560000</v>
      </c>
    </row>
    <row r="2545" spans="1:14">
      <c r="A2545" s="58">
        <v>2545</v>
      </c>
      <c r="C2545" s="256">
        <v>46008</v>
      </c>
      <c r="D2545" s="282" t="s">
        <v>1370</v>
      </c>
      <c r="G2545" s="282" t="s">
        <v>1818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58">
        <v>2546</v>
      </c>
      <c r="C2546" s="256">
        <v>46008</v>
      </c>
      <c r="D2546" s="282" t="s">
        <v>1370</v>
      </c>
      <c r="G2546" s="282" t="s">
        <v>1723</v>
      </c>
      <c r="H2546" s="261" t="s">
        <v>1725</v>
      </c>
      <c r="I2546" s="257">
        <v>110000</v>
      </c>
      <c r="J2546" s="261">
        <v>1</v>
      </c>
      <c r="M2546" s="257">
        <v>110000</v>
      </c>
    </row>
    <row r="2547" spans="1:14">
      <c r="A2547" s="58">
        <v>2547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58">
        <v>2548</v>
      </c>
      <c r="C2548" s="256">
        <v>46008</v>
      </c>
      <c r="D2548" s="282" t="s">
        <v>2096</v>
      </c>
      <c r="G2548" s="282" t="s">
        <v>4043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58">
        <v>2549</v>
      </c>
      <c r="C2549" s="256">
        <v>46008</v>
      </c>
      <c r="D2549" s="282" t="s">
        <v>2096</v>
      </c>
      <c r="G2549" s="282" t="s">
        <v>4044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58">
        <v>2550</v>
      </c>
      <c r="C2550" s="256">
        <v>46008</v>
      </c>
      <c r="D2550" s="282" t="s">
        <v>1131</v>
      </c>
      <c r="G2550" s="282" t="s">
        <v>1676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58">
        <v>2551</v>
      </c>
      <c r="C2551" s="256">
        <v>46008</v>
      </c>
      <c r="D2551" s="282" t="s">
        <v>1018</v>
      </c>
      <c r="G2551" s="282" t="s">
        <v>3913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58">
        <v>2552</v>
      </c>
      <c r="C2552" s="256">
        <v>46008</v>
      </c>
      <c r="D2552" s="282" t="s">
        <v>1362</v>
      </c>
      <c r="G2552" s="282" t="s">
        <v>1702</v>
      </c>
      <c r="I2552" s="257">
        <v>1100000</v>
      </c>
      <c r="J2552" s="261">
        <v>1</v>
      </c>
      <c r="M2552" s="257">
        <v>1100000</v>
      </c>
    </row>
    <row r="2553" spans="1:14">
      <c r="A2553" s="58">
        <v>2553</v>
      </c>
      <c r="C2553" s="256">
        <v>46008</v>
      </c>
      <c r="D2553" s="282" t="s">
        <v>1323</v>
      </c>
      <c r="F2553" s="284" t="s">
        <v>4169</v>
      </c>
      <c r="G2553" s="282" t="s">
        <v>4045</v>
      </c>
      <c r="H2553" s="261" t="s">
        <v>4046</v>
      </c>
      <c r="J2553" s="261">
        <v>1</v>
      </c>
    </row>
    <row r="2554" spans="1:14">
      <c r="A2554" s="58">
        <v>2554</v>
      </c>
      <c r="C2554" s="256">
        <v>46008</v>
      </c>
      <c r="D2554" s="282" t="s">
        <v>1420</v>
      </c>
      <c r="G2554" s="282" t="s">
        <v>3389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58">
        <v>2555</v>
      </c>
      <c r="C2555" s="256">
        <v>46008</v>
      </c>
      <c r="D2555" s="282" t="s">
        <v>1420</v>
      </c>
      <c r="G2555" s="282" t="s">
        <v>2141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58">
        <v>2556</v>
      </c>
      <c r="C2556" s="256">
        <v>46008</v>
      </c>
      <c r="D2556" s="282" t="s">
        <v>1420</v>
      </c>
      <c r="G2556" s="282" t="s">
        <v>2143</v>
      </c>
      <c r="H2556" s="261" t="s">
        <v>1779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58">
        <v>2557</v>
      </c>
      <c r="C2557" s="256">
        <v>46008</v>
      </c>
      <c r="D2557" s="282" t="s">
        <v>1420</v>
      </c>
      <c r="G2557" s="282" t="s">
        <v>2142</v>
      </c>
      <c r="H2557" s="261" t="s">
        <v>1753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58">
        <v>2558</v>
      </c>
      <c r="C2558" s="256">
        <v>46008</v>
      </c>
      <c r="D2558" s="282" t="s">
        <v>1420</v>
      </c>
      <c r="G2558" s="282" t="s">
        <v>2142</v>
      </c>
      <c r="H2558" s="261" t="s">
        <v>1753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58">
        <v>2559</v>
      </c>
      <c r="C2559" s="256">
        <v>46008</v>
      </c>
      <c r="D2559" s="282" t="s">
        <v>2717</v>
      </c>
      <c r="G2559" s="282" t="s">
        <v>1532</v>
      </c>
      <c r="H2559" s="261" t="s">
        <v>1727</v>
      </c>
      <c r="I2559" s="257">
        <v>1400000</v>
      </c>
      <c r="J2559" s="261">
        <v>1</v>
      </c>
      <c r="M2559" s="257">
        <v>1400000</v>
      </c>
    </row>
    <row r="2560" spans="1:14">
      <c r="A2560" s="58">
        <v>2560</v>
      </c>
      <c r="C2560" s="256">
        <v>46008</v>
      </c>
      <c r="D2560" s="282" t="s">
        <v>2717</v>
      </c>
      <c r="G2560" s="282" t="s">
        <v>4047</v>
      </c>
      <c r="N2560" s="257">
        <v>-1400000</v>
      </c>
    </row>
    <row r="2561" spans="1:14">
      <c r="A2561" s="58">
        <v>2561</v>
      </c>
      <c r="C2561" s="256">
        <v>46009</v>
      </c>
      <c r="D2561" s="282" t="s">
        <v>2930</v>
      </c>
      <c r="G2561" s="282" t="s">
        <v>4048</v>
      </c>
      <c r="N2561" s="257">
        <v>-1850000</v>
      </c>
    </row>
    <row r="2562" spans="1:14">
      <c r="A2562" s="58">
        <v>2562</v>
      </c>
      <c r="C2562" s="256">
        <v>46009</v>
      </c>
      <c r="D2562" s="282" t="s">
        <v>3887</v>
      </c>
      <c r="G2562" s="282" t="s">
        <v>2148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58">
        <v>2563</v>
      </c>
      <c r="C2563" s="256">
        <v>46009</v>
      </c>
      <c r="D2563" s="282" t="s">
        <v>1557</v>
      </c>
      <c r="G2563" s="282" t="s">
        <v>1702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58">
        <v>2564</v>
      </c>
      <c r="C2564" s="256">
        <v>46009</v>
      </c>
      <c r="D2564" s="282" t="s">
        <v>2496</v>
      </c>
      <c r="G2564" s="282" t="s">
        <v>1702</v>
      </c>
      <c r="I2564" s="257">
        <v>1100000</v>
      </c>
      <c r="J2564" s="261">
        <v>1</v>
      </c>
      <c r="M2564" s="257">
        <v>1100000</v>
      </c>
    </row>
    <row r="2565" spans="1:14">
      <c r="A2565" s="58">
        <v>2565</v>
      </c>
      <c r="C2565" s="256">
        <v>46009</v>
      </c>
      <c r="D2565" s="282" t="s">
        <v>2722</v>
      </c>
      <c r="G2565" s="282" t="s">
        <v>2147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58">
        <v>2566</v>
      </c>
      <c r="C2566" s="256">
        <v>46009</v>
      </c>
      <c r="D2566" s="282" t="s">
        <v>1681</v>
      </c>
      <c r="G2566" s="282" t="s">
        <v>1532</v>
      </c>
      <c r="H2566" s="261" t="s">
        <v>2634</v>
      </c>
      <c r="I2566" s="257">
        <v>1600000</v>
      </c>
      <c r="J2566" s="261">
        <v>1</v>
      </c>
      <c r="M2566" s="257">
        <v>1600000</v>
      </c>
    </row>
    <row r="2567" spans="1:14">
      <c r="A2567" s="58">
        <v>2567</v>
      </c>
      <c r="C2567" s="256">
        <v>46009</v>
      </c>
      <c r="D2567" s="282" t="s">
        <v>2540</v>
      </c>
      <c r="G2567" s="282" t="s">
        <v>3067</v>
      </c>
      <c r="I2567" s="257">
        <v>250000</v>
      </c>
      <c r="J2567" s="261">
        <v>1</v>
      </c>
      <c r="M2567" s="257">
        <v>250000</v>
      </c>
    </row>
    <row r="2568" spans="1:14">
      <c r="A2568" s="58">
        <v>2568</v>
      </c>
      <c r="C2568" s="256">
        <v>46009</v>
      </c>
      <c r="D2568" s="282" t="s">
        <v>2540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58">
        <v>2569</v>
      </c>
      <c r="C2569" s="256">
        <v>46009</v>
      </c>
      <c r="D2569" s="282" t="s">
        <v>3887</v>
      </c>
      <c r="G2569" s="282" t="s">
        <v>4049</v>
      </c>
      <c r="N2569" s="257">
        <v>-1320000</v>
      </c>
    </row>
    <row r="2570" spans="1:14">
      <c r="A2570" s="58">
        <v>2570</v>
      </c>
      <c r="C2570" s="256">
        <v>46009</v>
      </c>
      <c r="D2570" s="282" t="s">
        <v>2096</v>
      </c>
      <c r="G2570" s="282" t="s">
        <v>3760</v>
      </c>
      <c r="N2570" s="257">
        <v>-365500</v>
      </c>
    </row>
    <row r="2571" spans="1:14">
      <c r="A2571" s="58">
        <v>2571</v>
      </c>
      <c r="C2571" s="256">
        <v>46010</v>
      </c>
      <c r="D2571" s="282" t="s">
        <v>1420</v>
      </c>
      <c r="G2571" s="282" t="s">
        <v>4050</v>
      </c>
      <c r="N2571" s="257">
        <v>-759000</v>
      </c>
    </row>
    <row r="2572" spans="1:14">
      <c r="A2572" s="58">
        <v>2572</v>
      </c>
      <c r="C2572" s="256">
        <v>46010</v>
      </c>
      <c r="D2572" s="282" t="s">
        <v>1551</v>
      </c>
      <c r="G2572" s="282" t="s">
        <v>1182</v>
      </c>
      <c r="H2572" s="261" t="s">
        <v>1711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58">
        <v>2573</v>
      </c>
      <c r="C2573" s="256">
        <v>46010</v>
      </c>
      <c r="D2573" s="282" t="s">
        <v>1551</v>
      </c>
      <c r="G2573" s="282" t="s">
        <v>1467</v>
      </c>
      <c r="H2573" s="261" t="s">
        <v>2616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58">
        <v>2574</v>
      </c>
      <c r="C2574" s="256">
        <v>46010</v>
      </c>
      <c r="D2574" s="282" t="s">
        <v>973</v>
      </c>
      <c r="G2574" s="282" t="s">
        <v>2326</v>
      </c>
      <c r="H2574" s="261" t="s">
        <v>2358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58">
        <v>2575</v>
      </c>
      <c r="C2575" s="256">
        <v>46010</v>
      </c>
      <c r="D2575" s="282" t="s">
        <v>1154</v>
      </c>
      <c r="G2575" s="282" t="s">
        <v>2982</v>
      </c>
      <c r="H2575" s="261" t="s">
        <v>1906</v>
      </c>
      <c r="I2575" s="257">
        <v>1000000</v>
      </c>
      <c r="J2575" s="261">
        <v>1</v>
      </c>
      <c r="M2575" s="257">
        <v>1000000</v>
      </c>
    </row>
    <row r="2576" spans="1:14">
      <c r="A2576" s="58">
        <v>2576</v>
      </c>
      <c r="C2576" s="256">
        <v>46010</v>
      </c>
      <c r="D2576" s="282" t="s">
        <v>1370</v>
      </c>
      <c r="G2576" s="282" t="s">
        <v>2139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58">
        <v>2577</v>
      </c>
      <c r="C2577" s="256">
        <v>46010</v>
      </c>
      <c r="D2577" s="282" t="s">
        <v>1423</v>
      </c>
      <c r="G2577" s="282" t="s">
        <v>2709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58">
        <v>2578</v>
      </c>
      <c r="C2578" s="256">
        <v>46011</v>
      </c>
      <c r="D2578" s="282" t="s">
        <v>2496</v>
      </c>
      <c r="G2578" s="282" t="s">
        <v>1702</v>
      </c>
      <c r="I2578" s="257">
        <v>1100000</v>
      </c>
      <c r="J2578" s="261">
        <v>1</v>
      </c>
      <c r="M2578" s="257">
        <v>1100000</v>
      </c>
    </row>
    <row r="2579" spans="1:14">
      <c r="A2579" s="58">
        <v>2579</v>
      </c>
      <c r="C2579" s="256">
        <v>46011</v>
      </c>
      <c r="D2579" s="282" t="s">
        <v>973</v>
      </c>
      <c r="G2579" s="282" t="s">
        <v>4051</v>
      </c>
      <c r="N2579" s="257">
        <v>-825000</v>
      </c>
    </row>
    <row r="2580" spans="1:14">
      <c r="A2580" s="58">
        <v>2580</v>
      </c>
      <c r="C2580" s="256">
        <v>46011</v>
      </c>
      <c r="D2580" s="282" t="s">
        <v>1349</v>
      </c>
      <c r="G2580" s="282" t="s">
        <v>3959</v>
      </c>
      <c r="N2580" s="257">
        <v>-120000</v>
      </c>
    </row>
    <row r="2581" spans="1:14">
      <c r="A2581" s="58">
        <v>2581</v>
      </c>
      <c r="C2581" s="256">
        <v>46011</v>
      </c>
      <c r="D2581" s="282" t="s">
        <v>1915</v>
      </c>
      <c r="G2581" s="282" t="s">
        <v>2011</v>
      </c>
      <c r="N2581" s="257">
        <v>-2500000</v>
      </c>
    </row>
    <row r="2582" spans="1:14">
      <c r="A2582" s="58">
        <v>2582</v>
      </c>
      <c r="C2582" s="256">
        <v>46010</v>
      </c>
      <c r="D2582" s="282" t="s">
        <v>2496</v>
      </c>
      <c r="G2582" s="282" t="s">
        <v>4052</v>
      </c>
      <c r="N2582" s="257">
        <v>-1100000</v>
      </c>
    </row>
    <row r="2583" spans="1:14">
      <c r="A2583" s="58">
        <v>2583</v>
      </c>
      <c r="C2583" s="256">
        <v>46010</v>
      </c>
      <c r="D2583" s="282" t="s">
        <v>2722</v>
      </c>
      <c r="G2583" s="282" t="s">
        <v>2041</v>
      </c>
      <c r="N2583" s="257">
        <v>-1600000</v>
      </c>
    </row>
    <row r="2584" spans="1:14">
      <c r="A2584" s="58">
        <v>2584</v>
      </c>
      <c r="C2584" s="256">
        <v>46011</v>
      </c>
      <c r="D2584" s="282" t="s">
        <v>1154</v>
      </c>
      <c r="G2584" s="282" t="s">
        <v>3791</v>
      </c>
      <c r="N2584" s="257">
        <v>-2700000</v>
      </c>
    </row>
    <row r="2585" spans="1:14">
      <c r="A2585" s="58">
        <v>2585</v>
      </c>
      <c r="C2585" s="256">
        <v>46013</v>
      </c>
      <c r="D2585" s="282" t="s">
        <v>1850</v>
      </c>
      <c r="G2585" s="282" t="s">
        <v>1182</v>
      </c>
      <c r="H2585" s="261" t="s">
        <v>1711</v>
      </c>
      <c r="I2585" s="257">
        <v>1200000</v>
      </c>
      <c r="J2585" s="261">
        <v>1</v>
      </c>
      <c r="M2585" s="257">
        <v>1200000</v>
      </c>
    </row>
    <row r="2586" spans="1:14">
      <c r="A2586" s="58">
        <v>2586</v>
      </c>
      <c r="C2586" s="256">
        <v>46013</v>
      </c>
      <c r="D2586" s="282" t="s">
        <v>1681</v>
      </c>
      <c r="G2586" s="282" t="s">
        <v>3968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58">
        <v>2587</v>
      </c>
      <c r="C2587" s="256">
        <v>46013</v>
      </c>
      <c r="D2587" s="282" t="s">
        <v>1681</v>
      </c>
      <c r="G2587" s="282" t="s">
        <v>2851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58">
        <v>2588</v>
      </c>
      <c r="C2588" s="256">
        <v>46013</v>
      </c>
      <c r="D2588" s="282" t="s">
        <v>1681</v>
      </c>
      <c r="G2588" s="282" t="s">
        <v>4053</v>
      </c>
      <c r="H2588" s="261" t="s">
        <v>4054</v>
      </c>
      <c r="I2588" s="257">
        <v>22000</v>
      </c>
      <c r="J2588" s="261">
        <v>1</v>
      </c>
      <c r="M2588" s="257">
        <v>22000</v>
      </c>
    </row>
    <row r="2589" spans="1:14">
      <c r="A2589" s="58">
        <v>2589</v>
      </c>
      <c r="C2589" s="256">
        <v>46013</v>
      </c>
      <c r="D2589" s="282" t="s">
        <v>3077</v>
      </c>
      <c r="G2589" s="282" t="s">
        <v>3390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58">
        <v>2590</v>
      </c>
      <c r="C2590" s="256">
        <v>46013</v>
      </c>
      <c r="D2590" s="282" t="s">
        <v>3077</v>
      </c>
      <c r="G2590" s="282" t="s">
        <v>2139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58">
        <v>2591</v>
      </c>
      <c r="C2591" s="256">
        <v>46013</v>
      </c>
      <c r="D2591" s="282" t="s">
        <v>3077</v>
      </c>
      <c r="G2591" s="282" t="s">
        <v>2141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58">
        <v>2592</v>
      </c>
      <c r="C2592" s="256">
        <v>46013</v>
      </c>
      <c r="D2592" s="282" t="s">
        <v>3077</v>
      </c>
      <c r="G2592" s="282" t="s">
        <v>4055</v>
      </c>
      <c r="I2592" s="257">
        <v>10000</v>
      </c>
      <c r="J2592" s="261">
        <v>2</v>
      </c>
      <c r="M2592" s="257">
        <v>20000</v>
      </c>
    </row>
    <row r="2593" spans="1:14">
      <c r="A2593" s="58">
        <v>2593</v>
      </c>
      <c r="C2593" s="256">
        <v>46013</v>
      </c>
      <c r="D2593" s="282" t="s">
        <v>1415</v>
      </c>
      <c r="G2593" s="282" t="s">
        <v>1676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58">
        <v>2594</v>
      </c>
      <c r="C2594" s="256">
        <v>46013</v>
      </c>
      <c r="D2594" s="282" t="s">
        <v>3129</v>
      </c>
      <c r="G2594" s="282" t="s">
        <v>2131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58">
        <v>2595</v>
      </c>
      <c r="C2595" s="256">
        <v>46013</v>
      </c>
      <c r="D2595" s="282" t="s">
        <v>3129</v>
      </c>
      <c r="G2595" s="282" t="s">
        <v>2132</v>
      </c>
      <c r="H2595" s="261" t="s">
        <v>1761</v>
      </c>
      <c r="I2595" s="257">
        <v>50000</v>
      </c>
      <c r="J2595" s="261">
        <v>1</v>
      </c>
      <c r="M2595" s="257">
        <v>50000</v>
      </c>
    </row>
    <row r="2596" spans="1:14">
      <c r="A2596" s="58">
        <v>2596</v>
      </c>
      <c r="C2596" s="256">
        <v>46013</v>
      </c>
      <c r="D2596" s="282" t="s">
        <v>3887</v>
      </c>
      <c r="G2596" s="282" t="s">
        <v>2973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58">
        <v>2597</v>
      </c>
      <c r="C2597" s="256">
        <v>46013</v>
      </c>
      <c r="D2597" s="282" t="s">
        <v>1620</v>
      </c>
      <c r="G2597" s="282" t="s">
        <v>3495</v>
      </c>
      <c r="H2597" s="261" t="s">
        <v>3504</v>
      </c>
      <c r="I2597" s="257">
        <v>2500000</v>
      </c>
      <c r="J2597" s="261">
        <v>1</v>
      </c>
      <c r="M2597" s="257">
        <v>2500000</v>
      </c>
    </row>
    <row r="2598" spans="1:14">
      <c r="A2598" s="58">
        <v>2598</v>
      </c>
      <c r="C2598" s="256">
        <v>46013</v>
      </c>
      <c r="D2598" s="282" t="s">
        <v>1620</v>
      </c>
      <c r="G2598" s="282" t="s">
        <v>4056</v>
      </c>
      <c r="N2598" s="257">
        <v>-2500000</v>
      </c>
    </row>
    <row r="2599" spans="1:14">
      <c r="A2599" s="58">
        <v>2599</v>
      </c>
      <c r="C2599" s="256">
        <v>46013</v>
      </c>
      <c r="D2599" s="282" t="s">
        <v>1362</v>
      </c>
      <c r="G2599" s="282" t="s">
        <v>3984</v>
      </c>
      <c r="N2599" s="257">
        <v>-1100000</v>
      </c>
    </row>
    <row r="2600" spans="1:14">
      <c r="A2600" s="58">
        <v>2600</v>
      </c>
      <c r="C2600" s="256">
        <v>46013</v>
      </c>
      <c r="D2600" s="282" t="s">
        <v>1706</v>
      </c>
      <c r="G2600" s="282" t="s">
        <v>2141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58">
        <v>2601</v>
      </c>
      <c r="C2601" s="256">
        <v>46013</v>
      </c>
      <c r="D2601" s="282" t="s">
        <v>1706</v>
      </c>
      <c r="G2601" s="282" t="s">
        <v>2139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58">
        <v>2602</v>
      </c>
      <c r="C2602" s="256">
        <v>46013</v>
      </c>
      <c r="D2602" s="282" t="s">
        <v>1706</v>
      </c>
      <c r="G2602" s="282" t="s">
        <v>2142</v>
      </c>
      <c r="H2602" s="261" t="s">
        <v>1753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58">
        <v>2603</v>
      </c>
      <c r="C2603" s="256">
        <v>46014</v>
      </c>
      <c r="D2603" s="282" t="s">
        <v>1512</v>
      </c>
      <c r="G2603" s="282" t="s">
        <v>1182</v>
      </c>
      <c r="H2603" s="261" t="s">
        <v>1711</v>
      </c>
      <c r="I2603" s="257">
        <v>1200000</v>
      </c>
      <c r="J2603" s="261">
        <v>1</v>
      </c>
      <c r="M2603" s="257">
        <v>1200000</v>
      </c>
    </row>
    <row r="2604" spans="1:14">
      <c r="A2604" s="58">
        <v>2604</v>
      </c>
      <c r="C2604" s="256">
        <v>46014</v>
      </c>
      <c r="D2604" s="282" t="s">
        <v>3863</v>
      </c>
      <c r="G2604" s="282" t="s">
        <v>1811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58">
        <v>2605</v>
      </c>
      <c r="C2605" s="256">
        <v>46014</v>
      </c>
      <c r="D2605" s="282" t="s">
        <v>1515</v>
      </c>
      <c r="G2605" s="282" t="s">
        <v>1702</v>
      </c>
      <c r="I2605" s="257">
        <v>1100000</v>
      </c>
      <c r="J2605" s="261">
        <v>1</v>
      </c>
      <c r="M2605" s="257">
        <v>1100000</v>
      </c>
    </row>
    <row r="2606" spans="1:14">
      <c r="A2606" s="58">
        <v>2606</v>
      </c>
      <c r="C2606" s="256">
        <v>46014</v>
      </c>
      <c r="D2606" s="282" t="s">
        <v>3888</v>
      </c>
      <c r="G2606" s="282" t="s">
        <v>1703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58">
        <v>2607</v>
      </c>
      <c r="C2607" s="256">
        <v>46014</v>
      </c>
      <c r="D2607" s="282" t="s">
        <v>1413</v>
      </c>
      <c r="G2607" s="282" t="s">
        <v>4057</v>
      </c>
      <c r="H2607" s="261" t="s">
        <v>4058</v>
      </c>
      <c r="I2607" s="257">
        <v>600000</v>
      </c>
      <c r="J2607" s="261">
        <v>1</v>
      </c>
      <c r="M2607" s="257">
        <v>600000</v>
      </c>
    </row>
    <row r="2608" spans="1:14">
      <c r="A2608" s="58">
        <v>2608</v>
      </c>
      <c r="C2608" s="256">
        <v>46014</v>
      </c>
      <c r="D2608" s="282" t="s">
        <v>1681</v>
      </c>
      <c r="G2608" s="282" t="s">
        <v>2732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58">
        <v>2609</v>
      </c>
      <c r="C2609" s="256">
        <v>46014</v>
      </c>
      <c r="D2609" s="282" t="s">
        <v>1681</v>
      </c>
      <c r="G2609" s="282" t="s">
        <v>1718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58">
        <v>2610</v>
      </c>
      <c r="C2610" s="256">
        <v>46014</v>
      </c>
      <c r="D2610" s="282" t="s">
        <v>1681</v>
      </c>
      <c r="G2610" s="282" t="s">
        <v>2064</v>
      </c>
      <c r="H2610" s="261" t="s">
        <v>2520</v>
      </c>
      <c r="I2610" s="257">
        <v>60000</v>
      </c>
      <c r="J2610" s="261">
        <v>1</v>
      </c>
      <c r="M2610" s="257">
        <v>60000</v>
      </c>
    </row>
    <row r="2611" spans="1:14">
      <c r="A2611" s="58">
        <v>2611</v>
      </c>
      <c r="C2611" s="256">
        <v>46014</v>
      </c>
      <c r="D2611" s="282" t="s">
        <v>1425</v>
      </c>
      <c r="G2611" s="282" t="s">
        <v>3913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58">
        <v>2612</v>
      </c>
      <c r="C2612" s="256">
        <v>46014</v>
      </c>
      <c r="D2612" s="282" t="s">
        <v>3888</v>
      </c>
      <c r="G2612" s="282" t="s">
        <v>4059</v>
      </c>
      <c r="N2612" s="257">
        <v>-1705000</v>
      </c>
    </row>
    <row r="2613" spans="1:14">
      <c r="A2613" s="58">
        <v>2613</v>
      </c>
      <c r="C2613" s="256">
        <v>46014</v>
      </c>
      <c r="D2613" s="282" t="s">
        <v>3887</v>
      </c>
      <c r="G2613" s="282" t="s">
        <v>4060</v>
      </c>
      <c r="N2613" s="257">
        <v>-550000</v>
      </c>
    </row>
    <row r="2614" spans="1:14">
      <c r="A2614" s="58">
        <v>2614</v>
      </c>
      <c r="C2614" s="256">
        <v>46014</v>
      </c>
      <c r="D2614" s="282" t="s">
        <v>3863</v>
      </c>
      <c r="G2614" s="282" t="s">
        <v>4061</v>
      </c>
      <c r="N2614" s="257">
        <v>-150000</v>
      </c>
    </row>
    <row r="2615" spans="1:14">
      <c r="A2615" s="58">
        <v>2615</v>
      </c>
      <c r="C2615" s="256">
        <v>46013</v>
      </c>
      <c r="D2615" s="282" t="s">
        <v>3077</v>
      </c>
      <c r="G2615" s="282" t="s">
        <v>4062</v>
      </c>
      <c r="N2615" s="257">
        <v>-800000</v>
      </c>
    </row>
    <row r="2616" spans="1:14">
      <c r="A2616" s="58">
        <v>2616</v>
      </c>
      <c r="C2616" s="256">
        <v>46014</v>
      </c>
      <c r="D2616" s="282" t="s">
        <v>1515</v>
      </c>
      <c r="G2616" s="282" t="s">
        <v>4063</v>
      </c>
      <c r="N2616" s="257">
        <v>-1100000</v>
      </c>
    </row>
    <row r="2617" spans="1:14">
      <c r="A2617" s="58">
        <v>2617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58">
        <v>2618</v>
      </c>
      <c r="C2618" s="256">
        <v>46015</v>
      </c>
      <c r="D2618" s="282" t="s">
        <v>1569</v>
      </c>
      <c r="G2618" s="282" t="s">
        <v>2326</v>
      </c>
      <c r="H2618" s="261" t="s">
        <v>2809</v>
      </c>
      <c r="I2618" s="257">
        <v>750000</v>
      </c>
      <c r="J2618" s="261">
        <v>1</v>
      </c>
      <c r="M2618" s="257">
        <v>750000</v>
      </c>
    </row>
    <row r="2619" spans="1:14">
      <c r="A2619" s="58">
        <v>2619</v>
      </c>
      <c r="C2619" s="256">
        <v>46015</v>
      </c>
      <c r="D2619" s="282" t="s">
        <v>2209</v>
      </c>
      <c r="G2619" s="282" t="s">
        <v>2043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58">
        <v>2620</v>
      </c>
      <c r="C2620" s="256">
        <v>46015</v>
      </c>
      <c r="D2620" s="282" t="s">
        <v>2496</v>
      </c>
      <c r="G2620" s="282" t="s">
        <v>2237</v>
      </c>
      <c r="I2620" s="257">
        <v>1650000</v>
      </c>
      <c r="J2620" s="261">
        <v>1</v>
      </c>
      <c r="M2620" s="257">
        <v>1650000</v>
      </c>
    </row>
    <row r="2621" spans="1:14">
      <c r="A2621" s="58">
        <v>2621</v>
      </c>
      <c r="C2621" s="256">
        <v>46015</v>
      </c>
      <c r="D2621" s="282" t="s">
        <v>2209</v>
      </c>
      <c r="G2621" s="282" t="s">
        <v>3987</v>
      </c>
      <c r="N2621" s="257">
        <v>-500000</v>
      </c>
    </row>
    <row r="2622" spans="1:14">
      <c r="A2622" s="58">
        <v>2622</v>
      </c>
      <c r="C2622" s="256">
        <v>46015</v>
      </c>
      <c r="D2622" s="282" t="s">
        <v>2496</v>
      </c>
      <c r="G2622" s="282" t="s">
        <v>4064</v>
      </c>
      <c r="N2622" s="257">
        <v>-1100000</v>
      </c>
    </row>
    <row r="2623" spans="1:14">
      <c r="A2623" s="58">
        <v>2623</v>
      </c>
      <c r="C2623" s="256">
        <v>46015</v>
      </c>
      <c r="D2623" s="282" t="s">
        <v>1018</v>
      </c>
      <c r="G2623" s="282" t="s">
        <v>4040</v>
      </c>
      <c r="N2623" s="257">
        <v>-450000</v>
      </c>
    </row>
    <row r="2624" spans="1:14">
      <c r="A2624" s="58">
        <v>2624</v>
      </c>
      <c r="C2624" s="256">
        <v>46015</v>
      </c>
      <c r="D2624" s="282" t="s">
        <v>1569</v>
      </c>
      <c r="G2624" s="282" t="s">
        <v>4065</v>
      </c>
      <c r="N2624" s="257">
        <v>-750000</v>
      </c>
    </row>
    <row r="2625" spans="1:17">
      <c r="A2625" s="58">
        <v>2625</v>
      </c>
      <c r="C2625" s="256">
        <v>46017</v>
      </c>
      <c r="D2625" s="282" t="s">
        <v>1557</v>
      </c>
      <c r="G2625" s="282" t="s">
        <v>4066</v>
      </c>
      <c r="N2625" s="257">
        <v>-715000</v>
      </c>
    </row>
    <row r="2626" spans="1:17">
      <c r="A2626" s="58">
        <v>2626</v>
      </c>
      <c r="C2626" s="256">
        <v>46017</v>
      </c>
      <c r="D2626" s="282" t="s">
        <v>2496</v>
      </c>
      <c r="G2626" s="282" t="s">
        <v>4023</v>
      </c>
      <c r="N2626" s="257">
        <v>-1650000</v>
      </c>
    </row>
    <row r="2627" spans="1:17">
      <c r="A2627" s="58">
        <v>2627</v>
      </c>
      <c r="C2627" s="256">
        <v>46017</v>
      </c>
      <c r="D2627" s="282" t="s">
        <v>1557</v>
      </c>
      <c r="G2627" s="282" t="s">
        <v>2326</v>
      </c>
      <c r="H2627" s="261" t="s">
        <v>2358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58">
        <v>2628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58">
        <v>2629</v>
      </c>
      <c r="C2629" s="256">
        <v>46017</v>
      </c>
      <c r="D2629" s="282" t="s">
        <v>1423</v>
      </c>
      <c r="G2629" s="282" t="s">
        <v>1702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58">
        <v>2630</v>
      </c>
      <c r="C2630" s="256">
        <v>46017</v>
      </c>
      <c r="D2630" s="282" t="s">
        <v>1344</v>
      </c>
      <c r="G2630" s="282" t="s">
        <v>4067</v>
      </c>
      <c r="N2630" s="257">
        <v>-450000</v>
      </c>
    </row>
    <row r="2631" spans="1:17">
      <c r="A2631" s="58">
        <v>2631</v>
      </c>
      <c r="C2631" s="256">
        <v>46017</v>
      </c>
      <c r="D2631" s="282" t="s">
        <v>1444</v>
      </c>
      <c r="G2631" s="282" t="s">
        <v>1997</v>
      </c>
      <c r="H2631" s="261" t="s">
        <v>3514</v>
      </c>
      <c r="I2631" s="257">
        <v>1000000</v>
      </c>
      <c r="J2631" s="261">
        <v>1</v>
      </c>
      <c r="M2631" s="257">
        <v>1000000</v>
      </c>
    </row>
    <row r="2632" spans="1:17">
      <c r="A2632" s="58">
        <v>2632</v>
      </c>
      <c r="C2632" s="256">
        <v>46018</v>
      </c>
      <c r="D2632" s="282" t="s">
        <v>2717</v>
      </c>
      <c r="G2632" s="282" t="s">
        <v>1702</v>
      </c>
      <c r="I2632" s="257">
        <v>1100000</v>
      </c>
      <c r="J2632" s="261">
        <v>1</v>
      </c>
      <c r="M2632" s="257">
        <v>1100000</v>
      </c>
    </row>
    <row r="2633" spans="1:17">
      <c r="A2633" s="58">
        <v>2633</v>
      </c>
      <c r="C2633" s="256">
        <v>46020</v>
      </c>
      <c r="D2633" s="282" t="s">
        <v>3129</v>
      </c>
      <c r="G2633" s="282" t="s">
        <v>4068</v>
      </c>
      <c r="N2633" s="257">
        <v>-1550000</v>
      </c>
    </row>
    <row r="2634" spans="1:17">
      <c r="A2634" s="58">
        <v>2634</v>
      </c>
      <c r="C2634" s="256">
        <v>46020</v>
      </c>
      <c r="D2634" s="282" t="s">
        <v>1817</v>
      </c>
      <c r="G2634" s="282" t="s">
        <v>2131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4140</v>
      </c>
    </row>
    <row r="2635" spans="1:17">
      <c r="A2635" s="58">
        <v>2635</v>
      </c>
      <c r="C2635" s="256">
        <v>46020</v>
      </c>
      <c r="D2635" s="282" t="s">
        <v>1817</v>
      </c>
      <c r="G2635" s="282" t="s">
        <v>2132</v>
      </c>
      <c r="H2635" s="261" t="s">
        <v>1761</v>
      </c>
      <c r="I2635" s="257">
        <v>50000</v>
      </c>
      <c r="J2635" s="261">
        <v>1</v>
      </c>
      <c r="M2635" s="257">
        <v>50000</v>
      </c>
    </row>
    <row r="2636" spans="1:17">
      <c r="A2636" s="58">
        <v>2636</v>
      </c>
      <c r="C2636" s="256">
        <v>46020</v>
      </c>
      <c r="D2636" s="282" t="s">
        <v>1525</v>
      </c>
      <c r="G2636" s="282" t="s">
        <v>1815</v>
      </c>
      <c r="H2636" s="261" t="s">
        <v>4069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4141</v>
      </c>
    </row>
    <row r="2637" spans="1:17">
      <c r="A2637" s="58">
        <v>2637</v>
      </c>
      <c r="C2637" s="256">
        <v>46020</v>
      </c>
      <c r="D2637" s="282" t="s">
        <v>1525</v>
      </c>
      <c r="G2637" s="282" t="s">
        <v>4070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58">
        <v>2638</v>
      </c>
      <c r="C2638" s="256">
        <v>46020</v>
      </c>
      <c r="D2638" s="282" t="s">
        <v>1525</v>
      </c>
      <c r="G2638" s="282" t="s">
        <v>2354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58">
        <v>2639</v>
      </c>
      <c r="C2639" s="256">
        <v>46020</v>
      </c>
      <c r="D2639" s="282" t="s">
        <v>1425</v>
      </c>
      <c r="G2639" s="282" t="s">
        <v>1888</v>
      </c>
      <c r="H2639" s="261" t="s">
        <v>1887</v>
      </c>
      <c r="I2639" s="257">
        <v>1050000</v>
      </c>
      <c r="J2639" s="261">
        <v>1</v>
      </c>
      <c r="M2639" s="257">
        <v>1050000</v>
      </c>
    </row>
    <row r="2640" spans="1:17">
      <c r="A2640" s="58">
        <v>2640</v>
      </c>
      <c r="C2640" s="256">
        <v>46020</v>
      </c>
      <c r="D2640" s="282" t="s">
        <v>2791</v>
      </c>
      <c r="G2640" s="282" t="s">
        <v>4071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4142</v>
      </c>
    </row>
    <row r="2641" spans="1:17">
      <c r="A2641" s="58">
        <v>2641</v>
      </c>
      <c r="C2641" s="256">
        <v>46020</v>
      </c>
      <c r="D2641" s="282" t="s">
        <v>3325</v>
      </c>
      <c r="G2641" s="282" t="s">
        <v>1182</v>
      </c>
      <c r="H2641" s="261" t="s">
        <v>1711</v>
      </c>
      <c r="I2641" s="257">
        <v>1100000</v>
      </c>
      <c r="J2641" s="261">
        <v>1</v>
      </c>
      <c r="M2641" s="257">
        <v>1100000</v>
      </c>
      <c r="Q2641" s="282" t="s">
        <v>4143</v>
      </c>
    </row>
    <row r="2642" spans="1:17">
      <c r="A2642" s="58">
        <v>2642</v>
      </c>
      <c r="C2642" s="256">
        <v>46020</v>
      </c>
      <c r="D2642" s="282" t="s">
        <v>1427</v>
      </c>
      <c r="G2642" s="282" t="s">
        <v>1676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58">
        <v>2643</v>
      </c>
      <c r="C2643" s="256">
        <v>46021</v>
      </c>
      <c r="D2643" s="282" t="s">
        <v>2717</v>
      </c>
      <c r="G2643" s="282" t="s">
        <v>2041</v>
      </c>
      <c r="N2643" s="257">
        <v>-1100000</v>
      </c>
    </row>
    <row r="2644" spans="1:17">
      <c r="A2644" s="58">
        <v>2644</v>
      </c>
      <c r="C2644" s="256">
        <v>46020</v>
      </c>
      <c r="D2644" s="282" t="s">
        <v>3325</v>
      </c>
      <c r="G2644" s="282" t="s">
        <v>3765</v>
      </c>
      <c r="N2644" s="257">
        <v>-1100000</v>
      </c>
    </row>
    <row r="2645" spans="1:17">
      <c r="A2645" s="58">
        <v>2645</v>
      </c>
      <c r="C2645" s="256">
        <v>46021</v>
      </c>
      <c r="D2645" s="282" t="s">
        <v>1420</v>
      </c>
      <c r="G2645" s="282" t="s">
        <v>2167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58">
        <v>2646</v>
      </c>
      <c r="C2646" s="256">
        <v>46021</v>
      </c>
      <c r="D2646" s="282" t="s">
        <v>2930</v>
      </c>
      <c r="G2646" s="282" t="s">
        <v>1182</v>
      </c>
      <c r="H2646" s="261" t="s">
        <v>1711</v>
      </c>
      <c r="I2646" s="257">
        <v>1200000</v>
      </c>
      <c r="J2646" s="261">
        <v>1</v>
      </c>
      <c r="M2646" s="257">
        <v>1200000</v>
      </c>
    </row>
    <row r="2647" spans="1:17">
      <c r="A2647" s="58">
        <v>2647</v>
      </c>
      <c r="C2647" s="256">
        <v>46021</v>
      </c>
      <c r="D2647" s="282" t="s">
        <v>2706</v>
      </c>
      <c r="G2647" s="282" t="s">
        <v>3913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58">
        <v>2648</v>
      </c>
      <c r="C2648" s="256">
        <v>46021</v>
      </c>
      <c r="D2648" s="282" t="s">
        <v>2706</v>
      </c>
      <c r="G2648" s="282" t="s">
        <v>3978</v>
      </c>
      <c r="N2648" s="257">
        <v>-450000</v>
      </c>
    </row>
    <row r="2649" spans="1:17">
      <c r="A2649" s="58">
        <v>2649</v>
      </c>
      <c r="C2649" s="256">
        <v>46021</v>
      </c>
      <c r="D2649" s="282" t="s">
        <v>1370</v>
      </c>
      <c r="G2649" s="282" t="s">
        <v>2043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58">
        <v>2650</v>
      </c>
      <c r="C2650" s="256">
        <v>46021</v>
      </c>
      <c r="D2650" s="282" t="s">
        <v>1370</v>
      </c>
      <c r="G2650" s="282" t="s">
        <v>2144</v>
      </c>
      <c r="H2650" s="261" t="s">
        <v>1966</v>
      </c>
      <c r="I2650" s="257">
        <v>280000</v>
      </c>
      <c r="J2650" s="261">
        <v>1</v>
      </c>
      <c r="M2650" s="257">
        <v>280000</v>
      </c>
      <c r="Q2650" s="282" t="s">
        <v>4144</v>
      </c>
    </row>
    <row r="2651" spans="1:17">
      <c r="A2651" s="58">
        <v>2651</v>
      </c>
      <c r="C2651" s="256">
        <v>46022</v>
      </c>
      <c r="D2651" s="282" t="s">
        <v>1850</v>
      </c>
      <c r="G2651" s="282" t="s">
        <v>3961</v>
      </c>
      <c r="N2651" s="257">
        <v>-1200000</v>
      </c>
    </row>
    <row r="2652" spans="1:17">
      <c r="A2652" s="58">
        <v>2652</v>
      </c>
      <c r="C2652" s="256">
        <v>46022</v>
      </c>
      <c r="D2652" s="282" t="s">
        <v>1423</v>
      </c>
      <c r="G2652" s="282" t="s">
        <v>4072</v>
      </c>
      <c r="N2652" s="257">
        <v>-3080000</v>
      </c>
    </row>
    <row r="2653" spans="1:17">
      <c r="A2653" s="58">
        <v>2653</v>
      </c>
      <c r="C2653" s="256">
        <v>46022</v>
      </c>
      <c r="D2653" s="282" t="s">
        <v>1413</v>
      </c>
      <c r="G2653" s="282" t="s">
        <v>4008</v>
      </c>
      <c r="N2653" s="257">
        <v>-600000</v>
      </c>
    </row>
    <row r="2654" spans="1:17">
      <c r="A2654" s="58">
        <v>2654</v>
      </c>
      <c r="C2654" s="256">
        <v>46022</v>
      </c>
      <c r="D2654" s="282" t="s">
        <v>1525</v>
      </c>
      <c r="G2654" s="282" t="s">
        <v>4073</v>
      </c>
      <c r="N2654" s="257">
        <v>-2475000</v>
      </c>
    </row>
    <row r="2655" spans="1:17">
      <c r="A2655" s="58">
        <v>2655</v>
      </c>
      <c r="C2655" s="256">
        <v>46022</v>
      </c>
      <c r="D2655" s="282" t="s">
        <v>2791</v>
      </c>
      <c r="G2655" s="282" t="s">
        <v>4074</v>
      </c>
      <c r="N2655" s="257">
        <v>-1210000</v>
      </c>
    </row>
    <row r="2656" spans="1:17">
      <c r="A2656" s="58">
        <v>2656</v>
      </c>
      <c r="C2656" s="256">
        <v>46022</v>
      </c>
      <c r="D2656" s="282" t="s">
        <v>2930</v>
      </c>
      <c r="G2656" s="282" t="s">
        <v>4075</v>
      </c>
      <c r="N2656" s="257">
        <v>-1200000</v>
      </c>
    </row>
    <row r="2657" spans="1:17">
      <c r="A2657" s="58">
        <v>2657</v>
      </c>
      <c r="C2657" s="256">
        <v>46022</v>
      </c>
      <c r="D2657" s="282" t="s">
        <v>1370</v>
      </c>
      <c r="G2657" s="282" t="s">
        <v>4076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4145</v>
      </c>
    </row>
    <row r="2658" spans="1:17">
      <c r="A2658" s="58">
        <v>2658</v>
      </c>
      <c r="C2658" s="256">
        <v>46022</v>
      </c>
      <c r="D2658" s="282" t="s">
        <v>1370</v>
      </c>
      <c r="G2658" s="282" t="s">
        <v>3678</v>
      </c>
      <c r="N2658" s="257">
        <v>-15390000</v>
      </c>
    </row>
    <row r="2659" spans="1:17">
      <c r="A2659" s="58">
        <v>2659</v>
      </c>
      <c r="C2659" s="256">
        <v>46022</v>
      </c>
      <c r="D2659" s="282" t="s">
        <v>1817</v>
      </c>
      <c r="G2659" s="282" t="s">
        <v>4077</v>
      </c>
      <c r="N2659" s="257">
        <v>-1550000</v>
      </c>
    </row>
    <row r="2660" spans="1:17">
      <c r="A2660" s="58">
        <v>2660</v>
      </c>
      <c r="C2660" s="256">
        <v>46022</v>
      </c>
      <c r="D2660" s="282" t="s">
        <v>1551</v>
      </c>
      <c r="G2660" s="282" t="s">
        <v>2009</v>
      </c>
      <c r="N2660" s="257">
        <v>-3300000</v>
      </c>
    </row>
    <row r="2661" spans="1:17">
      <c r="A2661" s="58">
        <v>2661</v>
      </c>
      <c r="C2661" s="256">
        <v>46022</v>
      </c>
      <c r="D2661" s="282" t="s">
        <v>1131</v>
      </c>
      <c r="G2661" s="282" t="s">
        <v>3949</v>
      </c>
      <c r="N2661" s="257">
        <v>-1100000</v>
      </c>
    </row>
    <row r="2662" spans="1:17">
      <c r="A2662" s="58">
        <v>2662</v>
      </c>
      <c r="C2662" s="256">
        <v>46022</v>
      </c>
      <c r="D2662" s="282" t="s">
        <v>1425</v>
      </c>
      <c r="G2662" s="282" t="s">
        <v>4078</v>
      </c>
      <c r="N2662" s="257">
        <v>-1500000</v>
      </c>
    </row>
    <row r="2663" spans="1:17">
      <c r="A2663" s="58">
        <v>2663</v>
      </c>
      <c r="C2663" s="256">
        <v>46024</v>
      </c>
      <c r="D2663" s="282" t="s">
        <v>1512</v>
      </c>
      <c r="G2663" s="282" t="s">
        <v>3680</v>
      </c>
      <c r="N2663" s="257">
        <v>-5950000</v>
      </c>
    </row>
    <row r="2664" spans="1:17">
      <c r="A2664" s="58">
        <v>2664</v>
      </c>
      <c r="C2664" s="256">
        <v>46024</v>
      </c>
      <c r="D2664" s="282" t="s">
        <v>1557</v>
      </c>
      <c r="G2664" s="282" t="s">
        <v>4009</v>
      </c>
      <c r="N2664" s="257">
        <v>-825000</v>
      </c>
    </row>
    <row r="2665" spans="1:17">
      <c r="A2665" s="58">
        <v>2665</v>
      </c>
      <c r="C2665" s="256">
        <v>46024</v>
      </c>
      <c r="D2665" s="282" t="s">
        <v>1007</v>
      </c>
      <c r="G2665" s="282" t="s">
        <v>3712</v>
      </c>
      <c r="N2665" s="257">
        <v>-2090000</v>
      </c>
    </row>
    <row r="2666" spans="1:17">
      <c r="A2666" s="58">
        <v>2666</v>
      </c>
      <c r="C2666" s="256">
        <v>46022</v>
      </c>
      <c r="D2666" s="282" t="s">
        <v>1548</v>
      </c>
      <c r="G2666" s="282" t="s">
        <v>4015</v>
      </c>
      <c r="N2666" s="257">
        <v>-393501</v>
      </c>
    </row>
    <row r="2667" spans="1:17">
      <c r="A2667" s="58">
        <v>2667</v>
      </c>
      <c r="C2667" s="256">
        <v>46024</v>
      </c>
      <c r="D2667" s="282" t="s">
        <v>1763</v>
      </c>
      <c r="G2667" s="282" t="s">
        <v>3641</v>
      </c>
      <c r="N2667" s="257">
        <v>-3740000</v>
      </c>
    </row>
    <row r="2668" spans="1:17">
      <c r="A2668" s="58">
        <v>2668</v>
      </c>
      <c r="C2668" s="256">
        <v>46024</v>
      </c>
      <c r="D2668" s="282" t="s">
        <v>3889</v>
      </c>
      <c r="G2668" s="282" t="s">
        <v>1760</v>
      </c>
      <c r="H2668" s="261" t="s">
        <v>1948</v>
      </c>
      <c r="I2668" s="257">
        <v>1500000</v>
      </c>
      <c r="J2668" s="261">
        <v>1</v>
      </c>
      <c r="M2668" s="257">
        <v>1500000</v>
      </c>
    </row>
    <row r="2669" spans="1:17">
      <c r="A2669" s="58">
        <v>2669</v>
      </c>
      <c r="C2669" s="256">
        <v>46024</v>
      </c>
      <c r="D2669" s="282" t="s">
        <v>1045</v>
      </c>
      <c r="G2669" s="282" t="s">
        <v>1184</v>
      </c>
      <c r="H2669" s="261" t="s">
        <v>4079</v>
      </c>
      <c r="I2669" s="257">
        <v>1200000</v>
      </c>
      <c r="J2669" s="261">
        <v>1</v>
      </c>
      <c r="M2669" s="257">
        <v>1200000</v>
      </c>
    </row>
    <row r="2670" spans="1:17">
      <c r="A2670" s="58">
        <v>2670</v>
      </c>
      <c r="C2670" s="256">
        <v>46024</v>
      </c>
      <c r="D2670" s="282" t="s">
        <v>3890</v>
      </c>
      <c r="G2670" s="282" t="s">
        <v>1849</v>
      </c>
      <c r="I2670" s="257">
        <v>300000</v>
      </c>
      <c r="J2670" s="261">
        <v>1</v>
      </c>
      <c r="M2670" s="257">
        <v>300000</v>
      </c>
    </row>
    <row r="2671" spans="1:17">
      <c r="A2671" s="58">
        <v>2671</v>
      </c>
      <c r="C2671" s="256">
        <v>46024</v>
      </c>
      <c r="D2671" s="282" t="s">
        <v>1567</v>
      </c>
      <c r="G2671" s="282" t="s">
        <v>3913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58">
        <v>2672</v>
      </c>
      <c r="C2672" s="256">
        <v>46024</v>
      </c>
      <c r="D2672" s="282" t="s">
        <v>1567</v>
      </c>
      <c r="G2672" s="282" t="s">
        <v>2141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4">
      <c r="A2673" s="58">
        <v>2673</v>
      </c>
      <c r="C2673" s="256">
        <v>46024</v>
      </c>
      <c r="D2673" s="282" t="s">
        <v>1567</v>
      </c>
      <c r="G2673" s="282" t="s">
        <v>2142</v>
      </c>
      <c r="H2673" s="261" t="s">
        <v>1753</v>
      </c>
      <c r="I2673" s="257">
        <v>55000</v>
      </c>
      <c r="J2673" s="261">
        <v>1</v>
      </c>
      <c r="M2673" s="257">
        <v>55000</v>
      </c>
    </row>
    <row r="2674" spans="1:14">
      <c r="A2674" s="58">
        <v>2674</v>
      </c>
      <c r="C2674" s="256">
        <v>46024</v>
      </c>
      <c r="D2674" s="282" t="s">
        <v>1567</v>
      </c>
      <c r="G2674" s="282" t="s">
        <v>2143</v>
      </c>
      <c r="H2674" s="261" t="s">
        <v>1779</v>
      </c>
      <c r="I2674" s="257">
        <v>10000</v>
      </c>
      <c r="J2674" s="261">
        <v>2</v>
      </c>
      <c r="M2674" s="257">
        <v>20000</v>
      </c>
    </row>
    <row r="2675" spans="1:14">
      <c r="A2675" s="58">
        <v>2675</v>
      </c>
      <c r="C2675" s="256">
        <v>46024</v>
      </c>
      <c r="D2675" s="282" t="s">
        <v>3860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4">
      <c r="A2676" s="58">
        <v>2676</v>
      </c>
      <c r="C2676" s="256">
        <v>46024</v>
      </c>
      <c r="D2676" s="282" t="s">
        <v>1319</v>
      </c>
      <c r="G2676" s="282" t="s">
        <v>1229</v>
      </c>
      <c r="H2676" s="261" t="s">
        <v>4080</v>
      </c>
      <c r="I2676" s="257">
        <v>950000</v>
      </c>
      <c r="J2676" s="261">
        <v>1</v>
      </c>
      <c r="M2676" s="257">
        <v>950000</v>
      </c>
    </row>
    <row r="2677" spans="1:14">
      <c r="A2677" s="58">
        <v>2677</v>
      </c>
      <c r="C2677" s="256">
        <v>46024</v>
      </c>
      <c r="D2677" s="282" t="s">
        <v>1706</v>
      </c>
      <c r="G2677" s="282" t="s">
        <v>2141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4">
      <c r="A2678" s="58">
        <v>2678</v>
      </c>
      <c r="C2678" s="256">
        <v>46024</v>
      </c>
      <c r="D2678" s="282" t="s">
        <v>1706</v>
      </c>
      <c r="G2678" s="282" t="s">
        <v>2139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4">
      <c r="A2679" s="58">
        <v>2679</v>
      </c>
      <c r="C2679" s="256">
        <v>46024</v>
      </c>
      <c r="D2679" s="282" t="s">
        <v>1706</v>
      </c>
      <c r="G2679" s="282" t="s">
        <v>2141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4">
      <c r="A2680" s="58">
        <v>2680</v>
      </c>
      <c r="C2680" s="256">
        <v>46024</v>
      </c>
      <c r="D2680" s="282" t="s">
        <v>1706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4">
      <c r="A2681" s="58">
        <v>2681</v>
      </c>
      <c r="C2681" s="256">
        <v>46024</v>
      </c>
      <c r="D2681" s="282" t="s">
        <v>3889</v>
      </c>
      <c r="G2681" s="282" t="s">
        <v>4081</v>
      </c>
      <c r="N2681" s="257">
        <v>-1500000</v>
      </c>
    </row>
    <row r="2682" spans="1:14">
      <c r="A2682" s="58">
        <v>2682</v>
      </c>
      <c r="C2682" s="256">
        <v>46024</v>
      </c>
      <c r="D2682" s="282" t="s">
        <v>3890</v>
      </c>
      <c r="G2682" s="282" t="s">
        <v>4082</v>
      </c>
      <c r="N2682" s="257">
        <v>-300000</v>
      </c>
    </row>
    <row r="2683" spans="1:14">
      <c r="A2683" s="58">
        <v>2683</v>
      </c>
      <c r="C2683" s="256">
        <v>46025</v>
      </c>
      <c r="D2683" s="282" t="s">
        <v>1459</v>
      </c>
      <c r="G2683" s="282" t="s">
        <v>4280</v>
      </c>
      <c r="I2683" s="257">
        <v>150000</v>
      </c>
      <c r="J2683" s="261">
        <v>1</v>
      </c>
      <c r="M2683" s="257">
        <v>150000</v>
      </c>
    </row>
    <row r="2684" spans="1:14">
      <c r="A2684" s="58">
        <v>2684</v>
      </c>
      <c r="C2684" s="256">
        <v>46027</v>
      </c>
      <c r="D2684" s="282" t="s">
        <v>1045</v>
      </c>
      <c r="G2684" s="282" t="s">
        <v>3744</v>
      </c>
      <c r="N2684" s="257">
        <v>-1200000</v>
      </c>
    </row>
    <row r="2685" spans="1:14">
      <c r="A2685" s="58">
        <v>2685</v>
      </c>
      <c r="C2685" s="256">
        <v>46027</v>
      </c>
      <c r="D2685" s="282" t="s">
        <v>3891</v>
      </c>
      <c r="G2685" s="282" t="s">
        <v>4083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4">
      <c r="A2686" s="58">
        <v>2686</v>
      </c>
      <c r="C2686" s="256">
        <v>46027</v>
      </c>
      <c r="D2686" s="282" t="s">
        <v>1569</v>
      </c>
      <c r="G2686" s="282" t="s">
        <v>1182</v>
      </c>
      <c r="H2686" s="261" t="s">
        <v>1711</v>
      </c>
      <c r="I2686" s="257">
        <v>1000000</v>
      </c>
      <c r="J2686" s="261">
        <v>1</v>
      </c>
      <c r="M2686" s="257">
        <v>1000000</v>
      </c>
    </row>
    <row r="2687" spans="1:14">
      <c r="A2687" s="58">
        <v>2687</v>
      </c>
      <c r="C2687" s="256">
        <v>46027</v>
      </c>
      <c r="D2687" s="282" t="s">
        <v>1569</v>
      </c>
      <c r="G2687" s="282" t="s">
        <v>1467</v>
      </c>
      <c r="H2687" s="261" t="s">
        <v>2616</v>
      </c>
      <c r="I2687" s="257">
        <v>350000</v>
      </c>
      <c r="J2687" s="261">
        <v>1</v>
      </c>
      <c r="M2687" s="257">
        <v>350000</v>
      </c>
    </row>
    <row r="2688" spans="1:14">
      <c r="A2688" s="58">
        <v>2688</v>
      </c>
      <c r="C2688" s="256">
        <v>46027</v>
      </c>
      <c r="D2688" s="282" t="s">
        <v>1748</v>
      </c>
      <c r="G2688" s="282" t="s">
        <v>1702</v>
      </c>
      <c r="I2688" s="257">
        <v>450000</v>
      </c>
      <c r="J2688" s="261">
        <v>1</v>
      </c>
      <c r="M2688" s="257">
        <v>450000</v>
      </c>
    </row>
    <row r="2689" spans="1:14">
      <c r="A2689" s="58">
        <v>2689</v>
      </c>
      <c r="C2689" s="256">
        <v>46027</v>
      </c>
      <c r="D2689" s="282" t="s">
        <v>1444</v>
      </c>
      <c r="G2689" s="282" t="s">
        <v>4084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4">
      <c r="A2690" s="58">
        <v>2690</v>
      </c>
      <c r="C2690" s="256">
        <v>46027</v>
      </c>
      <c r="D2690" s="282" t="s">
        <v>2099</v>
      </c>
      <c r="G2690" s="282" t="s">
        <v>1676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4">
      <c r="A2691" s="58">
        <v>2691</v>
      </c>
      <c r="C2691" s="256">
        <v>46027</v>
      </c>
      <c r="D2691" s="282" t="s">
        <v>1132</v>
      </c>
      <c r="G2691" s="282" t="s">
        <v>1682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4">
      <c r="A2692" s="58">
        <v>2692</v>
      </c>
      <c r="C2692" s="256">
        <v>46027</v>
      </c>
      <c r="D2692" s="282" t="s">
        <v>1132</v>
      </c>
      <c r="G2692" s="282" t="s">
        <v>2120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4">
      <c r="A2693" s="58">
        <v>2693</v>
      </c>
      <c r="C2693" s="256">
        <v>46027</v>
      </c>
      <c r="D2693" s="282" t="s">
        <v>3008</v>
      </c>
      <c r="G2693" s="282" t="s">
        <v>4085</v>
      </c>
      <c r="N2693" s="257">
        <v>-1200000</v>
      </c>
    </row>
    <row r="2694" spans="1:14">
      <c r="A2694" s="58">
        <v>2694</v>
      </c>
      <c r="C2694" s="256">
        <v>46028</v>
      </c>
      <c r="D2694" s="282" t="s">
        <v>1706</v>
      </c>
      <c r="G2694" s="282" t="s">
        <v>4086</v>
      </c>
      <c r="N2694" s="257">
        <v>-2458500</v>
      </c>
    </row>
    <row r="2695" spans="1:14">
      <c r="A2695" s="58">
        <v>2695</v>
      </c>
      <c r="C2695" s="256">
        <v>46028</v>
      </c>
      <c r="D2695" s="282" t="s">
        <v>1569</v>
      </c>
      <c r="G2695" s="282" t="s">
        <v>3761</v>
      </c>
      <c r="N2695" s="257">
        <v>-1350000</v>
      </c>
    </row>
    <row r="2696" spans="1:14">
      <c r="A2696" s="58">
        <v>2696</v>
      </c>
      <c r="C2696" s="256">
        <v>46028</v>
      </c>
      <c r="D2696" s="282" t="s">
        <v>2540</v>
      </c>
      <c r="G2696" s="282" t="s">
        <v>3991</v>
      </c>
      <c r="N2696" s="257">
        <v>-420000</v>
      </c>
    </row>
    <row r="2697" spans="1:14">
      <c r="A2697" s="58">
        <v>2697</v>
      </c>
      <c r="C2697" s="256">
        <v>46028</v>
      </c>
      <c r="D2697" s="282" t="s">
        <v>2099</v>
      </c>
      <c r="G2697" s="282" t="s">
        <v>4087</v>
      </c>
      <c r="N2697" s="257">
        <v>-600000</v>
      </c>
    </row>
    <row r="2698" spans="1:14">
      <c r="A2698" s="58">
        <v>2698</v>
      </c>
      <c r="C2698" s="256">
        <v>46028</v>
      </c>
      <c r="D2698" s="282" t="s">
        <v>972</v>
      </c>
      <c r="G2698" s="282" t="s">
        <v>3920</v>
      </c>
      <c r="H2698" s="261" t="s">
        <v>3921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4">
      <c r="A2699" s="58">
        <v>2699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4">
      <c r="A2700" s="58">
        <v>2700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4">
      <c r="A2701" s="58">
        <v>2701</v>
      </c>
      <c r="C2701" s="256">
        <v>46028</v>
      </c>
      <c r="D2701" s="282" t="s">
        <v>1512</v>
      </c>
      <c r="G2701" s="282" t="s">
        <v>3898</v>
      </c>
      <c r="H2701" s="261" t="s">
        <v>2168</v>
      </c>
      <c r="I2701" s="257">
        <v>250000</v>
      </c>
      <c r="J2701" s="261">
        <v>1</v>
      </c>
      <c r="M2701" s="257">
        <v>250000</v>
      </c>
    </row>
    <row r="2702" spans="1:14">
      <c r="A2702" s="58">
        <v>2702</v>
      </c>
      <c r="C2702" s="256">
        <v>46028</v>
      </c>
      <c r="D2702" s="282" t="s">
        <v>1370</v>
      </c>
      <c r="G2702" s="282" t="s">
        <v>1702</v>
      </c>
      <c r="I2702" s="257">
        <v>450000</v>
      </c>
      <c r="J2702" s="261">
        <v>1</v>
      </c>
      <c r="M2702" s="257">
        <v>450000</v>
      </c>
    </row>
    <row r="2703" spans="1:14">
      <c r="A2703" s="58">
        <v>2703</v>
      </c>
      <c r="C2703" s="256">
        <v>46028</v>
      </c>
      <c r="D2703" s="282" t="s">
        <v>1978</v>
      </c>
      <c r="G2703" s="282" t="s">
        <v>1695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4">
      <c r="A2704" s="58">
        <v>2704</v>
      </c>
      <c r="C2704" s="256">
        <v>46028</v>
      </c>
      <c r="D2704" s="282" t="s">
        <v>1456</v>
      </c>
      <c r="G2704" s="282" t="s">
        <v>4088</v>
      </c>
      <c r="H2704" s="261" t="s">
        <v>4089</v>
      </c>
      <c r="I2704" s="257">
        <v>1400000</v>
      </c>
      <c r="J2704" s="261">
        <v>1</v>
      </c>
      <c r="M2704" s="257">
        <v>1400000</v>
      </c>
    </row>
    <row r="2705" spans="1:14">
      <c r="A2705" s="58">
        <v>2705</v>
      </c>
      <c r="C2705" s="256">
        <v>46028</v>
      </c>
      <c r="D2705" s="282" t="s">
        <v>1548</v>
      </c>
      <c r="G2705" s="282" t="s">
        <v>1702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58">
        <v>2706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58">
        <v>2707</v>
      </c>
      <c r="C2707" s="256">
        <v>46028</v>
      </c>
      <c r="D2707" s="282" t="s">
        <v>972</v>
      </c>
      <c r="G2707" s="282" t="s">
        <v>3974</v>
      </c>
      <c r="N2707" s="257">
        <v>-1400000</v>
      </c>
    </row>
    <row r="2708" spans="1:14">
      <c r="A2708" s="58">
        <v>2708</v>
      </c>
      <c r="C2708" s="256">
        <v>46028</v>
      </c>
      <c r="D2708" s="282" t="s">
        <v>1978</v>
      </c>
      <c r="G2708" s="282" t="s">
        <v>4027</v>
      </c>
      <c r="N2708" s="257">
        <v>-600000</v>
      </c>
    </row>
    <row r="2709" spans="1:14">
      <c r="A2709" s="58">
        <v>2709</v>
      </c>
      <c r="C2709" s="256">
        <v>46029</v>
      </c>
      <c r="D2709" s="282" t="s">
        <v>1427</v>
      </c>
      <c r="G2709" s="282" t="s">
        <v>4090</v>
      </c>
      <c r="N2709" s="257">
        <v>-1100000</v>
      </c>
    </row>
    <row r="2710" spans="1:14">
      <c r="A2710" s="58">
        <v>2710</v>
      </c>
      <c r="C2710" s="256">
        <v>46029</v>
      </c>
      <c r="D2710" s="282" t="s">
        <v>3887</v>
      </c>
      <c r="G2710" s="282" t="s">
        <v>3955</v>
      </c>
      <c r="H2710" s="261" t="s">
        <v>4091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58">
        <v>2711</v>
      </c>
      <c r="C2711" s="256">
        <v>46029</v>
      </c>
      <c r="D2711" s="282" t="s">
        <v>3887</v>
      </c>
      <c r="G2711" s="282" t="s">
        <v>4092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58">
        <v>2712</v>
      </c>
      <c r="C2712" s="256">
        <v>46029</v>
      </c>
      <c r="D2712" s="282" t="s">
        <v>1010</v>
      </c>
      <c r="G2712" s="282" t="s">
        <v>2144</v>
      </c>
      <c r="H2712" s="261" t="s">
        <v>1966</v>
      </c>
      <c r="I2712" s="257">
        <v>10000</v>
      </c>
      <c r="J2712" s="261">
        <v>2</v>
      </c>
      <c r="M2712" s="257">
        <v>20000</v>
      </c>
    </row>
    <row r="2713" spans="1:14">
      <c r="A2713" s="58">
        <v>2713</v>
      </c>
      <c r="C2713" s="256">
        <v>46029</v>
      </c>
      <c r="D2713" s="282" t="s">
        <v>1551</v>
      </c>
      <c r="G2713" s="282" t="s">
        <v>2167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58">
        <v>2714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58">
        <v>2715</v>
      </c>
      <c r="C2715" s="256">
        <v>46029</v>
      </c>
      <c r="D2715" s="282" t="s">
        <v>1551</v>
      </c>
      <c r="G2715" s="282" t="s">
        <v>2141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58">
        <v>2716</v>
      </c>
      <c r="C2716" s="256">
        <v>46029</v>
      </c>
      <c r="D2716" s="282" t="s">
        <v>1551</v>
      </c>
      <c r="G2716" s="282" t="s">
        <v>2143</v>
      </c>
      <c r="H2716" s="261" t="s">
        <v>1779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58">
        <v>2717</v>
      </c>
      <c r="C2717" s="256">
        <v>46029</v>
      </c>
      <c r="D2717" s="282" t="s">
        <v>1569</v>
      </c>
      <c r="G2717" s="282" t="s">
        <v>2103</v>
      </c>
      <c r="H2717" s="261" t="s">
        <v>4093</v>
      </c>
      <c r="I2717" s="257">
        <v>1550000</v>
      </c>
      <c r="J2717" s="261">
        <v>1</v>
      </c>
      <c r="M2717" s="257">
        <v>1550000</v>
      </c>
    </row>
    <row r="2718" spans="1:14">
      <c r="A2718" s="58">
        <v>2718</v>
      </c>
      <c r="C2718" s="256">
        <v>46029</v>
      </c>
      <c r="D2718" s="282" t="s">
        <v>3887</v>
      </c>
      <c r="G2718" s="282" t="s">
        <v>4094</v>
      </c>
      <c r="N2718" s="257">
        <v>-440000</v>
      </c>
    </row>
    <row r="2719" spans="1:14">
      <c r="A2719" s="58">
        <v>2719</v>
      </c>
      <c r="C2719" s="256">
        <v>46030</v>
      </c>
      <c r="D2719" s="282" t="s">
        <v>1569</v>
      </c>
      <c r="G2719" s="282" t="s">
        <v>3761</v>
      </c>
      <c r="N2719" s="257">
        <v>-1550000</v>
      </c>
    </row>
    <row r="2720" spans="1:14">
      <c r="A2720" s="58">
        <v>2720</v>
      </c>
      <c r="C2720" s="256">
        <v>46030</v>
      </c>
      <c r="D2720" s="282" t="s">
        <v>1415</v>
      </c>
      <c r="G2720" s="282" t="s">
        <v>4095</v>
      </c>
      <c r="N2720" s="257">
        <v>-300000</v>
      </c>
    </row>
    <row r="2721" spans="1:14">
      <c r="A2721" s="58">
        <v>2721</v>
      </c>
      <c r="C2721" s="256">
        <v>46030</v>
      </c>
      <c r="D2721" s="282" t="s">
        <v>1415</v>
      </c>
      <c r="G2721" s="282" t="s">
        <v>1981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58">
        <v>2722</v>
      </c>
      <c r="C2722" s="256">
        <v>46030</v>
      </c>
      <c r="D2722" s="282" t="s">
        <v>1415</v>
      </c>
      <c r="G2722" s="282" t="s">
        <v>3087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58">
        <v>2723</v>
      </c>
      <c r="C2723" s="256">
        <v>46030</v>
      </c>
      <c r="D2723" s="282" t="s">
        <v>3892</v>
      </c>
      <c r="G2723" s="282" t="s">
        <v>3495</v>
      </c>
      <c r="H2723" s="261" t="s">
        <v>3504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58">
        <v>2724</v>
      </c>
      <c r="C2724" s="256">
        <v>46030</v>
      </c>
      <c r="D2724" s="282" t="s">
        <v>3892</v>
      </c>
      <c r="G2724" s="282" t="s">
        <v>2142</v>
      </c>
      <c r="H2724" s="261" t="s">
        <v>1753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58">
        <v>2725</v>
      </c>
      <c r="C2725" s="256">
        <v>46030</v>
      </c>
      <c r="D2725" s="282" t="s">
        <v>1823</v>
      </c>
      <c r="G2725" s="282" t="s">
        <v>2147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58">
        <v>2726</v>
      </c>
      <c r="C2726" s="256">
        <v>46030</v>
      </c>
      <c r="D2726" s="282" t="s">
        <v>1370</v>
      </c>
      <c r="G2726" s="282" t="s">
        <v>3913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58">
        <v>2727</v>
      </c>
      <c r="C2727" s="256">
        <v>46030</v>
      </c>
      <c r="D2727" s="282" t="s">
        <v>1370</v>
      </c>
      <c r="G2727" s="282" t="s">
        <v>2139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58">
        <v>2728</v>
      </c>
      <c r="C2728" s="256">
        <v>46030</v>
      </c>
      <c r="D2728" s="282" t="s">
        <v>1370</v>
      </c>
      <c r="G2728" s="282" t="s">
        <v>2142</v>
      </c>
      <c r="H2728" s="261" t="s">
        <v>1753</v>
      </c>
      <c r="I2728" s="257">
        <v>30000</v>
      </c>
      <c r="J2728" s="261">
        <v>3</v>
      </c>
      <c r="M2728" s="257">
        <v>90000</v>
      </c>
    </row>
    <row r="2729" spans="1:14">
      <c r="A2729" s="58">
        <v>2729</v>
      </c>
      <c r="C2729" s="256">
        <v>46030</v>
      </c>
      <c r="D2729" s="282" t="s">
        <v>1370</v>
      </c>
      <c r="G2729" s="282" t="s">
        <v>2143</v>
      </c>
      <c r="H2729" s="261" t="s">
        <v>1779</v>
      </c>
      <c r="I2729" s="257">
        <v>10000</v>
      </c>
      <c r="J2729" s="261">
        <v>3</v>
      </c>
      <c r="M2729" s="257">
        <v>30000</v>
      </c>
    </row>
    <row r="2730" spans="1:14">
      <c r="A2730" s="58">
        <v>2730</v>
      </c>
      <c r="C2730" s="256">
        <v>46030</v>
      </c>
      <c r="D2730" s="282" t="s">
        <v>1370</v>
      </c>
      <c r="G2730" s="282" t="s">
        <v>4096</v>
      </c>
      <c r="I2730" s="257">
        <v>10000</v>
      </c>
      <c r="J2730" s="261">
        <v>3</v>
      </c>
      <c r="M2730" s="257">
        <v>30000</v>
      </c>
    </row>
    <row r="2731" spans="1:14">
      <c r="A2731" s="58">
        <v>2731</v>
      </c>
      <c r="C2731" s="256">
        <v>46030</v>
      </c>
      <c r="D2731" s="282" t="s">
        <v>1456</v>
      </c>
      <c r="G2731" s="282" t="s">
        <v>1506</v>
      </c>
      <c r="I2731" s="257">
        <v>450000</v>
      </c>
      <c r="J2731" s="261">
        <v>1</v>
      </c>
      <c r="M2731" s="257">
        <v>450000</v>
      </c>
    </row>
    <row r="2732" spans="1:14">
      <c r="A2732" s="58">
        <v>2732</v>
      </c>
      <c r="C2732" s="256">
        <v>46030</v>
      </c>
      <c r="D2732" s="282" t="s">
        <v>1823</v>
      </c>
      <c r="G2732" s="282" t="s">
        <v>4097</v>
      </c>
      <c r="N2732" s="257">
        <v>-1600000</v>
      </c>
    </row>
    <row r="2733" spans="1:14">
      <c r="A2733" s="58">
        <v>2733</v>
      </c>
      <c r="C2733" s="256">
        <v>46031</v>
      </c>
      <c r="D2733" s="282" t="s">
        <v>1456</v>
      </c>
      <c r="G2733" s="282" t="s">
        <v>3909</v>
      </c>
      <c r="N2733" s="257">
        <v>-1850000</v>
      </c>
    </row>
    <row r="2734" spans="1:14">
      <c r="A2734" s="58">
        <v>2734</v>
      </c>
      <c r="C2734" s="256">
        <v>46031</v>
      </c>
      <c r="D2734" s="282" t="s">
        <v>1567</v>
      </c>
      <c r="G2734" s="282" t="s">
        <v>4000</v>
      </c>
      <c r="N2734" s="257">
        <v>-600000</v>
      </c>
    </row>
    <row r="2735" spans="1:14">
      <c r="A2735" s="58">
        <v>2735</v>
      </c>
      <c r="C2735" s="256">
        <v>46031</v>
      </c>
      <c r="D2735" s="282" t="s">
        <v>3893</v>
      </c>
      <c r="G2735" s="282" t="s">
        <v>4098</v>
      </c>
      <c r="N2735" s="257">
        <v>-2827000</v>
      </c>
    </row>
    <row r="2736" spans="1:14">
      <c r="A2736" s="58">
        <v>2736</v>
      </c>
      <c r="C2736" s="256">
        <v>46031</v>
      </c>
      <c r="D2736" s="282" t="s">
        <v>1681</v>
      </c>
      <c r="G2736" s="282" t="s">
        <v>4099</v>
      </c>
      <c r="N2736" s="257">
        <v>-2500000</v>
      </c>
    </row>
    <row r="2737" spans="1:17">
      <c r="A2737" s="58">
        <v>2737</v>
      </c>
      <c r="C2737" s="256">
        <v>46031</v>
      </c>
      <c r="D2737" s="282" t="s">
        <v>1850</v>
      </c>
      <c r="G2737" s="282" t="s">
        <v>1182</v>
      </c>
      <c r="H2737" s="261" t="s">
        <v>1711</v>
      </c>
      <c r="I2737" s="257">
        <v>1200000</v>
      </c>
      <c r="J2737" s="261">
        <v>1</v>
      </c>
      <c r="M2737" s="257">
        <v>1200000</v>
      </c>
    </row>
    <row r="2738" spans="1:17">
      <c r="A2738" s="58">
        <v>2738</v>
      </c>
      <c r="C2738" s="256">
        <v>46031</v>
      </c>
      <c r="D2738" s="282" t="s">
        <v>1415</v>
      </c>
      <c r="G2738" s="282" t="s">
        <v>4100</v>
      </c>
      <c r="H2738" s="261" t="s">
        <v>4101</v>
      </c>
      <c r="I2738" s="257">
        <v>1000000</v>
      </c>
      <c r="J2738" s="261">
        <v>1</v>
      </c>
      <c r="M2738" s="257">
        <v>1000000</v>
      </c>
    </row>
    <row r="2739" spans="1:17">
      <c r="A2739" s="58">
        <v>2739</v>
      </c>
      <c r="C2739" s="256">
        <v>46031</v>
      </c>
      <c r="D2739" s="282" t="s">
        <v>1415</v>
      </c>
      <c r="G2739" s="282" t="s">
        <v>2167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58">
        <v>2740</v>
      </c>
      <c r="C2740" s="256">
        <v>46031</v>
      </c>
      <c r="D2740" s="282" t="s">
        <v>1415</v>
      </c>
      <c r="G2740" s="282" t="s">
        <v>2141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58">
        <v>2741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58">
        <v>2742</v>
      </c>
      <c r="C2742" s="256">
        <v>46031</v>
      </c>
      <c r="D2742" s="282" t="s">
        <v>1859</v>
      </c>
      <c r="F2742" s="284" t="s">
        <v>4169</v>
      </c>
      <c r="G2742" s="282" t="s">
        <v>4102</v>
      </c>
      <c r="H2742" s="261" t="s">
        <v>4103</v>
      </c>
      <c r="J2742" s="261">
        <v>1</v>
      </c>
    </row>
    <row r="2743" spans="1:17">
      <c r="A2743" s="58">
        <v>2743</v>
      </c>
      <c r="C2743" s="256">
        <v>46031</v>
      </c>
      <c r="D2743" s="282" t="s">
        <v>1934</v>
      </c>
      <c r="G2743" s="282" t="s">
        <v>1182</v>
      </c>
      <c r="H2743" s="261" t="s">
        <v>1711</v>
      </c>
      <c r="I2743" s="257">
        <v>1200000</v>
      </c>
      <c r="J2743" s="261">
        <v>1</v>
      </c>
      <c r="M2743" s="257">
        <v>1200000</v>
      </c>
    </row>
    <row r="2744" spans="1:17">
      <c r="A2744" s="58">
        <v>2744</v>
      </c>
      <c r="C2744" s="256">
        <v>46031</v>
      </c>
      <c r="D2744" s="282" t="s">
        <v>1934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58">
        <v>2745</v>
      </c>
      <c r="C2745" s="256">
        <v>46031</v>
      </c>
      <c r="D2745" s="282" t="s">
        <v>1934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58">
        <v>2746</v>
      </c>
      <c r="C2746" s="256">
        <v>46031</v>
      </c>
      <c r="D2746" s="282" t="s">
        <v>1934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58">
        <v>2747</v>
      </c>
      <c r="C2747" s="256">
        <v>46031</v>
      </c>
      <c r="D2747" s="282" t="s">
        <v>1706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58">
        <v>2748</v>
      </c>
      <c r="C2748" s="256">
        <v>46031</v>
      </c>
      <c r="D2748" s="282" t="s">
        <v>1706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58">
        <v>2749</v>
      </c>
      <c r="C2749" s="256">
        <v>46032</v>
      </c>
      <c r="D2749" s="282" t="s">
        <v>1512</v>
      </c>
      <c r="G2749" s="282" t="s">
        <v>2285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58">
        <v>2750</v>
      </c>
      <c r="C2750" s="256">
        <v>46032</v>
      </c>
      <c r="D2750" s="282" t="s">
        <v>1681</v>
      </c>
      <c r="G2750" s="282" t="s">
        <v>3965</v>
      </c>
      <c r="N2750" s="257">
        <v>-5172000</v>
      </c>
    </row>
    <row r="2751" spans="1:17">
      <c r="A2751" s="58">
        <v>2751</v>
      </c>
      <c r="C2751" s="256">
        <v>46034</v>
      </c>
      <c r="D2751" s="282" t="s">
        <v>1934</v>
      </c>
      <c r="G2751" s="282" t="s">
        <v>4090</v>
      </c>
      <c r="N2751" s="257">
        <v>-2150000</v>
      </c>
    </row>
    <row r="2752" spans="1:17">
      <c r="A2752" s="58">
        <v>2752</v>
      </c>
      <c r="C2752" s="256">
        <v>46034</v>
      </c>
      <c r="D2752" s="282" t="s">
        <v>1438</v>
      </c>
      <c r="F2752" s="284" t="s">
        <v>3635</v>
      </c>
      <c r="G2752" s="282" t="s">
        <v>2709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4146</v>
      </c>
    </row>
    <row r="2753" spans="1:13">
      <c r="A2753" s="58">
        <v>2753</v>
      </c>
      <c r="C2753" s="256">
        <v>46034</v>
      </c>
      <c r="D2753" s="282" t="s">
        <v>1748</v>
      </c>
      <c r="G2753" s="282" t="s">
        <v>1182</v>
      </c>
      <c r="H2753" s="261" t="s">
        <v>1711</v>
      </c>
      <c r="I2753" s="257">
        <v>1200000</v>
      </c>
      <c r="J2753" s="261">
        <v>1</v>
      </c>
      <c r="M2753" s="257">
        <v>1200000</v>
      </c>
    </row>
    <row r="2754" spans="1:13">
      <c r="A2754" s="58">
        <v>2754</v>
      </c>
      <c r="C2754" s="256">
        <v>46034</v>
      </c>
      <c r="D2754" s="282" t="s">
        <v>1045</v>
      </c>
      <c r="G2754" s="282" t="s">
        <v>2167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58">
        <v>2755</v>
      </c>
      <c r="C2755" s="256">
        <v>46034</v>
      </c>
      <c r="D2755" s="282" t="s">
        <v>1370</v>
      </c>
      <c r="G2755" s="282" t="s">
        <v>2354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58">
        <v>2756</v>
      </c>
      <c r="C2756" s="256">
        <v>46034</v>
      </c>
      <c r="D2756" s="282" t="s">
        <v>1277</v>
      </c>
      <c r="G2756" s="282" t="s">
        <v>4043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58">
        <v>2757</v>
      </c>
      <c r="C2757" s="256">
        <v>46034</v>
      </c>
      <c r="D2757" s="282" t="s">
        <v>1277</v>
      </c>
      <c r="G2757" s="282" t="s">
        <v>4044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58">
        <v>2758</v>
      </c>
      <c r="C2758" s="256">
        <v>46034</v>
      </c>
      <c r="D2758" s="282" t="s">
        <v>1018</v>
      </c>
      <c r="G2758" s="282" t="s">
        <v>2237</v>
      </c>
      <c r="I2758" s="257">
        <v>1600000</v>
      </c>
      <c r="J2758" s="261">
        <v>1</v>
      </c>
      <c r="M2758" s="257">
        <v>1600000</v>
      </c>
    </row>
    <row r="2759" spans="1:13">
      <c r="A2759" s="58">
        <v>2759</v>
      </c>
      <c r="C2759" s="256">
        <v>46034</v>
      </c>
      <c r="D2759" s="282" t="s">
        <v>3196</v>
      </c>
      <c r="G2759" s="282" t="s">
        <v>1702</v>
      </c>
      <c r="I2759" s="257">
        <v>1100000</v>
      </c>
      <c r="J2759" s="261">
        <v>1</v>
      </c>
      <c r="M2759" s="257">
        <v>1100000</v>
      </c>
    </row>
    <row r="2760" spans="1:13">
      <c r="A2760" s="58">
        <v>2760</v>
      </c>
      <c r="C2760" s="256">
        <v>46034</v>
      </c>
      <c r="D2760" s="282" t="s">
        <v>2209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58">
        <v>2761</v>
      </c>
      <c r="C2761" s="256">
        <v>46034</v>
      </c>
      <c r="D2761" s="282" t="s">
        <v>3894</v>
      </c>
      <c r="G2761" s="282" t="s">
        <v>1676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58">
        <v>2762</v>
      </c>
      <c r="C2762" s="256">
        <v>46034</v>
      </c>
      <c r="D2762" s="282" t="s">
        <v>1010</v>
      </c>
      <c r="G2762" s="282" t="s">
        <v>1695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58">
        <v>2763</v>
      </c>
      <c r="C2763" s="256">
        <v>46035</v>
      </c>
      <c r="D2763" s="282" t="s">
        <v>1438</v>
      </c>
      <c r="G2763" s="282" t="s">
        <v>1467</v>
      </c>
      <c r="H2763" s="261" t="s">
        <v>2616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58">
        <v>2764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58">
        <v>2765</v>
      </c>
      <c r="C2765" s="256">
        <v>46035</v>
      </c>
      <c r="D2765" s="282" t="s">
        <v>3129</v>
      </c>
      <c r="G2765" s="282" t="s">
        <v>2129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58">
        <v>2766</v>
      </c>
      <c r="C2766" s="256">
        <v>46035</v>
      </c>
      <c r="D2766" s="282" t="s">
        <v>1415</v>
      </c>
      <c r="G2766" s="282" t="s">
        <v>1815</v>
      </c>
      <c r="H2766" s="261" t="s">
        <v>4069</v>
      </c>
      <c r="I2766" s="257">
        <v>1000000</v>
      </c>
      <c r="J2766" s="261">
        <v>1</v>
      </c>
      <c r="M2766" s="257">
        <v>1000000</v>
      </c>
    </row>
    <row r="2767" spans="1:13">
      <c r="A2767" s="58">
        <v>2767</v>
      </c>
      <c r="C2767" s="256">
        <v>46035</v>
      </c>
      <c r="D2767" s="282" t="s">
        <v>1415</v>
      </c>
      <c r="G2767" s="282" t="s">
        <v>1182</v>
      </c>
      <c r="H2767" s="261" t="s">
        <v>1711</v>
      </c>
      <c r="I2767" s="257">
        <v>1200000</v>
      </c>
      <c r="J2767" s="261">
        <v>1</v>
      </c>
      <c r="M2767" s="257">
        <v>1200000</v>
      </c>
    </row>
    <row r="2768" spans="1:13">
      <c r="A2768" s="58">
        <v>2768</v>
      </c>
      <c r="C2768" s="256">
        <v>46035</v>
      </c>
      <c r="D2768" s="282" t="s">
        <v>1415</v>
      </c>
      <c r="G2768" s="282" t="s">
        <v>1467</v>
      </c>
      <c r="H2768" s="261" t="s">
        <v>2616</v>
      </c>
      <c r="I2768" s="257">
        <v>350000</v>
      </c>
      <c r="J2768" s="261">
        <v>1</v>
      </c>
      <c r="M2768" s="257">
        <v>350000</v>
      </c>
    </row>
    <row r="2769" spans="1:14">
      <c r="A2769" s="58">
        <v>2769</v>
      </c>
      <c r="C2769" s="256">
        <v>46035</v>
      </c>
      <c r="D2769" s="282" t="s">
        <v>1415</v>
      </c>
      <c r="G2769" s="282" t="s">
        <v>4104</v>
      </c>
      <c r="N2769" s="257">
        <v>-500000</v>
      </c>
    </row>
    <row r="2770" spans="1:14">
      <c r="A2770" s="58">
        <v>2770</v>
      </c>
      <c r="C2770" s="256">
        <v>46035</v>
      </c>
      <c r="D2770" s="282" t="s">
        <v>3895</v>
      </c>
      <c r="G2770" s="282" t="s">
        <v>4105</v>
      </c>
      <c r="H2770" s="261" t="s">
        <v>4106</v>
      </c>
      <c r="I2770" s="257">
        <v>900000</v>
      </c>
      <c r="J2770" s="261">
        <v>1</v>
      </c>
      <c r="M2770" s="257">
        <v>900000</v>
      </c>
    </row>
    <row r="2771" spans="1:14">
      <c r="A2771" s="58">
        <v>2771</v>
      </c>
      <c r="C2771" s="256">
        <v>46035</v>
      </c>
      <c r="D2771" s="282" t="s">
        <v>1429</v>
      </c>
      <c r="G2771" s="282" t="s">
        <v>3495</v>
      </c>
      <c r="H2771" s="261" t="s">
        <v>3504</v>
      </c>
      <c r="I2771" s="257">
        <v>2500000</v>
      </c>
      <c r="J2771" s="261">
        <v>1</v>
      </c>
      <c r="M2771" s="257">
        <v>2500000</v>
      </c>
    </row>
    <row r="2772" spans="1:14">
      <c r="A2772" s="58">
        <v>2772</v>
      </c>
      <c r="C2772" s="256">
        <v>46035</v>
      </c>
      <c r="D2772" s="282" t="s">
        <v>1429</v>
      </c>
      <c r="G2772" s="282" t="s">
        <v>4107</v>
      </c>
      <c r="I2772" s="257">
        <v>220000</v>
      </c>
      <c r="J2772" s="261">
        <v>1</v>
      </c>
      <c r="M2772" s="257">
        <v>220000</v>
      </c>
    </row>
    <row r="2773" spans="1:14">
      <c r="A2773" s="58">
        <v>2773</v>
      </c>
      <c r="C2773" s="256">
        <v>46035</v>
      </c>
      <c r="D2773" s="282" t="s">
        <v>1277</v>
      </c>
      <c r="G2773" s="282" t="s">
        <v>2119</v>
      </c>
      <c r="N2773" s="257">
        <v>-368500</v>
      </c>
    </row>
    <row r="2774" spans="1:14">
      <c r="A2774" s="58">
        <v>2774</v>
      </c>
      <c r="C2774" s="256">
        <v>46035</v>
      </c>
      <c r="D2774" s="282" t="s">
        <v>1420</v>
      </c>
      <c r="G2774" s="282" t="s">
        <v>3917</v>
      </c>
      <c r="N2774" s="257">
        <v>-627000</v>
      </c>
    </row>
    <row r="2775" spans="1:14">
      <c r="A2775" s="58">
        <v>2775</v>
      </c>
      <c r="C2775" s="256">
        <v>46035</v>
      </c>
      <c r="D2775" s="282" t="s">
        <v>1525</v>
      </c>
      <c r="G2775" s="282" t="s">
        <v>1182</v>
      </c>
      <c r="H2775" s="261" t="s">
        <v>1711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58">
        <v>2776</v>
      </c>
      <c r="C2776" s="256">
        <v>46036</v>
      </c>
      <c r="D2776" s="282" t="s">
        <v>3894</v>
      </c>
      <c r="G2776" s="282" t="s">
        <v>4108</v>
      </c>
      <c r="N2776" s="257">
        <v>-200000</v>
      </c>
    </row>
    <row r="2777" spans="1:14">
      <c r="A2777" s="58">
        <v>2777</v>
      </c>
      <c r="C2777" s="256">
        <v>46036</v>
      </c>
      <c r="D2777" s="282" t="s">
        <v>3129</v>
      </c>
      <c r="G2777" s="282" t="s">
        <v>4109</v>
      </c>
      <c r="N2777" s="257">
        <v>-1600000</v>
      </c>
    </row>
    <row r="2778" spans="1:14">
      <c r="A2778" s="58">
        <v>2778</v>
      </c>
      <c r="C2778" s="256">
        <v>46036</v>
      </c>
      <c r="D2778" s="282" t="s">
        <v>2209</v>
      </c>
      <c r="G2778" s="282" t="s">
        <v>3987</v>
      </c>
      <c r="N2778" s="257">
        <v>-1050000</v>
      </c>
    </row>
    <row r="2779" spans="1:14">
      <c r="A2779" s="58">
        <v>2779</v>
      </c>
      <c r="C2779" s="256">
        <v>46036</v>
      </c>
      <c r="D2779" s="282" t="s">
        <v>3077</v>
      </c>
      <c r="G2779" s="282" t="s">
        <v>2851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58">
        <v>2780</v>
      </c>
      <c r="C2780" s="256">
        <v>46036</v>
      </c>
      <c r="D2780" s="282" t="s">
        <v>1007</v>
      </c>
      <c r="G2780" s="282" t="s">
        <v>3898</v>
      </c>
      <c r="H2780" s="261" t="s">
        <v>2168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58">
        <v>2781</v>
      </c>
      <c r="C2781" s="256">
        <v>46036</v>
      </c>
      <c r="D2781" s="282" t="s">
        <v>3783</v>
      </c>
      <c r="G2781" s="282" t="s">
        <v>4110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58">
        <v>2782</v>
      </c>
      <c r="C2782" s="256">
        <v>46036</v>
      </c>
      <c r="D2782" s="282" t="s">
        <v>3783</v>
      </c>
      <c r="G2782" s="282" t="s">
        <v>3789</v>
      </c>
      <c r="N2782" s="257">
        <v>-1760000</v>
      </c>
    </row>
    <row r="2783" spans="1:14">
      <c r="A2783" s="58">
        <v>2783</v>
      </c>
      <c r="C2783" s="256">
        <v>46036</v>
      </c>
      <c r="D2783" s="282" t="s">
        <v>3077</v>
      </c>
      <c r="G2783" s="282" t="s">
        <v>4111</v>
      </c>
      <c r="N2783" s="257">
        <v>-396000</v>
      </c>
    </row>
    <row r="2784" spans="1:14">
      <c r="A2784" s="58">
        <v>2784</v>
      </c>
      <c r="C2784" s="256">
        <v>46036</v>
      </c>
      <c r="D2784" s="282" t="s">
        <v>3196</v>
      </c>
      <c r="G2784" s="282" t="s">
        <v>3793</v>
      </c>
      <c r="N2784" s="257">
        <v>-1100000</v>
      </c>
    </row>
    <row r="2785" spans="1:14">
      <c r="A2785" s="58">
        <v>2785</v>
      </c>
      <c r="C2785" s="256">
        <v>46037</v>
      </c>
      <c r="D2785" s="282" t="s">
        <v>2753</v>
      </c>
      <c r="G2785" s="282" t="s">
        <v>4112</v>
      </c>
      <c r="N2785" s="257">
        <v>-900000</v>
      </c>
    </row>
    <row r="2786" spans="1:14">
      <c r="A2786" s="58">
        <v>2786</v>
      </c>
      <c r="C2786" s="256">
        <v>46037</v>
      </c>
      <c r="D2786" s="282" t="s">
        <v>1706</v>
      </c>
      <c r="G2786" s="282" t="s">
        <v>2141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58">
        <v>2787</v>
      </c>
      <c r="C2787" s="256">
        <v>46037</v>
      </c>
      <c r="D2787" s="282" t="s">
        <v>1706</v>
      </c>
      <c r="G2787" s="282" t="s">
        <v>2141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58">
        <v>2788</v>
      </c>
      <c r="C2788" s="256">
        <v>46037</v>
      </c>
      <c r="D2788" s="282" t="s">
        <v>1706</v>
      </c>
      <c r="G2788" s="282" t="s">
        <v>2139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58">
        <v>2789</v>
      </c>
      <c r="C2789" s="256">
        <v>46037</v>
      </c>
      <c r="D2789" s="282" t="s">
        <v>2678</v>
      </c>
      <c r="G2789" s="282" t="s">
        <v>2153</v>
      </c>
      <c r="H2789" s="261" t="s">
        <v>1910</v>
      </c>
      <c r="I2789" s="257">
        <v>1900000</v>
      </c>
      <c r="J2789" s="261">
        <v>1</v>
      </c>
      <c r="M2789" s="257">
        <v>1900000</v>
      </c>
    </row>
    <row r="2790" spans="1:14">
      <c r="A2790" s="58">
        <v>2790</v>
      </c>
      <c r="C2790" s="256">
        <v>46037</v>
      </c>
      <c r="D2790" s="282" t="s">
        <v>2678</v>
      </c>
      <c r="G2790" s="282" t="s">
        <v>2132</v>
      </c>
      <c r="H2790" s="261" t="s">
        <v>1761</v>
      </c>
      <c r="I2790" s="257">
        <v>50000</v>
      </c>
      <c r="J2790" s="261">
        <v>1</v>
      </c>
      <c r="M2790" s="257">
        <v>50000</v>
      </c>
    </row>
    <row r="2791" spans="1:14">
      <c r="A2791" s="58">
        <v>2791</v>
      </c>
      <c r="C2791" s="256">
        <v>46037</v>
      </c>
      <c r="D2791" s="282" t="s">
        <v>2678</v>
      </c>
      <c r="G2791" s="282" t="s">
        <v>2617</v>
      </c>
      <c r="I2791" s="257">
        <v>200000</v>
      </c>
      <c r="J2791" s="261">
        <v>1</v>
      </c>
      <c r="M2791" s="257">
        <v>200000</v>
      </c>
    </row>
    <row r="2792" spans="1:14">
      <c r="A2792" s="58">
        <v>2792</v>
      </c>
      <c r="C2792" s="256">
        <v>46037</v>
      </c>
      <c r="D2792" s="282" t="s">
        <v>1440</v>
      </c>
      <c r="G2792" s="282" t="s">
        <v>2660</v>
      </c>
      <c r="I2792" s="257">
        <v>150000</v>
      </c>
      <c r="J2792" s="261">
        <v>1</v>
      </c>
      <c r="M2792" s="257">
        <v>150000</v>
      </c>
    </row>
    <row r="2793" spans="1:14">
      <c r="A2793" s="58">
        <v>2793</v>
      </c>
      <c r="C2793" s="256">
        <v>46037</v>
      </c>
      <c r="D2793" s="282" t="s">
        <v>1018</v>
      </c>
      <c r="G2793" s="282" t="s">
        <v>4082</v>
      </c>
      <c r="N2793" s="257">
        <v>-1600000</v>
      </c>
    </row>
    <row r="2794" spans="1:14">
      <c r="A2794" s="58">
        <v>2794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58">
        <v>2795</v>
      </c>
      <c r="C2795" s="256">
        <v>46038</v>
      </c>
      <c r="D2795" s="282" t="s">
        <v>3077</v>
      </c>
      <c r="G2795" s="282" t="s">
        <v>2685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58">
        <v>2796</v>
      </c>
      <c r="C2796" s="256">
        <v>46038</v>
      </c>
      <c r="D2796" s="282" t="s">
        <v>1260</v>
      </c>
      <c r="F2796" s="284" t="s">
        <v>4169</v>
      </c>
      <c r="G2796" s="282" t="s">
        <v>2687</v>
      </c>
      <c r="H2796" s="262">
        <v>1094302044</v>
      </c>
      <c r="J2796" s="261">
        <v>1</v>
      </c>
    </row>
    <row r="2797" spans="1:14">
      <c r="A2797" s="58">
        <v>2797</v>
      </c>
      <c r="C2797" s="256">
        <v>46038</v>
      </c>
      <c r="D2797" s="282" t="s">
        <v>1415</v>
      </c>
      <c r="G2797" s="282" t="s">
        <v>2164</v>
      </c>
      <c r="I2797" s="257">
        <v>500000</v>
      </c>
      <c r="J2797" s="261">
        <v>1</v>
      </c>
      <c r="M2797" s="257">
        <v>500000</v>
      </c>
    </row>
    <row r="2798" spans="1:14">
      <c r="A2798" s="58">
        <v>2798</v>
      </c>
      <c r="C2798" s="256">
        <v>46038</v>
      </c>
      <c r="D2798" s="282" t="s">
        <v>1415</v>
      </c>
      <c r="G2798" s="282" t="s">
        <v>1718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58">
        <v>2799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58">
        <v>2800</v>
      </c>
      <c r="C2800" s="256">
        <v>46038</v>
      </c>
      <c r="D2800" s="282" t="s">
        <v>3783</v>
      </c>
      <c r="G2800" s="282" t="s">
        <v>2137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58">
        <v>2801</v>
      </c>
      <c r="C2801" s="256">
        <v>46038</v>
      </c>
      <c r="D2801" s="282" t="s">
        <v>3783</v>
      </c>
      <c r="G2801" s="282" t="s">
        <v>4113</v>
      </c>
      <c r="N2801" s="257">
        <v>-1100000</v>
      </c>
    </row>
    <row r="2802" spans="1:17">
      <c r="A2802" s="58">
        <v>2802</v>
      </c>
      <c r="C2802" s="256">
        <v>46039</v>
      </c>
      <c r="D2802" s="282" t="s">
        <v>3888</v>
      </c>
      <c r="G2802" s="282" t="s">
        <v>2359</v>
      </c>
      <c r="H2802" s="261" t="s">
        <v>2684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58">
        <v>2803</v>
      </c>
      <c r="C2803" s="256">
        <v>46039</v>
      </c>
      <c r="D2803" s="282" t="s">
        <v>3888</v>
      </c>
      <c r="G2803" s="282" t="s">
        <v>4059</v>
      </c>
      <c r="N2803" s="257">
        <v>-1100000</v>
      </c>
      <c r="Q2803" s="282" t="s">
        <v>4147</v>
      </c>
    </row>
    <row r="2804" spans="1:17">
      <c r="A2804" s="58">
        <v>2804</v>
      </c>
      <c r="C2804" s="256">
        <v>46039</v>
      </c>
      <c r="D2804" s="282" t="s">
        <v>3129</v>
      </c>
      <c r="G2804" s="282" t="s">
        <v>2149</v>
      </c>
      <c r="H2804" s="261" t="s">
        <v>2968</v>
      </c>
      <c r="I2804" s="257">
        <v>50000</v>
      </c>
      <c r="J2804" s="261">
        <v>5</v>
      </c>
      <c r="M2804" s="257">
        <v>250000</v>
      </c>
    </row>
    <row r="2805" spans="1:17">
      <c r="A2805" s="58">
        <v>2805</v>
      </c>
      <c r="C2805" s="256">
        <v>46041</v>
      </c>
      <c r="D2805" s="282" t="s">
        <v>2560</v>
      </c>
      <c r="G2805" s="282" t="s">
        <v>2326</v>
      </c>
      <c r="H2805" s="261" t="s">
        <v>3094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58">
        <v>2806</v>
      </c>
      <c r="C2806" s="256">
        <v>46041</v>
      </c>
      <c r="D2806" s="282" t="s">
        <v>1132</v>
      </c>
      <c r="G2806" s="282" t="s">
        <v>1196</v>
      </c>
      <c r="H2806" s="261" t="s">
        <v>2113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58">
        <v>2807</v>
      </c>
      <c r="C2807" s="256">
        <v>46041</v>
      </c>
      <c r="D2807" s="282" t="s">
        <v>1444</v>
      </c>
      <c r="G2807" s="282" t="s">
        <v>4019</v>
      </c>
      <c r="N2807" s="257">
        <v>-1100000</v>
      </c>
    </row>
    <row r="2808" spans="1:17">
      <c r="A2808" s="58">
        <v>2808</v>
      </c>
      <c r="C2808" s="256">
        <v>46038</v>
      </c>
      <c r="D2808" s="282" t="s">
        <v>3077</v>
      </c>
      <c r="G2808" s="282" t="s">
        <v>4062</v>
      </c>
      <c r="N2808" s="257">
        <v>-400000</v>
      </c>
    </row>
    <row r="2809" spans="1:17">
      <c r="A2809" s="58">
        <v>2809</v>
      </c>
      <c r="C2809" s="256">
        <v>46042</v>
      </c>
      <c r="D2809" s="282" t="s">
        <v>2678</v>
      </c>
      <c r="G2809" s="282" t="s">
        <v>3630</v>
      </c>
      <c r="N2809" s="257">
        <v>-2150000</v>
      </c>
    </row>
    <row r="2810" spans="1:17">
      <c r="A2810" s="58">
        <v>2810</v>
      </c>
      <c r="C2810" s="256">
        <v>46042</v>
      </c>
      <c r="D2810" s="282" t="s">
        <v>1370</v>
      </c>
      <c r="G2810" s="282" t="s">
        <v>2773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58">
        <v>2811</v>
      </c>
      <c r="C2811" s="256">
        <v>46042</v>
      </c>
      <c r="D2811" s="282" t="s">
        <v>1413</v>
      </c>
      <c r="E2811" s="282" t="s">
        <v>3812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4149</v>
      </c>
      <c r="P2811" s="282" t="s">
        <v>4150</v>
      </c>
    </row>
    <row r="2812" spans="1:17">
      <c r="A2812" s="58">
        <v>2812</v>
      </c>
      <c r="C2812" s="256">
        <v>46042</v>
      </c>
      <c r="D2812" s="282" t="s">
        <v>1370</v>
      </c>
      <c r="E2812" s="282" t="s">
        <v>3812</v>
      </c>
      <c r="G2812" s="282" t="s">
        <v>1182</v>
      </c>
      <c r="H2812" s="261" t="s">
        <v>1711</v>
      </c>
      <c r="I2812" s="257">
        <v>1200000</v>
      </c>
      <c r="J2812" s="261">
        <v>1</v>
      </c>
      <c r="M2812" s="257">
        <v>1200000</v>
      </c>
      <c r="O2812" s="257" t="s">
        <v>4152</v>
      </c>
      <c r="P2812" s="282" t="s">
        <v>3842</v>
      </c>
    </row>
    <row r="2813" spans="1:17">
      <c r="A2813" s="58">
        <v>2813</v>
      </c>
      <c r="B2813" s="58">
        <v>16</v>
      </c>
      <c r="C2813" s="256">
        <v>46042</v>
      </c>
      <c r="D2813" s="282" t="s">
        <v>1370</v>
      </c>
      <c r="E2813" s="282" t="s">
        <v>4158</v>
      </c>
      <c r="G2813" s="282" t="s">
        <v>1467</v>
      </c>
      <c r="H2813" s="261" t="s">
        <v>2616</v>
      </c>
      <c r="I2813" s="257">
        <v>350000</v>
      </c>
      <c r="J2813" s="261">
        <v>1</v>
      </c>
      <c r="M2813" s="257">
        <v>350000</v>
      </c>
      <c r="O2813" s="257" t="s">
        <v>4154</v>
      </c>
      <c r="P2813" s="282" t="s">
        <v>4155</v>
      </c>
    </row>
    <row r="2814" spans="1:17">
      <c r="A2814" s="58">
        <v>2814</v>
      </c>
      <c r="B2814" s="307">
        <v>46050</v>
      </c>
      <c r="C2814" s="256">
        <v>46042</v>
      </c>
      <c r="D2814" s="282" t="s">
        <v>1362</v>
      </c>
      <c r="E2814" s="282" t="s">
        <v>3811</v>
      </c>
      <c r="G2814" s="282" t="s">
        <v>2747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4159</v>
      </c>
      <c r="P2814" s="282" t="s">
        <v>1712</v>
      </c>
    </row>
    <row r="2815" spans="1:17">
      <c r="A2815" s="58">
        <v>2815</v>
      </c>
      <c r="C2815" s="256">
        <v>46042</v>
      </c>
      <c r="D2815" s="282" t="s">
        <v>972</v>
      </c>
      <c r="E2815" s="282" t="s">
        <v>3812</v>
      </c>
      <c r="G2815" s="282" t="s">
        <v>2553</v>
      </c>
      <c r="H2815" s="261" t="s">
        <v>2552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4161</v>
      </c>
      <c r="P2815" s="282" t="s">
        <v>4162</v>
      </c>
    </row>
    <row r="2816" spans="1:17">
      <c r="A2816" s="58">
        <v>2816</v>
      </c>
      <c r="C2816" s="256">
        <v>46042</v>
      </c>
      <c r="D2816" s="282" t="s">
        <v>2722</v>
      </c>
      <c r="G2816" s="282" t="s">
        <v>1702</v>
      </c>
      <c r="I2816" s="257">
        <v>650000</v>
      </c>
      <c r="J2816" s="261">
        <v>1</v>
      </c>
      <c r="M2816" s="257">
        <v>650000</v>
      </c>
    </row>
    <row r="2817" spans="1:17">
      <c r="A2817" s="58">
        <v>2817</v>
      </c>
      <c r="C2817" s="256">
        <v>46042</v>
      </c>
      <c r="D2817" s="282" t="s">
        <v>972</v>
      </c>
      <c r="G2817" s="282" t="s">
        <v>3974</v>
      </c>
      <c r="N2817" s="257">
        <v>-1870000</v>
      </c>
    </row>
    <row r="2818" spans="1:17">
      <c r="A2818" s="58">
        <v>2818</v>
      </c>
      <c r="C2818" s="256">
        <v>46042</v>
      </c>
      <c r="D2818" s="282" t="s">
        <v>3864</v>
      </c>
      <c r="G2818" s="282" t="s">
        <v>1676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58">
        <v>2819</v>
      </c>
      <c r="C2819" s="256">
        <v>46042</v>
      </c>
      <c r="D2819" s="282" t="s">
        <v>3864</v>
      </c>
      <c r="G2819" s="282" t="s">
        <v>4172</v>
      </c>
      <c r="N2819" s="257">
        <v>-150000</v>
      </c>
    </row>
    <row r="2820" spans="1:17">
      <c r="A2820" s="58">
        <v>2820</v>
      </c>
      <c r="C2820" s="256">
        <v>46042</v>
      </c>
      <c r="D2820" s="282" t="s">
        <v>1681</v>
      </c>
      <c r="G2820" s="282" t="s">
        <v>4173</v>
      </c>
      <c r="H2820" s="261" t="s">
        <v>2340</v>
      </c>
      <c r="I2820" s="257">
        <v>850000</v>
      </c>
      <c r="J2820" s="261">
        <v>1</v>
      </c>
      <c r="M2820" s="257">
        <v>850000</v>
      </c>
    </row>
    <row r="2821" spans="1:17">
      <c r="A2821" s="58">
        <v>2821</v>
      </c>
      <c r="C2821" s="256">
        <v>46043</v>
      </c>
      <c r="D2821" s="282" t="s">
        <v>1817</v>
      </c>
      <c r="G2821" s="282" t="s">
        <v>4174</v>
      </c>
      <c r="H2821" s="261" t="s">
        <v>2375</v>
      </c>
      <c r="I2821" s="257">
        <v>1200000</v>
      </c>
      <c r="J2821" s="261">
        <v>1</v>
      </c>
      <c r="M2821" s="257">
        <v>1200000</v>
      </c>
    </row>
    <row r="2822" spans="1:17">
      <c r="A2822" s="58">
        <v>2822</v>
      </c>
      <c r="C2822" s="256">
        <v>46043</v>
      </c>
      <c r="D2822" s="282" t="s">
        <v>3884</v>
      </c>
      <c r="G2822" s="282" t="s">
        <v>3495</v>
      </c>
      <c r="H2822" s="261" t="s">
        <v>3504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4187</v>
      </c>
    </row>
    <row r="2823" spans="1:17">
      <c r="A2823" s="58">
        <v>2823</v>
      </c>
      <c r="C2823" s="256">
        <v>46043</v>
      </c>
      <c r="D2823" s="282" t="s">
        <v>1344</v>
      </c>
      <c r="G2823" s="282" t="s">
        <v>1702</v>
      </c>
      <c r="I2823" s="257">
        <v>450000</v>
      </c>
      <c r="J2823" s="261">
        <v>1</v>
      </c>
      <c r="M2823" s="257">
        <v>450000</v>
      </c>
      <c r="Q2823" s="282" t="s">
        <v>4188</v>
      </c>
    </row>
    <row r="2824" spans="1:17">
      <c r="A2824" s="58">
        <v>2824</v>
      </c>
      <c r="C2824" s="256">
        <v>46043</v>
      </c>
      <c r="D2824" s="282" t="s">
        <v>3872</v>
      </c>
      <c r="G2824" s="282" t="s">
        <v>3732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58">
        <v>2825</v>
      </c>
      <c r="C2825" s="256">
        <v>46043</v>
      </c>
      <c r="D2825" s="282" t="s">
        <v>1706</v>
      </c>
      <c r="G2825" s="282" t="s">
        <v>1532</v>
      </c>
      <c r="H2825" s="261" t="s">
        <v>2634</v>
      </c>
      <c r="I2825" s="257">
        <v>900000</v>
      </c>
      <c r="J2825" s="261">
        <v>1</v>
      </c>
      <c r="M2825" s="257">
        <v>900000</v>
      </c>
    </row>
    <row r="2826" spans="1:17">
      <c r="A2826" s="58">
        <v>2826</v>
      </c>
      <c r="C2826" s="256">
        <v>46043</v>
      </c>
      <c r="D2826" s="282" t="s">
        <v>1706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58">
        <v>2827</v>
      </c>
      <c r="C2827" s="256">
        <v>46044</v>
      </c>
      <c r="D2827" s="282" t="s">
        <v>1823</v>
      </c>
      <c r="G2827" s="282" t="s">
        <v>1702</v>
      </c>
      <c r="I2827" s="257">
        <v>1100000</v>
      </c>
      <c r="J2827" s="261">
        <v>1</v>
      </c>
      <c r="M2827" s="257">
        <v>1100000</v>
      </c>
    </row>
    <row r="2828" spans="1:17">
      <c r="A2828" s="58">
        <v>2828</v>
      </c>
      <c r="C2828" s="256">
        <v>46044</v>
      </c>
      <c r="D2828" s="282" t="s">
        <v>1512</v>
      </c>
      <c r="G2828" s="282" t="s">
        <v>2167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58">
        <v>2829</v>
      </c>
      <c r="C2829" s="256">
        <v>46044</v>
      </c>
      <c r="D2829" s="282" t="s">
        <v>1512</v>
      </c>
      <c r="G2829" s="282" t="s">
        <v>2141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58">
        <v>2830</v>
      </c>
      <c r="C2830" s="256">
        <v>46044</v>
      </c>
      <c r="D2830" s="282" t="s">
        <v>1512</v>
      </c>
      <c r="G2830" s="282" t="s">
        <v>2142</v>
      </c>
      <c r="H2830" s="261" t="s">
        <v>1753</v>
      </c>
      <c r="I2830" s="257">
        <v>40000</v>
      </c>
      <c r="J2830" s="261">
        <v>1</v>
      </c>
      <c r="M2830" s="257">
        <v>40000</v>
      </c>
    </row>
    <row r="2831" spans="1:17">
      <c r="A2831" s="58">
        <v>2831</v>
      </c>
      <c r="C2831" s="256">
        <v>46044</v>
      </c>
      <c r="D2831" s="282" t="s">
        <v>1512</v>
      </c>
      <c r="G2831" s="282" t="s">
        <v>2139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58">
        <v>2832</v>
      </c>
      <c r="C2832" s="256">
        <v>46044</v>
      </c>
      <c r="D2832" s="282" t="s">
        <v>1512</v>
      </c>
      <c r="G2832" s="282" t="s">
        <v>2143</v>
      </c>
      <c r="H2832" s="261" t="s">
        <v>1779</v>
      </c>
      <c r="I2832" s="257">
        <v>20000</v>
      </c>
      <c r="J2832" s="261">
        <v>1</v>
      </c>
      <c r="M2832" s="257">
        <v>20000</v>
      </c>
    </row>
    <row r="2833" spans="1:17">
      <c r="A2833" s="58">
        <v>2833</v>
      </c>
      <c r="C2833" s="256">
        <v>46044</v>
      </c>
      <c r="D2833" s="282" t="s">
        <v>1007</v>
      </c>
      <c r="G2833" s="282" t="s">
        <v>1467</v>
      </c>
      <c r="H2833" s="261" t="s">
        <v>2616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58">
        <v>2834</v>
      </c>
      <c r="C2834" s="256">
        <v>46044</v>
      </c>
      <c r="D2834" s="282" t="s">
        <v>1007</v>
      </c>
      <c r="G2834" s="282" t="s">
        <v>1182</v>
      </c>
      <c r="H2834" s="261" t="s">
        <v>1711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58">
        <v>2835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58">
        <v>2836</v>
      </c>
      <c r="C2836" s="256">
        <v>46045</v>
      </c>
      <c r="D2836" s="282" t="s">
        <v>4164</v>
      </c>
      <c r="G2836" s="282" t="s">
        <v>2167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58">
        <v>2837</v>
      </c>
      <c r="C2837" s="256">
        <v>46045</v>
      </c>
      <c r="D2837" s="282" t="s">
        <v>1277</v>
      </c>
      <c r="G2837" s="282" t="s">
        <v>2103</v>
      </c>
      <c r="H2837" s="261" t="s">
        <v>4093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58">
        <v>2838</v>
      </c>
      <c r="C2838" s="256">
        <v>46045</v>
      </c>
      <c r="D2838" s="282" t="s">
        <v>981</v>
      </c>
      <c r="G2838" s="282" t="s">
        <v>1702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4189</v>
      </c>
    </row>
    <row r="2839" spans="1:17">
      <c r="A2839" s="58">
        <v>2839</v>
      </c>
      <c r="C2839" s="256">
        <v>46045</v>
      </c>
      <c r="D2839" s="282" t="s">
        <v>1010</v>
      </c>
      <c r="G2839" s="282" t="s">
        <v>1182</v>
      </c>
      <c r="H2839" s="261" t="s">
        <v>1711</v>
      </c>
      <c r="I2839" s="257">
        <v>1200000</v>
      </c>
      <c r="J2839" s="261">
        <v>1</v>
      </c>
      <c r="M2839" s="257">
        <v>1200000</v>
      </c>
      <c r="Q2839" s="282" t="s">
        <v>4190</v>
      </c>
    </row>
    <row r="2840" spans="1:17">
      <c r="A2840" s="58">
        <v>2840</v>
      </c>
      <c r="C2840" s="256">
        <v>46045</v>
      </c>
      <c r="D2840" s="282" t="s">
        <v>1010</v>
      </c>
      <c r="G2840" s="282" t="s">
        <v>1467</v>
      </c>
      <c r="H2840" s="261" t="s">
        <v>2616</v>
      </c>
      <c r="I2840" s="257">
        <v>350000</v>
      </c>
      <c r="J2840" s="261">
        <v>1</v>
      </c>
      <c r="M2840" s="257">
        <v>350000</v>
      </c>
    </row>
    <row r="2841" spans="1:17">
      <c r="A2841" s="58">
        <v>2841</v>
      </c>
      <c r="C2841" s="256">
        <v>46045</v>
      </c>
      <c r="D2841" s="282" t="s">
        <v>4165</v>
      </c>
      <c r="G2841" s="282" t="s">
        <v>2132</v>
      </c>
      <c r="H2841" s="261" t="s">
        <v>1761</v>
      </c>
      <c r="I2841" s="257">
        <v>50000</v>
      </c>
      <c r="J2841" s="261">
        <v>1</v>
      </c>
      <c r="M2841" s="257">
        <v>50000</v>
      </c>
    </row>
    <row r="2842" spans="1:17">
      <c r="A2842" s="58">
        <v>2842</v>
      </c>
      <c r="C2842" s="256">
        <v>46045</v>
      </c>
      <c r="D2842" s="282" t="s">
        <v>4165</v>
      </c>
      <c r="G2842" s="282" t="s">
        <v>3898</v>
      </c>
      <c r="H2842" s="261" t="s">
        <v>2168</v>
      </c>
      <c r="I2842" s="257">
        <v>300000</v>
      </c>
      <c r="J2842" s="261">
        <v>1</v>
      </c>
      <c r="M2842" s="257">
        <v>300000</v>
      </c>
    </row>
    <row r="2843" spans="1:17">
      <c r="A2843" s="58">
        <v>2843</v>
      </c>
      <c r="C2843" s="256">
        <v>46045</v>
      </c>
      <c r="D2843" s="282" t="s">
        <v>4164</v>
      </c>
      <c r="G2843" s="282" t="s">
        <v>4175</v>
      </c>
      <c r="N2843" s="257">
        <v>-600000</v>
      </c>
    </row>
    <row r="2844" spans="1:17">
      <c r="A2844" s="58">
        <v>2844</v>
      </c>
      <c r="C2844" s="256">
        <v>46045</v>
      </c>
      <c r="D2844" s="282" t="s">
        <v>1823</v>
      </c>
      <c r="G2844" s="282" t="s">
        <v>4097</v>
      </c>
      <c r="N2844" s="257">
        <v>-1100000</v>
      </c>
    </row>
    <row r="2845" spans="1:17">
      <c r="A2845" s="58">
        <v>2845</v>
      </c>
      <c r="C2845" s="256">
        <v>46045</v>
      </c>
      <c r="D2845" s="282" t="s">
        <v>1362</v>
      </c>
      <c r="G2845" s="282" t="s">
        <v>3984</v>
      </c>
      <c r="N2845" s="257">
        <v>-1100000</v>
      </c>
    </row>
    <row r="2846" spans="1:17">
      <c r="A2846" s="58">
        <v>2846</v>
      </c>
      <c r="C2846" s="256">
        <v>46045</v>
      </c>
      <c r="D2846" s="282" t="s">
        <v>1429</v>
      </c>
      <c r="G2846" s="282" t="s">
        <v>4176</v>
      </c>
      <c r="N2846" s="257">
        <v>-2720000</v>
      </c>
    </row>
    <row r="2847" spans="1:17">
      <c r="A2847" s="58">
        <v>2847</v>
      </c>
      <c r="C2847" s="256">
        <v>46045</v>
      </c>
      <c r="D2847" s="282" t="s">
        <v>3872</v>
      </c>
      <c r="G2847" s="282" t="s">
        <v>4177</v>
      </c>
      <c r="N2847" s="257">
        <v>-400000</v>
      </c>
    </row>
    <row r="2848" spans="1:17">
      <c r="A2848" s="58">
        <v>2848</v>
      </c>
      <c r="C2848" s="256">
        <v>46045</v>
      </c>
      <c r="D2848" s="282" t="s">
        <v>2722</v>
      </c>
      <c r="G2848" s="282" t="s">
        <v>4178</v>
      </c>
      <c r="N2848" s="257">
        <v>-650000</v>
      </c>
    </row>
    <row r="2849" spans="1:14">
      <c r="A2849" s="58">
        <v>2849</v>
      </c>
      <c r="C2849" s="256">
        <v>46045</v>
      </c>
      <c r="D2849" s="282" t="s">
        <v>3129</v>
      </c>
      <c r="G2849" s="282" t="s">
        <v>3953</v>
      </c>
      <c r="N2849" s="257">
        <v>-250000</v>
      </c>
    </row>
    <row r="2850" spans="1:14">
      <c r="A2850" s="58">
        <v>2850</v>
      </c>
      <c r="C2850" s="256">
        <v>46045</v>
      </c>
      <c r="D2850" s="282" t="s">
        <v>1010</v>
      </c>
      <c r="G2850" s="282" t="s">
        <v>4179</v>
      </c>
      <c r="N2850" s="257">
        <v>-500000</v>
      </c>
    </row>
    <row r="2851" spans="1:14">
      <c r="A2851" s="58">
        <v>2851</v>
      </c>
      <c r="C2851" s="256">
        <v>46045</v>
      </c>
      <c r="D2851" s="282" t="s">
        <v>3884</v>
      </c>
      <c r="G2851" s="282" t="s">
        <v>2009</v>
      </c>
      <c r="N2851" s="257">
        <v>-2750000</v>
      </c>
    </row>
    <row r="2852" spans="1:14">
      <c r="A2852" s="58">
        <v>2852</v>
      </c>
      <c r="C2852" s="256">
        <v>46045</v>
      </c>
      <c r="D2852" s="282" t="s">
        <v>2424</v>
      </c>
      <c r="G2852" s="282" t="s">
        <v>1676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58">
        <v>2853</v>
      </c>
      <c r="C2853" s="256">
        <v>46045</v>
      </c>
      <c r="D2853" s="282" t="s">
        <v>2424</v>
      </c>
      <c r="G2853" s="282" t="s">
        <v>1676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58">
        <v>2854</v>
      </c>
      <c r="C2854" s="256">
        <v>46046</v>
      </c>
      <c r="D2854" s="282" t="s">
        <v>2424</v>
      </c>
      <c r="G2854" s="282" t="s">
        <v>3764</v>
      </c>
      <c r="N2854" s="257">
        <v>-300000</v>
      </c>
    </row>
    <row r="2855" spans="1:14">
      <c r="A2855" s="58">
        <v>2855</v>
      </c>
      <c r="C2855" s="256">
        <v>46046</v>
      </c>
      <c r="D2855" s="282" t="s">
        <v>1277</v>
      </c>
      <c r="G2855" s="282" t="s">
        <v>3945</v>
      </c>
      <c r="N2855" s="257">
        <v>-1815000</v>
      </c>
    </row>
    <row r="2856" spans="1:14">
      <c r="A2856" s="58">
        <v>2856</v>
      </c>
      <c r="C2856" s="256">
        <v>46046</v>
      </c>
      <c r="D2856" s="282" t="s">
        <v>1440</v>
      </c>
      <c r="G2856" s="282" t="s">
        <v>4013</v>
      </c>
      <c r="N2856" s="257">
        <v>-150000</v>
      </c>
    </row>
    <row r="2857" spans="1:14">
      <c r="A2857" s="58">
        <v>2857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58">
        <v>2858</v>
      </c>
      <c r="C2858" s="256">
        <v>46048</v>
      </c>
      <c r="D2858" s="282" t="s">
        <v>1370</v>
      </c>
      <c r="G2858" s="282" t="s">
        <v>1182</v>
      </c>
      <c r="H2858" s="261" t="s">
        <v>1711</v>
      </c>
      <c r="I2858" s="257">
        <v>1200000</v>
      </c>
      <c r="J2858" s="261">
        <v>1</v>
      </c>
      <c r="M2858" s="257">
        <v>1200000</v>
      </c>
    </row>
    <row r="2859" spans="1:14">
      <c r="A2859" s="58">
        <v>2859</v>
      </c>
      <c r="C2859" s="256">
        <v>46048</v>
      </c>
      <c r="D2859" s="282" t="s">
        <v>1370</v>
      </c>
      <c r="G2859" s="282" t="s">
        <v>1467</v>
      </c>
      <c r="H2859" s="261" t="s">
        <v>2616</v>
      </c>
      <c r="I2859" s="257">
        <v>350000</v>
      </c>
      <c r="J2859" s="261">
        <v>1</v>
      </c>
      <c r="M2859" s="257">
        <v>350000</v>
      </c>
    </row>
    <row r="2860" spans="1:14">
      <c r="A2860" s="58">
        <v>2860</v>
      </c>
      <c r="C2860" s="256">
        <v>46048</v>
      </c>
      <c r="D2860" s="282" t="s">
        <v>1370</v>
      </c>
      <c r="G2860" s="282" t="s">
        <v>2773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58">
        <v>2861</v>
      </c>
      <c r="C2861" s="256">
        <v>46048</v>
      </c>
      <c r="D2861" s="282" t="s">
        <v>1370</v>
      </c>
      <c r="G2861" s="282" t="s">
        <v>1182</v>
      </c>
      <c r="H2861" s="261" t="s">
        <v>1711</v>
      </c>
      <c r="I2861" s="257">
        <v>1200000</v>
      </c>
      <c r="J2861" s="261">
        <v>1</v>
      </c>
      <c r="M2861" s="257">
        <v>1200000</v>
      </c>
    </row>
    <row r="2862" spans="1:14">
      <c r="A2862" s="58">
        <v>2862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58">
        <v>2863</v>
      </c>
      <c r="C2863" s="256">
        <v>46048</v>
      </c>
      <c r="D2863" s="282" t="s">
        <v>1850</v>
      </c>
      <c r="G2863" s="282" t="s">
        <v>1182</v>
      </c>
      <c r="H2863" s="261" t="s">
        <v>1711</v>
      </c>
      <c r="I2863" s="257">
        <v>1200000</v>
      </c>
      <c r="J2863" s="261">
        <v>1</v>
      </c>
      <c r="M2863" s="257">
        <v>1200000</v>
      </c>
    </row>
    <row r="2864" spans="1:14">
      <c r="A2864" s="58">
        <v>2864</v>
      </c>
      <c r="C2864" s="256">
        <v>46048</v>
      </c>
      <c r="D2864" s="282" t="s">
        <v>1850</v>
      </c>
      <c r="G2864" s="282" t="s">
        <v>1467</v>
      </c>
      <c r="H2864" s="261" t="s">
        <v>2616</v>
      </c>
      <c r="I2864" s="257">
        <v>350000</v>
      </c>
      <c r="J2864" s="261">
        <v>1</v>
      </c>
      <c r="M2864" s="257">
        <v>350000</v>
      </c>
    </row>
    <row r="2865" spans="1:14">
      <c r="A2865" s="58">
        <v>2865</v>
      </c>
      <c r="C2865" s="256">
        <v>46048</v>
      </c>
      <c r="D2865" s="282" t="s">
        <v>1370</v>
      </c>
      <c r="G2865" s="282" t="s">
        <v>4180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58">
        <v>2866</v>
      </c>
      <c r="C2866" s="256">
        <v>46048</v>
      </c>
      <c r="D2866" s="282" t="s">
        <v>1209</v>
      </c>
      <c r="G2866" s="282" t="s">
        <v>1182</v>
      </c>
      <c r="H2866" s="261" t="s">
        <v>1711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58">
        <v>2867</v>
      </c>
      <c r="C2867" s="256">
        <v>46048</v>
      </c>
      <c r="D2867" s="282" t="s">
        <v>981</v>
      </c>
      <c r="G2867" s="282" t="s">
        <v>4181</v>
      </c>
      <c r="N2867" s="257">
        <v>-715000</v>
      </c>
    </row>
    <row r="2868" spans="1:14">
      <c r="A2868" s="58">
        <v>2868</v>
      </c>
      <c r="C2868" s="256">
        <v>46049</v>
      </c>
      <c r="D2868" s="282" t="s">
        <v>1525</v>
      </c>
      <c r="G2868" s="282" t="s">
        <v>4024</v>
      </c>
      <c r="N2868" s="257">
        <v>-1870000</v>
      </c>
    </row>
    <row r="2869" spans="1:14">
      <c r="A2869" s="58">
        <v>2869</v>
      </c>
      <c r="C2869" s="256">
        <v>46049</v>
      </c>
      <c r="D2869" s="282" t="s">
        <v>1045</v>
      </c>
      <c r="G2869" s="282" t="s">
        <v>3744</v>
      </c>
      <c r="N2869" s="257">
        <v>-580000</v>
      </c>
    </row>
    <row r="2870" spans="1:14">
      <c r="A2870" s="58">
        <v>2870</v>
      </c>
      <c r="C2870" s="256">
        <v>46049</v>
      </c>
      <c r="D2870" s="282" t="s">
        <v>2560</v>
      </c>
      <c r="G2870" s="282" t="s">
        <v>3736</v>
      </c>
      <c r="N2870" s="257">
        <v>-1870000</v>
      </c>
    </row>
    <row r="2871" spans="1:14">
      <c r="A2871" s="58">
        <v>2871</v>
      </c>
      <c r="C2871" s="256">
        <v>46049</v>
      </c>
      <c r="D2871" s="282" t="s">
        <v>1817</v>
      </c>
      <c r="G2871" s="282" t="s">
        <v>4182</v>
      </c>
      <c r="N2871" s="257">
        <v>-1200000</v>
      </c>
    </row>
    <row r="2872" spans="1:14">
      <c r="A2872" s="58">
        <v>2872</v>
      </c>
      <c r="C2872" s="256">
        <v>46049</v>
      </c>
      <c r="D2872" s="282" t="s">
        <v>4166</v>
      </c>
      <c r="G2872" s="282" t="s">
        <v>2131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58">
        <v>2873</v>
      </c>
      <c r="C2873" s="256">
        <v>46049</v>
      </c>
      <c r="D2873" s="282" t="s">
        <v>4166</v>
      </c>
      <c r="G2873" s="282" t="s">
        <v>2132</v>
      </c>
      <c r="H2873" s="261" t="s">
        <v>1761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58">
        <v>2874</v>
      </c>
      <c r="C2874" s="256">
        <v>46049</v>
      </c>
      <c r="D2874" s="282" t="s">
        <v>4166</v>
      </c>
      <c r="G2874" s="282" t="s">
        <v>3898</v>
      </c>
      <c r="H2874" s="261" t="s">
        <v>2168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58">
        <v>2875</v>
      </c>
      <c r="C2875" s="256">
        <v>46049</v>
      </c>
      <c r="D2875" s="282" t="s">
        <v>3888</v>
      </c>
      <c r="G2875" s="282" t="s">
        <v>4088</v>
      </c>
      <c r="H2875" s="261" t="s">
        <v>4089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58">
        <v>2876</v>
      </c>
      <c r="C2876" s="256">
        <v>46049</v>
      </c>
      <c r="D2876" s="282" t="s">
        <v>3888</v>
      </c>
      <c r="G2876" s="282" t="s">
        <v>4183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58">
        <v>2877</v>
      </c>
      <c r="C2877" s="256">
        <v>46049</v>
      </c>
      <c r="D2877" s="282" t="s">
        <v>3888</v>
      </c>
      <c r="G2877" s="282" t="s">
        <v>2262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58">
        <v>2878</v>
      </c>
      <c r="C2878" s="256">
        <v>46049</v>
      </c>
      <c r="D2878" s="282" t="s">
        <v>2096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58">
        <v>2879</v>
      </c>
      <c r="C2879" s="256">
        <v>46049</v>
      </c>
      <c r="D2879" s="282" t="s">
        <v>1277</v>
      </c>
      <c r="G2879" s="282" t="s">
        <v>2167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58">
        <v>2880</v>
      </c>
      <c r="C2880" s="256">
        <v>46049</v>
      </c>
      <c r="D2880" s="282" t="s">
        <v>1277</v>
      </c>
      <c r="G2880" s="282" t="s">
        <v>2141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58">
        <v>2881</v>
      </c>
      <c r="C2881" s="256">
        <v>46049</v>
      </c>
      <c r="D2881" s="282" t="s">
        <v>1512</v>
      </c>
      <c r="G2881" s="282" t="s">
        <v>2142</v>
      </c>
      <c r="H2881" s="261" t="s">
        <v>1753</v>
      </c>
      <c r="I2881" s="257">
        <v>70000</v>
      </c>
      <c r="J2881" s="261">
        <v>1</v>
      </c>
      <c r="M2881" s="257">
        <v>70000</v>
      </c>
    </row>
    <row r="2882" spans="1:17">
      <c r="A2882" s="58">
        <v>2882</v>
      </c>
      <c r="C2882" s="256">
        <v>46049</v>
      </c>
      <c r="D2882" s="282" t="s">
        <v>2678</v>
      </c>
      <c r="G2882" s="282" t="s">
        <v>1981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58">
        <v>2883</v>
      </c>
      <c r="C2883" s="256">
        <v>46049</v>
      </c>
      <c r="D2883" s="282" t="s">
        <v>4166</v>
      </c>
      <c r="G2883" s="282" t="s">
        <v>4184</v>
      </c>
      <c r="N2883" s="257">
        <v>-2035000</v>
      </c>
    </row>
    <row r="2884" spans="1:17">
      <c r="A2884" s="58">
        <v>2884</v>
      </c>
      <c r="C2884" s="256">
        <v>46049</v>
      </c>
      <c r="D2884" s="282" t="s">
        <v>3888</v>
      </c>
      <c r="G2884" s="282" t="s">
        <v>4185</v>
      </c>
      <c r="N2884" s="257">
        <v>-1760000</v>
      </c>
    </row>
    <row r="2885" spans="1:17">
      <c r="A2885" s="58">
        <v>2885</v>
      </c>
      <c r="C2885" s="256">
        <v>46049</v>
      </c>
      <c r="D2885" s="282" t="s">
        <v>4165</v>
      </c>
      <c r="G2885" s="282" t="s">
        <v>4186</v>
      </c>
      <c r="N2885" s="257">
        <v>-350000</v>
      </c>
    </row>
    <row r="2886" spans="1:17">
      <c r="A2886" s="58">
        <v>2886</v>
      </c>
      <c r="C2886" s="256">
        <v>46050</v>
      </c>
      <c r="D2886" s="282" t="s">
        <v>1277</v>
      </c>
      <c r="G2886" s="282" t="s">
        <v>3945</v>
      </c>
      <c r="N2886" s="257">
        <v>-737000</v>
      </c>
    </row>
    <row r="2887" spans="1:17">
      <c r="A2887" s="58">
        <v>2887</v>
      </c>
      <c r="C2887" s="256">
        <v>46051</v>
      </c>
      <c r="D2887" s="282" t="s">
        <v>1934</v>
      </c>
      <c r="G2887" s="282" t="s">
        <v>1703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58">
        <v>2888</v>
      </c>
      <c r="C2888" s="256">
        <v>46051</v>
      </c>
      <c r="D2888" s="282" t="s">
        <v>2496</v>
      </c>
      <c r="E2888" s="282" t="s">
        <v>3812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4256</v>
      </c>
      <c r="Q2888" s="282" t="s">
        <v>4255</v>
      </c>
    </row>
    <row r="2889" spans="1:17">
      <c r="A2889" s="58">
        <v>2889</v>
      </c>
      <c r="B2889" s="307">
        <v>46057</v>
      </c>
      <c r="C2889" s="256">
        <v>46051</v>
      </c>
      <c r="D2889" s="282" t="s">
        <v>1370</v>
      </c>
      <c r="G2889" s="282" t="s">
        <v>2773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58">
        <v>2890</v>
      </c>
      <c r="C2890" s="256">
        <v>46051</v>
      </c>
      <c r="D2890" s="282" t="s">
        <v>1567</v>
      </c>
      <c r="G2890" s="282" t="s">
        <v>1718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58">
        <v>2891</v>
      </c>
      <c r="C2891" s="256">
        <v>46050</v>
      </c>
      <c r="D2891" s="282" t="s">
        <v>1551</v>
      </c>
      <c r="G2891" s="282" t="s">
        <v>4110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58">
        <v>2892</v>
      </c>
      <c r="C2892" s="256">
        <v>46050</v>
      </c>
      <c r="D2892" s="282" t="s">
        <v>1551</v>
      </c>
      <c r="G2892" s="282" t="s">
        <v>1723</v>
      </c>
      <c r="H2892" s="261" t="s">
        <v>1725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58">
        <v>2893</v>
      </c>
      <c r="C2893" s="256">
        <v>46050</v>
      </c>
      <c r="D2893" s="282" t="s">
        <v>3861</v>
      </c>
      <c r="G2893" s="282" t="s">
        <v>1182</v>
      </c>
      <c r="H2893" s="261" t="s">
        <v>1711</v>
      </c>
      <c r="I2893" s="257">
        <v>1200000</v>
      </c>
      <c r="J2893" s="261">
        <v>1</v>
      </c>
      <c r="M2893" s="257">
        <v>1200000</v>
      </c>
    </row>
    <row r="2894" spans="1:17">
      <c r="A2894" s="58">
        <v>2894</v>
      </c>
      <c r="C2894" s="256">
        <v>46050</v>
      </c>
      <c r="D2894" s="282" t="s">
        <v>3861</v>
      </c>
      <c r="G2894" s="282" t="s">
        <v>1467</v>
      </c>
      <c r="H2894" s="261" t="s">
        <v>2616</v>
      </c>
      <c r="I2894" s="257">
        <v>350000</v>
      </c>
      <c r="J2894" s="261">
        <v>1</v>
      </c>
      <c r="M2894" s="257">
        <v>350000</v>
      </c>
    </row>
    <row r="2895" spans="1:17">
      <c r="A2895" s="58">
        <v>2895</v>
      </c>
      <c r="C2895" s="256">
        <v>46052</v>
      </c>
      <c r="D2895" s="282" t="s">
        <v>1934</v>
      </c>
      <c r="G2895" s="282" t="s">
        <v>4090</v>
      </c>
      <c r="N2895" s="257">
        <v>-1600000</v>
      </c>
    </row>
    <row r="2896" spans="1:17">
      <c r="A2896" s="58">
        <v>2896</v>
      </c>
      <c r="C2896" s="256">
        <v>46052</v>
      </c>
      <c r="D2896" s="282" t="s">
        <v>3860</v>
      </c>
      <c r="G2896" s="282" t="s">
        <v>4281</v>
      </c>
      <c r="N2896" s="257">
        <v>-440000</v>
      </c>
    </row>
    <row r="2897" spans="1:14">
      <c r="A2897" s="58">
        <v>2897</v>
      </c>
      <c r="C2897" s="256">
        <v>46052</v>
      </c>
      <c r="D2897" s="282" t="s">
        <v>1209</v>
      </c>
      <c r="G2897" s="282" t="s">
        <v>3975</v>
      </c>
      <c r="N2897" s="257">
        <v>-1430000</v>
      </c>
    </row>
    <row r="2898" spans="1:14">
      <c r="A2898" s="58">
        <v>2898</v>
      </c>
      <c r="C2898" s="256">
        <v>46052</v>
      </c>
      <c r="D2898" s="282" t="s">
        <v>2678</v>
      </c>
      <c r="G2898" s="282" t="s">
        <v>3630</v>
      </c>
      <c r="N2898" s="257">
        <v>-1500000</v>
      </c>
    </row>
    <row r="2899" spans="1:14">
      <c r="A2899" s="58">
        <v>2899</v>
      </c>
      <c r="C2899" s="256">
        <v>46052</v>
      </c>
      <c r="D2899" s="282" t="s">
        <v>1288</v>
      </c>
      <c r="G2899" s="282" t="s">
        <v>2157</v>
      </c>
      <c r="H2899" s="261" t="s">
        <v>3931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58">
        <v>2900</v>
      </c>
      <c r="C2900" s="256">
        <v>46052</v>
      </c>
      <c r="D2900" s="282" t="s">
        <v>1681</v>
      </c>
      <c r="G2900" s="282" t="s">
        <v>4282</v>
      </c>
      <c r="I2900" s="257">
        <v>1500000</v>
      </c>
      <c r="J2900" s="261">
        <v>1</v>
      </c>
      <c r="M2900" s="257">
        <v>1500000</v>
      </c>
    </row>
    <row r="2901" spans="1:14">
      <c r="A2901" s="58">
        <v>2901</v>
      </c>
      <c r="C2901" s="256">
        <v>46052</v>
      </c>
      <c r="D2901" s="282" t="s">
        <v>2351</v>
      </c>
      <c r="G2901" s="282" t="s">
        <v>4088</v>
      </c>
      <c r="H2901" s="261" t="s">
        <v>4089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58">
        <v>2902</v>
      </c>
      <c r="C2902" s="256">
        <v>46052</v>
      </c>
      <c r="D2902" s="282" t="s">
        <v>2848</v>
      </c>
      <c r="G2902" s="282" t="s">
        <v>1695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58">
        <v>2903</v>
      </c>
      <c r="C2903" s="256">
        <v>46052</v>
      </c>
      <c r="D2903" s="282" t="s">
        <v>2678</v>
      </c>
      <c r="G2903" s="282" t="s">
        <v>2137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58">
        <v>2904</v>
      </c>
      <c r="C2904" s="256">
        <v>46052</v>
      </c>
      <c r="D2904" s="282" t="s">
        <v>2640</v>
      </c>
      <c r="G2904" s="282" t="s">
        <v>2145</v>
      </c>
      <c r="I2904" s="257">
        <v>600000</v>
      </c>
      <c r="J2904" s="261">
        <v>1</v>
      </c>
      <c r="M2904" s="257">
        <v>600000</v>
      </c>
    </row>
    <row r="2905" spans="1:14">
      <c r="A2905" s="58">
        <v>2905</v>
      </c>
      <c r="C2905" s="256">
        <v>46052</v>
      </c>
      <c r="D2905" s="282" t="s">
        <v>2640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58">
        <v>2906</v>
      </c>
      <c r="C2906" s="256">
        <v>46052</v>
      </c>
      <c r="D2906" s="282" t="s">
        <v>2640</v>
      </c>
      <c r="G2906" s="282" t="s">
        <v>4283</v>
      </c>
      <c r="I2906" s="257">
        <v>12000</v>
      </c>
      <c r="J2906" s="261">
        <v>1</v>
      </c>
      <c r="M2906" s="257">
        <v>12000</v>
      </c>
    </row>
    <row r="2907" spans="1:14">
      <c r="A2907" s="58">
        <v>2907</v>
      </c>
      <c r="C2907" s="256">
        <v>46052</v>
      </c>
      <c r="D2907" s="282" t="s">
        <v>1425</v>
      </c>
      <c r="G2907" s="282" t="s">
        <v>4273</v>
      </c>
      <c r="H2907" s="261" t="s">
        <v>4272</v>
      </c>
      <c r="I2907" s="257">
        <v>400000</v>
      </c>
      <c r="J2907" s="261">
        <v>1</v>
      </c>
      <c r="M2907" s="257">
        <v>400000</v>
      </c>
    </row>
    <row r="2908" spans="1:14">
      <c r="A2908" s="58">
        <v>2908</v>
      </c>
      <c r="C2908" s="256">
        <v>46052</v>
      </c>
      <c r="D2908" s="282" t="s">
        <v>1425</v>
      </c>
      <c r="G2908" s="282" t="s">
        <v>4275</v>
      </c>
      <c r="H2908" s="261" t="s">
        <v>4274</v>
      </c>
      <c r="I2908" s="257">
        <v>400000</v>
      </c>
      <c r="J2908" s="261">
        <v>1</v>
      </c>
      <c r="M2908" s="257">
        <v>400000</v>
      </c>
    </row>
    <row r="2909" spans="1:14">
      <c r="A2909" s="58">
        <v>2909</v>
      </c>
      <c r="C2909" s="256">
        <v>46052</v>
      </c>
      <c r="D2909" s="282" t="s">
        <v>1850</v>
      </c>
      <c r="G2909" s="282" t="s">
        <v>3961</v>
      </c>
      <c r="N2909" s="257">
        <v>-2750000</v>
      </c>
    </row>
    <row r="2910" spans="1:14">
      <c r="A2910" s="58">
        <v>2910</v>
      </c>
      <c r="C2910" s="256">
        <v>46053</v>
      </c>
      <c r="D2910" s="282" t="s">
        <v>1525</v>
      </c>
      <c r="G2910" s="282" t="s">
        <v>4284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58">
        <v>2911</v>
      </c>
      <c r="C2911" s="256">
        <v>46053</v>
      </c>
      <c r="D2911" s="282" t="s">
        <v>2351</v>
      </c>
      <c r="G2911" s="282" t="s">
        <v>4285</v>
      </c>
      <c r="N2911" s="257">
        <v>-1540000</v>
      </c>
    </row>
    <row r="2912" spans="1:14">
      <c r="A2912" s="58">
        <v>2912</v>
      </c>
      <c r="C2912" s="256">
        <v>46053</v>
      </c>
      <c r="D2912" s="282" t="s">
        <v>1007</v>
      </c>
      <c r="G2912" s="282" t="s">
        <v>3712</v>
      </c>
      <c r="N2912" s="257">
        <v>-2035000</v>
      </c>
    </row>
    <row r="2913" spans="1:14">
      <c r="A2913" s="58">
        <v>2913</v>
      </c>
      <c r="C2913" s="256">
        <v>46053</v>
      </c>
      <c r="D2913" s="282" t="s">
        <v>1344</v>
      </c>
      <c r="G2913" s="282" t="s">
        <v>4067</v>
      </c>
      <c r="N2913" s="257">
        <v>-450000</v>
      </c>
    </row>
    <row r="2914" spans="1:14">
      <c r="A2914" s="58">
        <v>2914</v>
      </c>
      <c r="C2914" s="256">
        <v>46053</v>
      </c>
      <c r="D2914" s="282" t="s">
        <v>1456</v>
      </c>
      <c r="G2914" s="282" t="s">
        <v>4286</v>
      </c>
      <c r="N2914" s="257">
        <v>-450000</v>
      </c>
    </row>
    <row r="2915" spans="1:14">
      <c r="A2915" s="58">
        <v>2915</v>
      </c>
      <c r="C2915" s="256">
        <v>46053</v>
      </c>
      <c r="D2915" s="282" t="s">
        <v>2496</v>
      </c>
      <c r="G2915" s="282" t="s">
        <v>4287</v>
      </c>
      <c r="N2915" s="257">
        <v>-450000</v>
      </c>
    </row>
    <row r="2916" spans="1:14">
      <c r="A2916" s="58">
        <v>2916</v>
      </c>
      <c r="C2916" s="256">
        <v>46053</v>
      </c>
      <c r="D2916" s="282" t="s">
        <v>2840</v>
      </c>
      <c r="G2916" s="282" t="s">
        <v>3899</v>
      </c>
      <c r="H2916" s="261" t="s">
        <v>1677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58">
        <v>2917</v>
      </c>
      <c r="C2917" s="256">
        <v>46053</v>
      </c>
      <c r="D2917" s="282" t="s">
        <v>1548</v>
      </c>
      <c r="G2917" s="282" t="s">
        <v>4015</v>
      </c>
      <c r="N2917" s="257">
        <v>-737000</v>
      </c>
    </row>
    <row r="2918" spans="1:14">
      <c r="A2918" s="58">
        <v>2918</v>
      </c>
      <c r="C2918" s="256">
        <v>46055</v>
      </c>
      <c r="D2918" s="282" t="s">
        <v>2848</v>
      </c>
      <c r="G2918" s="282" t="s">
        <v>3985</v>
      </c>
      <c r="N2918" s="257">
        <v>-500000</v>
      </c>
    </row>
    <row r="2919" spans="1:14">
      <c r="A2919" s="58">
        <v>2919</v>
      </c>
      <c r="C2919" s="256">
        <v>46055</v>
      </c>
      <c r="D2919" s="282" t="s">
        <v>1681</v>
      </c>
      <c r="G2919" s="282" t="s">
        <v>4288</v>
      </c>
      <c r="N2919" s="257">
        <v>-2350000</v>
      </c>
    </row>
    <row r="2920" spans="1:14">
      <c r="A2920" s="58">
        <v>2920</v>
      </c>
      <c r="C2920" s="256">
        <v>46055</v>
      </c>
      <c r="D2920" s="282" t="s">
        <v>1370</v>
      </c>
      <c r="G2920" s="282" t="s">
        <v>3678</v>
      </c>
      <c r="N2920" s="257">
        <v>-8215000</v>
      </c>
    </row>
    <row r="2921" spans="1:14">
      <c r="A2921" s="58">
        <v>2921</v>
      </c>
      <c r="C2921" s="256">
        <v>46055</v>
      </c>
      <c r="D2921" s="282" t="s">
        <v>1512</v>
      </c>
      <c r="G2921" s="282" t="s">
        <v>3680</v>
      </c>
      <c r="N2921" s="257">
        <v>-1345000</v>
      </c>
    </row>
    <row r="2922" spans="1:14">
      <c r="A2922" s="58">
        <v>2922</v>
      </c>
      <c r="C2922" s="256">
        <v>46055</v>
      </c>
      <c r="D2922" s="282" t="s">
        <v>1567</v>
      </c>
      <c r="G2922" s="282" t="s">
        <v>4000</v>
      </c>
      <c r="N2922" s="257">
        <v>-300000</v>
      </c>
    </row>
    <row r="2923" spans="1:14">
      <c r="A2923" s="58">
        <v>2923</v>
      </c>
      <c r="C2923" s="256">
        <v>46055</v>
      </c>
      <c r="D2923" s="282" t="s">
        <v>1748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58">
        <v>2924</v>
      </c>
      <c r="C2924" s="256">
        <v>46055</v>
      </c>
      <c r="D2924" s="282" t="s">
        <v>1748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58">
        <v>2925</v>
      </c>
      <c r="C2925" s="256">
        <v>46055</v>
      </c>
      <c r="D2925" s="282" t="s">
        <v>1277</v>
      </c>
      <c r="G2925" s="282" t="s">
        <v>1696</v>
      </c>
      <c r="H2925" s="261" t="s">
        <v>2767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58">
        <v>2926</v>
      </c>
      <c r="C2926" s="256">
        <v>46055</v>
      </c>
      <c r="D2926" s="282" t="s">
        <v>1803</v>
      </c>
      <c r="G2926" s="282" t="s">
        <v>1182</v>
      </c>
      <c r="H2926" s="261" t="s">
        <v>1711</v>
      </c>
      <c r="I2926" s="257">
        <v>1200000</v>
      </c>
      <c r="J2926" s="261">
        <v>1</v>
      </c>
      <c r="M2926" s="257">
        <v>1200000</v>
      </c>
    </row>
    <row r="2927" spans="1:14">
      <c r="A2927" s="58">
        <v>2927</v>
      </c>
      <c r="C2927" s="256">
        <v>46055</v>
      </c>
      <c r="D2927" s="282" t="s">
        <v>1803</v>
      </c>
      <c r="G2927" s="282" t="s">
        <v>1467</v>
      </c>
      <c r="H2927" s="261" t="s">
        <v>2616</v>
      </c>
      <c r="I2927" s="257">
        <v>350000</v>
      </c>
      <c r="J2927" s="261">
        <v>1</v>
      </c>
      <c r="M2927" s="257">
        <v>350000</v>
      </c>
    </row>
    <row r="2928" spans="1:14">
      <c r="A2928" s="58">
        <v>2928</v>
      </c>
      <c r="C2928" s="256">
        <v>46055</v>
      </c>
      <c r="D2928" s="282" t="s">
        <v>1803</v>
      </c>
      <c r="G2928" s="282" t="s">
        <v>2773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58">
        <v>2929</v>
      </c>
      <c r="C2929" s="256">
        <v>46055</v>
      </c>
      <c r="D2929" s="282" t="s">
        <v>2099</v>
      </c>
      <c r="G2929" s="282" t="s">
        <v>1676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58">
        <v>2930</v>
      </c>
      <c r="C2930" s="256">
        <v>46055</v>
      </c>
      <c r="D2930" s="282" t="s">
        <v>2717</v>
      </c>
      <c r="G2930" s="282" t="s">
        <v>3898</v>
      </c>
      <c r="H2930" s="261" t="s">
        <v>2168</v>
      </c>
      <c r="I2930" s="257">
        <v>250000</v>
      </c>
      <c r="J2930" s="261">
        <v>1</v>
      </c>
      <c r="M2930" s="257">
        <v>250000</v>
      </c>
    </row>
    <row r="2931" spans="1:14">
      <c r="A2931" s="58">
        <v>2931</v>
      </c>
      <c r="C2931" s="256">
        <v>46055</v>
      </c>
      <c r="D2931" s="282" t="s">
        <v>1045</v>
      </c>
      <c r="G2931" s="282" t="s">
        <v>4289</v>
      </c>
      <c r="H2931" s="261" t="s">
        <v>4290</v>
      </c>
      <c r="I2931" s="257">
        <v>2100000</v>
      </c>
      <c r="J2931" s="261">
        <v>1</v>
      </c>
      <c r="M2931" s="257">
        <v>2100000</v>
      </c>
    </row>
    <row r="2932" spans="1:14">
      <c r="A2932" s="58">
        <v>2932</v>
      </c>
      <c r="C2932" s="256">
        <v>46056</v>
      </c>
      <c r="D2932" s="282" t="s">
        <v>1681</v>
      </c>
      <c r="G2932" s="282" t="s">
        <v>2059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58">
        <v>2933</v>
      </c>
      <c r="C2933" s="256">
        <v>46056</v>
      </c>
      <c r="D2933" s="282" t="s">
        <v>1551</v>
      </c>
      <c r="G2933" s="282" t="s">
        <v>3914</v>
      </c>
      <c r="N2933" s="257">
        <v>-5000000</v>
      </c>
    </row>
    <row r="2934" spans="1:14">
      <c r="A2934" s="58">
        <v>2934</v>
      </c>
      <c r="C2934" s="256">
        <v>46056</v>
      </c>
      <c r="D2934" s="282" t="s">
        <v>1131</v>
      </c>
      <c r="G2934" s="282" t="s">
        <v>3949</v>
      </c>
      <c r="N2934" s="257">
        <v>-1507000</v>
      </c>
    </row>
    <row r="2935" spans="1:14">
      <c r="A2935" s="58">
        <v>2935</v>
      </c>
      <c r="C2935" s="256">
        <v>46056</v>
      </c>
      <c r="D2935" s="282" t="s">
        <v>1277</v>
      </c>
      <c r="G2935" s="282" t="s">
        <v>3945</v>
      </c>
      <c r="N2935" s="257">
        <v>-550000</v>
      </c>
    </row>
    <row r="2936" spans="1:14">
      <c r="A2936" s="58">
        <v>2936</v>
      </c>
      <c r="C2936" s="256">
        <v>46056</v>
      </c>
      <c r="D2936" s="282" t="s">
        <v>2802</v>
      </c>
      <c r="G2936" s="282" t="s">
        <v>3962</v>
      </c>
      <c r="N2936" s="257">
        <v>-275000</v>
      </c>
    </row>
    <row r="2937" spans="1:14">
      <c r="A2937" s="58">
        <v>2937</v>
      </c>
      <c r="C2937" s="256">
        <v>46056</v>
      </c>
      <c r="D2937" s="282" t="s">
        <v>2640</v>
      </c>
      <c r="G2937" s="282" t="s">
        <v>3941</v>
      </c>
      <c r="N2937" s="257">
        <v>-632000</v>
      </c>
    </row>
    <row r="2938" spans="1:14">
      <c r="A2938" s="58">
        <v>2938</v>
      </c>
      <c r="C2938" s="256">
        <v>46056</v>
      </c>
      <c r="D2938" s="282" t="s">
        <v>2099</v>
      </c>
      <c r="G2938" s="282" t="s">
        <v>4291</v>
      </c>
      <c r="N2938" s="257">
        <v>-450000</v>
      </c>
    </row>
    <row r="2939" spans="1:14">
      <c r="A2939" s="58">
        <v>2939</v>
      </c>
      <c r="C2939" s="256">
        <v>46057</v>
      </c>
      <c r="D2939" s="282" t="s">
        <v>2678</v>
      </c>
      <c r="G2939" s="282" t="s">
        <v>4292</v>
      </c>
      <c r="N2939" s="257">
        <v>-1000000</v>
      </c>
    </row>
    <row r="2940" spans="1:14">
      <c r="A2940" s="58">
        <v>2940</v>
      </c>
      <c r="C2940" s="256">
        <v>46057</v>
      </c>
      <c r="D2940" s="282" t="s">
        <v>3196</v>
      </c>
      <c r="G2940" s="282" t="s">
        <v>1182</v>
      </c>
      <c r="H2940" s="261" t="s">
        <v>1711</v>
      </c>
      <c r="I2940" s="257">
        <v>1300000</v>
      </c>
      <c r="J2940" s="261">
        <v>1</v>
      </c>
      <c r="M2940" s="257">
        <v>1300000</v>
      </c>
    </row>
    <row r="2941" spans="1:14">
      <c r="A2941" s="58">
        <v>2941</v>
      </c>
      <c r="C2941" s="256">
        <v>46057</v>
      </c>
      <c r="D2941" s="282" t="s">
        <v>3878</v>
      </c>
      <c r="G2941" s="282" t="s">
        <v>2345</v>
      </c>
      <c r="I2941" s="257">
        <v>200000</v>
      </c>
      <c r="J2941" s="261">
        <v>1</v>
      </c>
      <c r="M2941" s="257">
        <v>200000</v>
      </c>
    </row>
    <row r="2942" spans="1:14">
      <c r="A2942" s="58">
        <v>2942</v>
      </c>
      <c r="C2942" s="256">
        <v>46057</v>
      </c>
      <c r="D2942" s="282" t="s">
        <v>1525</v>
      </c>
      <c r="G2942" s="282" t="s">
        <v>2345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58">
        <v>2943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58">
        <v>2944</v>
      </c>
      <c r="C2944" s="256">
        <v>46057</v>
      </c>
      <c r="D2944" s="282" t="s">
        <v>1370</v>
      </c>
      <c r="G2944" s="282" t="s">
        <v>1182</v>
      </c>
      <c r="H2944" s="261" t="s">
        <v>1711</v>
      </c>
      <c r="I2944" s="257">
        <v>1300000</v>
      </c>
      <c r="J2944" s="261">
        <v>1</v>
      </c>
      <c r="M2944" s="257">
        <v>1300000</v>
      </c>
    </row>
    <row r="2945" spans="1:14">
      <c r="A2945" s="58">
        <v>2945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58">
        <v>2946</v>
      </c>
      <c r="C2946" s="256">
        <v>46057</v>
      </c>
      <c r="D2946" s="282" t="s">
        <v>1803</v>
      </c>
      <c r="G2946" s="282" t="s">
        <v>4293</v>
      </c>
      <c r="N2946" s="257">
        <v>-1680000</v>
      </c>
    </row>
    <row r="2947" spans="1:14">
      <c r="A2947" s="58">
        <v>2947</v>
      </c>
      <c r="C2947" s="256">
        <v>46057</v>
      </c>
      <c r="D2947" s="282" t="s">
        <v>1413</v>
      </c>
      <c r="G2947" s="282" t="s">
        <v>4294</v>
      </c>
      <c r="N2947" s="257">
        <v>-500000</v>
      </c>
    </row>
    <row r="2948" spans="1:14">
      <c r="A2948" s="58">
        <v>2948</v>
      </c>
      <c r="C2948" s="256">
        <v>46058</v>
      </c>
      <c r="D2948" s="282" t="s">
        <v>1045</v>
      </c>
      <c r="G2948" s="282" t="s">
        <v>3744</v>
      </c>
      <c r="N2948" s="257">
        <v>-2100000</v>
      </c>
    </row>
    <row r="2949" spans="1:14">
      <c r="A2949" s="58">
        <v>2949</v>
      </c>
      <c r="C2949" s="256">
        <v>46058</v>
      </c>
      <c r="D2949" s="282" t="s">
        <v>1934</v>
      </c>
      <c r="G2949" s="282" t="s">
        <v>2354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58">
        <v>2950</v>
      </c>
      <c r="C2950" s="256">
        <v>46058</v>
      </c>
      <c r="D2950" s="282" t="s">
        <v>3045</v>
      </c>
      <c r="G2950" s="282" t="s">
        <v>2147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58">
        <v>2951</v>
      </c>
      <c r="C2951" s="256">
        <v>46058</v>
      </c>
      <c r="D2951" s="282" t="s">
        <v>1931</v>
      </c>
      <c r="G2951" s="282" t="s">
        <v>2137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58">
        <v>2952</v>
      </c>
      <c r="C2952" s="256">
        <v>46058</v>
      </c>
      <c r="D2952" s="282" t="s">
        <v>1803</v>
      </c>
      <c r="G2952" s="282" t="s">
        <v>2504</v>
      </c>
      <c r="H2952" s="261" t="s">
        <v>2503</v>
      </c>
      <c r="I2952" s="257">
        <v>1000000</v>
      </c>
      <c r="J2952" s="261">
        <v>1</v>
      </c>
      <c r="M2952" s="257">
        <v>1000000</v>
      </c>
    </row>
    <row r="2953" spans="1:14">
      <c r="A2953" s="58">
        <v>2953</v>
      </c>
      <c r="C2953" s="256">
        <v>46058</v>
      </c>
      <c r="D2953" s="282" t="s">
        <v>1420</v>
      </c>
      <c r="G2953" s="282" t="s">
        <v>2138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58">
        <v>2954</v>
      </c>
      <c r="C2954" s="256">
        <v>46058</v>
      </c>
      <c r="D2954" s="282" t="s">
        <v>1420</v>
      </c>
      <c r="G2954" s="282" t="s">
        <v>2141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58">
        <v>2955</v>
      </c>
      <c r="C2955" s="256">
        <v>46058</v>
      </c>
      <c r="D2955" s="282" t="s">
        <v>1420</v>
      </c>
      <c r="G2955" s="282" t="s">
        <v>2142</v>
      </c>
      <c r="H2955" s="261" t="s">
        <v>1753</v>
      </c>
      <c r="I2955" s="257">
        <v>40000</v>
      </c>
      <c r="J2955" s="261">
        <v>1</v>
      </c>
      <c r="M2955" s="257">
        <v>40000</v>
      </c>
    </row>
    <row r="2956" spans="1:14">
      <c r="A2956" s="58">
        <v>2956</v>
      </c>
      <c r="C2956" s="256">
        <v>46058</v>
      </c>
      <c r="D2956" s="282" t="s">
        <v>1931</v>
      </c>
      <c r="G2956" s="282" t="s">
        <v>4295</v>
      </c>
      <c r="N2956" s="257">
        <v>-1100000</v>
      </c>
    </row>
    <row r="2957" spans="1:14">
      <c r="A2957" s="58">
        <v>2957</v>
      </c>
      <c r="C2957" s="256">
        <v>46058</v>
      </c>
      <c r="D2957" s="282" t="s">
        <v>3045</v>
      </c>
      <c r="G2957" s="282" t="s">
        <v>4032</v>
      </c>
      <c r="N2957" s="257">
        <v>-1600000</v>
      </c>
    </row>
    <row r="2958" spans="1:14">
      <c r="A2958" s="58">
        <v>2958</v>
      </c>
      <c r="C2958" s="256">
        <v>46058</v>
      </c>
      <c r="D2958" s="282" t="s">
        <v>1706</v>
      </c>
      <c r="G2958" s="282" t="s">
        <v>3679</v>
      </c>
      <c r="N2958" s="257">
        <v>-1067000</v>
      </c>
    </row>
    <row r="2959" spans="1:14">
      <c r="A2959" s="58">
        <v>2959</v>
      </c>
      <c r="C2959" s="256">
        <v>46059</v>
      </c>
      <c r="D2959" s="282" t="s">
        <v>1512</v>
      </c>
      <c r="G2959" s="282" t="s">
        <v>2043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58">
        <v>2960</v>
      </c>
      <c r="C2960" s="256">
        <v>46059</v>
      </c>
      <c r="D2960" s="282" t="s">
        <v>1681</v>
      </c>
      <c r="G2960" s="282" t="s">
        <v>1702</v>
      </c>
      <c r="I2960" s="257">
        <v>650000</v>
      </c>
      <c r="J2960" s="261">
        <v>1</v>
      </c>
      <c r="M2960" s="257">
        <v>650000</v>
      </c>
    </row>
    <row r="2961" spans="1:14">
      <c r="A2961" s="58">
        <v>2961</v>
      </c>
      <c r="C2961" s="256">
        <v>46059</v>
      </c>
      <c r="D2961" s="282" t="s">
        <v>1681</v>
      </c>
      <c r="G2961" s="282" t="s">
        <v>3495</v>
      </c>
      <c r="H2961" s="261" t="s">
        <v>3504</v>
      </c>
      <c r="I2961" s="257">
        <v>2400000</v>
      </c>
      <c r="J2961" s="261">
        <v>1</v>
      </c>
      <c r="M2961" s="257">
        <v>2400000</v>
      </c>
    </row>
    <row r="2962" spans="1:14">
      <c r="A2962" s="58">
        <v>2962</v>
      </c>
      <c r="C2962" s="256">
        <v>46059</v>
      </c>
      <c r="D2962" s="282" t="s">
        <v>4277</v>
      </c>
      <c r="G2962" s="282" t="s">
        <v>4296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58">
        <v>2963</v>
      </c>
      <c r="C2963" s="256">
        <v>46059</v>
      </c>
      <c r="D2963" s="282" t="s">
        <v>4277</v>
      </c>
      <c r="G2963" s="282" t="s">
        <v>4297</v>
      </c>
      <c r="N2963" s="257">
        <v>-1100000</v>
      </c>
    </row>
    <row r="2964" spans="1:14">
      <c r="A2964" s="58">
        <v>2964</v>
      </c>
      <c r="C2964" s="256">
        <v>46060</v>
      </c>
      <c r="D2964" s="282" t="s">
        <v>1681</v>
      </c>
      <c r="G2964" s="282" t="s">
        <v>1676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58">
        <v>2965</v>
      </c>
      <c r="C2965" s="256">
        <v>46060</v>
      </c>
      <c r="D2965" s="282" t="s">
        <v>1288</v>
      </c>
      <c r="G2965" s="282" t="s">
        <v>4298</v>
      </c>
      <c r="H2965" s="261" t="s">
        <v>4299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58">
        <v>2966</v>
      </c>
      <c r="C2966" s="256">
        <v>46060</v>
      </c>
      <c r="D2966" s="282" t="s">
        <v>1934</v>
      </c>
      <c r="G2966" s="282" t="s">
        <v>4300</v>
      </c>
      <c r="N2966" s="257">
        <v>-50000</v>
      </c>
    </row>
    <row r="2967" spans="1:14">
      <c r="A2967" s="58">
        <v>2967</v>
      </c>
      <c r="C2967" s="256">
        <v>46060</v>
      </c>
      <c r="D2967" s="282" t="s">
        <v>3878</v>
      </c>
      <c r="G2967" s="282" t="s">
        <v>4301</v>
      </c>
      <c r="N2967" s="257">
        <v>-200000</v>
      </c>
    </row>
    <row r="2968" spans="1:14">
      <c r="A2968" s="58">
        <v>2968</v>
      </c>
      <c r="C2968" s="256">
        <v>46062</v>
      </c>
      <c r="D2968" s="282" t="s">
        <v>1018</v>
      </c>
      <c r="G2968" s="282" t="s">
        <v>2732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58">
        <v>2969</v>
      </c>
      <c r="C2969" s="256">
        <v>46062</v>
      </c>
      <c r="D2969" s="282" t="s">
        <v>1018</v>
      </c>
      <c r="G2969" s="282" t="s">
        <v>2164</v>
      </c>
      <c r="I2969" s="257">
        <v>600000</v>
      </c>
      <c r="J2969" s="261">
        <v>1</v>
      </c>
      <c r="M2969" s="257">
        <v>600000</v>
      </c>
    </row>
    <row r="2970" spans="1:14">
      <c r="A2970" s="58">
        <v>2970</v>
      </c>
      <c r="C2970" s="256">
        <v>46062</v>
      </c>
      <c r="D2970" s="282" t="s">
        <v>1018</v>
      </c>
      <c r="G2970" s="282" t="s">
        <v>2064</v>
      </c>
      <c r="H2970" s="261" t="s">
        <v>2520</v>
      </c>
      <c r="I2970" s="257">
        <v>65000</v>
      </c>
      <c r="J2970" s="261">
        <v>1</v>
      </c>
      <c r="M2970" s="257">
        <v>65000</v>
      </c>
    </row>
    <row r="2971" spans="1:14">
      <c r="A2971" s="58">
        <v>2971</v>
      </c>
      <c r="C2971" s="256">
        <v>46062</v>
      </c>
      <c r="D2971" s="282" t="s">
        <v>1018</v>
      </c>
      <c r="G2971" s="282" t="s">
        <v>3535</v>
      </c>
      <c r="H2971" s="261" t="s">
        <v>3534</v>
      </c>
      <c r="I2971" s="257">
        <v>30000</v>
      </c>
      <c r="J2971" s="261">
        <v>1</v>
      </c>
      <c r="M2971" s="257">
        <v>30000</v>
      </c>
    </row>
    <row r="2972" spans="1:14">
      <c r="A2972" s="58">
        <v>2972</v>
      </c>
      <c r="C2972" s="256">
        <v>46062</v>
      </c>
      <c r="D2972" s="282" t="s">
        <v>1018</v>
      </c>
      <c r="G2972" s="282" t="s">
        <v>4302</v>
      </c>
      <c r="I2972" s="257">
        <v>300000</v>
      </c>
      <c r="J2972" s="261">
        <v>1</v>
      </c>
      <c r="M2972" s="257">
        <v>300000</v>
      </c>
    </row>
    <row r="2973" spans="1:14">
      <c r="A2973" s="58">
        <v>2973</v>
      </c>
      <c r="C2973" s="256">
        <v>46062</v>
      </c>
      <c r="D2973" s="282" t="s">
        <v>1567</v>
      </c>
      <c r="G2973" s="282" t="s">
        <v>2851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58">
        <v>2974</v>
      </c>
      <c r="C2974" s="256">
        <v>46062</v>
      </c>
      <c r="D2974" s="282" t="s">
        <v>1567</v>
      </c>
      <c r="G2974" s="282" t="s">
        <v>2138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58">
        <v>2975</v>
      </c>
      <c r="C2975" s="256">
        <v>46062</v>
      </c>
      <c r="D2975" s="282" t="s">
        <v>1567</v>
      </c>
      <c r="G2975" s="282" t="s">
        <v>2141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58">
        <v>2976</v>
      </c>
      <c r="C2976" s="256">
        <v>46062</v>
      </c>
      <c r="D2976" s="282" t="s">
        <v>1567</v>
      </c>
      <c r="G2976" s="282" t="s">
        <v>2139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58">
        <v>2977</v>
      </c>
      <c r="C2977" s="256">
        <v>46062</v>
      </c>
      <c r="D2977" s="282" t="s">
        <v>1567</v>
      </c>
      <c r="G2977" s="282" t="s">
        <v>2143</v>
      </c>
      <c r="H2977" s="261" t="s">
        <v>1779</v>
      </c>
      <c r="I2977" s="257">
        <v>10000</v>
      </c>
      <c r="J2977" s="261">
        <v>2</v>
      </c>
      <c r="M2977" s="257">
        <v>20000</v>
      </c>
    </row>
    <row r="2978" spans="1:13">
      <c r="A2978" s="58">
        <v>2978</v>
      </c>
      <c r="C2978" s="256">
        <v>46062</v>
      </c>
      <c r="D2978" s="282" t="s">
        <v>1567</v>
      </c>
      <c r="G2978" s="282" t="s">
        <v>2142</v>
      </c>
      <c r="H2978" s="261" t="s">
        <v>1753</v>
      </c>
      <c r="I2978" s="257">
        <v>40000</v>
      </c>
      <c r="J2978" s="261">
        <v>1</v>
      </c>
      <c r="M2978" s="257">
        <v>40000</v>
      </c>
    </row>
    <row r="2979" spans="1:13">
      <c r="A2979" s="58">
        <v>2979</v>
      </c>
      <c r="C2979" s="256">
        <v>46062</v>
      </c>
      <c r="D2979" s="282" t="s">
        <v>1706</v>
      </c>
      <c r="G2979" s="282" t="s">
        <v>2141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58">
        <v>2980</v>
      </c>
      <c r="C2980" s="256">
        <v>46062</v>
      </c>
      <c r="D2980" s="282" t="s">
        <v>1706</v>
      </c>
      <c r="G2980" s="282" t="s">
        <v>2141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58">
        <v>2981</v>
      </c>
      <c r="C2981" s="256">
        <v>46062</v>
      </c>
      <c r="D2981" s="282" t="s">
        <v>1706</v>
      </c>
      <c r="G2981" s="282" t="s">
        <v>2142</v>
      </c>
      <c r="H2981" s="261" t="s">
        <v>1753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58">
        <v>2982</v>
      </c>
      <c r="C2982" s="256">
        <v>46062</v>
      </c>
      <c r="D2982" s="282" t="s">
        <v>3867</v>
      </c>
      <c r="G2982" s="282" t="s">
        <v>2549</v>
      </c>
      <c r="H2982" s="261" t="s">
        <v>1714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58">
        <v>2983</v>
      </c>
      <c r="C2983" s="256">
        <v>46062</v>
      </c>
      <c r="D2983" s="282" t="s">
        <v>3867</v>
      </c>
      <c r="G2983" s="282" t="s">
        <v>1924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58">
        <v>2984</v>
      </c>
      <c r="C2984" s="256">
        <v>46062</v>
      </c>
      <c r="D2984" s="282" t="s">
        <v>1007</v>
      </c>
      <c r="G2984" s="282" t="s">
        <v>4034</v>
      </c>
      <c r="H2984" s="261" t="s">
        <v>4035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58">
        <v>2985</v>
      </c>
      <c r="C2985" s="256">
        <v>46062</v>
      </c>
      <c r="D2985" s="282" t="s">
        <v>1277</v>
      </c>
      <c r="G2985" s="282" t="s">
        <v>2851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58">
        <v>2986</v>
      </c>
      <c r="C2986" s="256">
        <v>46062</v>
      </c>
      <c r="D2986" s="282" t="s">
        <v>1277</v>
      </c>
      <c r="G2986" s="282" t="s">
        <v>2147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58">
        <v>2987</v>
      </c>
      <c r="C2987" s="256">
        <v>46063</v>
      </c>
      <c r="D2987" s="282" t="s">
        <v>1706</v>
      </c>
      <c r="G2987" s="282" t="s">
        <v>2145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58">
        <v>2988</v>
      </c>
      <c r="C2988" s="256">
        <v>46063</v>
      </c>
      <c r="D2988" s="282" t="s">
        <v>1706</v>
      </c>
      <c r="G2988" s="282" t="s">
        <v>2143</v>
      </c>
      <c r="H2988" s="261" t="s">
        <v>1779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58">
        <v>2989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58">
        <v>2990</v>
      </c>
      <c r="C2990" s="256">
        <v>46063</v>
      </c>
      <c r="D2990" s="282" t="s">
        <v>1557</v>
      </c>
      <c r="G2990" s="282" t="s">
        <v>2103</v>
      </c>
      <c r="H2990" s="261" t="s">
        <v>4093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58">
        <v>2991</v>
      </c>
      <c r="C2991" s="256">
        <v>46063</v>
      </c>
      <c r="D2991" s="282" t="s">
        <v>1277</v>
      </c>
      <c r="G2991" s="282" t="s">
        <v>1815</v>
      </c>
      <c r="H2991" s="261" t="s">
        <v>4069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58">
        <v>2992</v>
      </c>
      <c r="C2992" s="256">
        <v>46063</v>
      </c>
      <c r="D2992" s="282" t="s">
        <v>1438</v>
      </c>
      <c r="G2992" s="282" t="s">
        <v>2148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58">
        <v>2993</v>
      </c>
      <c r="C2993" s="256">
        <v>46063</v>
      </c>
      <c r="D2993" s="282" t="s">
        <v>1438</v>
      </c>
      <c r="G2993" s="282" t="s">
        <v>2148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58">
        <v>2994</v>
      </c>
      <c r="C2994" s="256">
        <v>46063</v>
      </c>
      <c r="D2994" s="282" t="s">
        <v>1132</v>
      </c>
      <c r="G2994" s="282" t="s">
        <v>4548</v>
      </c>
      <c r="H2994" s="261" t="s">
        <v>3070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58">
        <v>2995</v>
      </c>
      <c r="C2995" s="256">
        <v>46063</v>
      </c>
      <c r="D2995" s="282" t="s">
        <v>1569</v>
      </c>
      <c r="G2995" s="282" t="s">
        <v>2326</v>
      </c>
      <c r="H2995" s="261" t="s">
        <v>3094</v>
      </c>
      <c r="I2995" s="257">
        <v>1600000</v>
      </c>
      <c r="J2995" s="261">
        <v>1</v>
      </c>
      <c r="M2995" s="257">
        <v>1600000</v>
      </c>
    </row>
    <row r="2996" spans="1:14">
      <c r="A2996" s="58">
        <v>2996</v>
      </c>
      <c r="C2996" s="256">
        <v>46063</v>
      </c>
      <c r="D2996" s="282" t="s">
        <v>1551</v>
      </c>
      <c r="G2996" s="282" t="s">
        <v>2138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58">
        <v>2997</v>
      </c>
      <c r="C2997" s="256">
        <v>46063</v>
      </c>
      <c r="D2997" s="282" t="s">
        <v>1551</v>
      </c>
      <c r="G2997" s="282" t="s">
        <v>2139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58">
        <v>2998</v>
      </c>
      <c r="C2998" s="256">
        <v>46063</v>
      </c>
      <c r="D2998" s="282" t="s">
        <v>1551</v>
      </c>
      <c r="G2998" s="282" t="s">
        <v>2142</v>
      </c>
      <c r="H2998" s="261" t="s">
        <v>1753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58">
        <v>2999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58">
        <v>3000</v>
      </c>
      <c r="C3000" s="256">
        <v>46064</v>
      </c>
      <c r="D3000" s="282" t="s">
        <v>1420</v>
      </c>
      <c r="G3000" s="282" t="s">
        <v>4303</v>
      </c>
      <c r="N3000" s="257">
        <v>-710000</v>
      </c>
    </row>
    <row r="3001" spans="1:14">
      <c r="A3001" s="58">
        <v>3001</v>
      </c>
      <c r="C3001" s="256">
        <v>46064</v>
      </c>
      <c r="D3001" s="282" t="s">
        <v>1803</v>
      </c>
      <c r="G3001" s="282" t="s">
        <v>4304</v>
      </c>
      <c r="N3001" s="257">
        <v>-1000000</v>
      </c>
    </row>
    <row r="3002" spans="1:14">
      <c r="A3002" s="58">
        <v>3002</v>
      </c>
      <c r="C3002" s="256">
        <v>46064</v>
      </c>
      <c r="D3002" s="282" t="s">
        <v>3861</v>
      </c>
      <c r="G3002" s="282" t="s">
        <v>4305</v>
      </c>
      <c r="N3002" s="257">
        <v>-1550000</v>
      </c>
    </row>
    <row r="3003" spans="1:14">
      <c r="A3003" s="58">
        <v>3003</v>
      </c>
      <c r="C3003" s="256">
        <v>46064</v>
      </c>
      <c r="D3003" s="282" t="s">
        <v>1425</v>
      </c>
      <c r="G3003" s="282" t="s">
        <v>4306</v>
      </c>
      <c r="N3003" s="257">
        <v>-800000</v>
      </c>
    </row>
    <row r="3004" spans="1:14">
      <c r="A3004" s="58">
        <v>3004</v>
      </c>
      <c r="C3004" s="256">
        <v>46064</v>
      </c>
      <c r="D3004" s="282" t="s">
        <v>3196</v>
      </c>
      <c r="G3004" s="282" t="s">
        <v>3793</v>
      </c>
      <c r="N3004" s="257">
        <v>-1300000</v>
      </c>
    </row>
    <row r="3005" spans="1:14">
      <c r="A3005" s="58">
        <v>3005</v>
      </c>
      <c r="C3005" s="256">
        <v>46064</v>
      </c>
      <c r="D3005" s="282" t="s">
        <v>1525</v>
      </c>
      <c r="G3005" s="282" t="s">
        <v>4307</v>
      </c>
      <c r="N3005" s="257">
        <v>-495000</v>
      </c>
    </row>
    <row r="3006" spans="1:14">
      <c r="A3006" s="58">
        <v>3006</v>
      </c>
      <c r="C3006" s="256">
        <v>46064</v>
      </c>
      <c r="D3006" s="282" t="s">
        <v>1277</v>
      </c>
      <c r="G3006" s="282" t="s">
        <v>3945</v>
      </c>
      <c r="N3006" s="257">
        <v>-3520000</v>
      </c>
    </row>
    <row r="3007" spans="1:14">
      <c r="A3007" s="58">
        <v>3007</v>
      </c>
      <c r="C3007" s="256">
        <v>46064</v>
      </c>
      <c r="D3007" s="282" t="s">
        <v>1569</v>
      </c>
      <c r="G3007" s="282" t="s">
        <v>3761</v>
      </c>
      <c r="N3007" s="257">
        <v>-1600000</v>
      </c>
    </row>
    <row r="3008" spans="1:14">
      <c r="A3008" s="58">
        <v>3008</v>
      </c>
      <c r="C3008" s="256">
        <v>46064</v>
      </c>
      <c r="D3008" s="282" t="s">
        <v>2930</v>
      </c>
      <c r="G3008" s="282" t="s">
        <v>2138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58">
        <v>3009</v>
      </c>
      <c r="C3009" s="256">
        <v>46064</v>
      </c>
      <c r="D3009" s="282" t="s">
        <v>2930</v>
      </c>
      <c r="G3009" s="282" t="s">
        <v>2141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58">
        <v>3010</v>
      </c>
      <c r="C3010" s="256">
        <v>46064</v>
      </c>
      <c r="D3010" s="282" t="s">
        <v>2930</v>
      </c>
      <c r="G3010" s="282" t="s">
        <v>2139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58">
        <v>3011</v>
      </c>
      <c r="C3011" s="256">
        <v>46064</v>
      </c>
      <c r="D3011" s="282" t="s">
        <v>2930</v>
      </c>
      <c r="G3011" s="282" t="s">
        <v>2143</v>
      </c>
      <c r="H3011" s="261" t="s">
        <v>1779</v>
      </c>
      <c r="I3011" s="257">
        <v>10000</v>
      </c>
      <c r="J3011" s="261">
        <v>2</v>
      </c>
      <c r="M3011" s="257">
        <v>20000</v>
      </c>
    </row>
    <row r="3012" spans="1:14">
      <c r="A3012" s="58">
        <v>3012</v>
      </c>
      <c r="C3012" s="256">
        <v>46064</v>
      </c>
      <c r="D3012" s="282" t="s">
        <v>2930</v>
      </c>
      <c r="G3012" s="282" t="s">
        <v>2142</v>
      </c>
      <c r="H3012" s="261" t="s">
        <v>1753</v>
      </c>
      <c r="I3012" s="257">
        <v>40000</v>
      </c>
      <c r="J3012" s="261">
        <v>1</v>
      </c>
      <c r="M3012" s="257">
        <v>40000</v>
      </c>
    </row>
    <row r="3013" spans="1:14">
      <c r="A3013" s="58">
        <v>3013</v>
      </c>
      <c r="C3013" s="256">
        <v>46064</v>
      </c>
      <c r="D3013" s="282" t="s">
        <v>1969</v>
      </c>
      <c r="G3013" s="282" t="s">
        <v>2982</v>
      </c>
      <c r="H3013" s="261" t="s">
        <v>1906</v>
      </c>
      <c r="I3013" s="257">
        <v>1000000</v>
      </c>
      <c r="J3013" s="261">
        <v>1</v>
      </c>
      <c r="M3013" s="257">
        <v>1000000</v>
      </c>
    </row>
    <row r="3014" spans="1:14">
      <c r="A3014" s="58">
        <v>3014</v>
      </c>
      <c r="C3014" s="256">
        <v>46064</v>
      </c>
      <c r="D3014" s="282" t="s">
        <v>2496</v>
      </c>
      <c r="G3014" s="282" t="s">
        <v>1702</v>
      </c>
      <c r="I3014" s="257">
        <v>1100000</v>
      </c>
      <c r="J3014" s="261">
        <v>1</v>
      </c>
      <c r="M3014" s="257">
        <v>1100000</v>
      </c>
    </row>
    <row r="3015" spans="1:14">
      <c r="A3015" s="58">
        <v>3015</v>
      </c>
      <c r="C3015" s="256">
        <v>46064</v>
      </c>
      <c r="D3015" s="282" t="s">
        <v>1770</v>
      </c>
      <c r="G3015" s="282" t="s">
        <v>1182</v>
      </c>
      <c r="H3015" s="261" t="s">
        <v>1711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58">
        <v>3016</v>
      </c>
      <c r="C3016" s="256">
        <v>46064</v>
      </c>
      <c r="D3016" s="282" t="s">
        <v>1770</v>
      </c>
      <c r="G3016" s="282" t="s">
        <v>1467</v>
      </c>
      <c r="H3016" s="261" t="s">
        <v>2616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58">
        <v>3017</v>
      </c>
      <c r="C3017" s="256">
        <v>46064</v>
      </c>
      <c r="D3017" s="282" t="s">
        <v>1324</v>
      </c>
      <c r="F3017" s="284" t="s">
        <v>4169</v>
      </c>
      <c r="G3017" s="282" t="s">
        <v>3410</v>
      </c>
      <c r="H3017" s="261" t="s">
        <v>3411</v>
      </c>
      <c r="J3017" s="261">
        <v>1</v>
      </c>
    </row>
    <row r="3018" spans="1:14">
      <c r="A3018" s="58">
        <v>3018</v>
      </c>
      <c r="C3018" s="256">
        <v>46064</v>
      </c>
      <c r="D3018" s="282" t="s">
        <v>1969</v>
      </c>
      <c r="G3018" s="282" t="s">
        <v>3964</v>
      </c>
      <c r="N3018" s="257">
        <v>-1000000</v>
      </c>
    </row>
    <row r="3019" spans="1:14">
      <c r="A3019" s="58">
        <v>3019</v>
      </c>
      <c r="C3019" s="256">
        <v>46064</v>
      </c>
      <c r="D3019" s="282" t="s">
        <v>1850</v>
      </c>
      <c r="G3019" s="282" t="s">
        <v>1182</v>
      </c>
      <c r="H3019" s="261" t="s">
        <v>1711</v>
      </c>
      <c r="I3019" s="257">
        <v>1200000</v>
      </c>
      <c r="J3019" s="261">
        <v>1</v>
      </c>
      <c r="M3019" s="257">
        <v>1200000</v>
      </c>
    </row>
    <row r="3020" spans="1:14">
      <c r="A3020" s="58">
        <v>3020</v>
      </c>
      <c r="C3020" s="256">
        <v>46064</v>
      </c>
      <c r="D3020" s="282" t="s">
        <v>1551</v>
      </c>
      <c r="G3020" s="282" t="s">
        <v>2140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58">
        <v>3021</v>
      </c>
      <c r="C3021" s="256">
        <v>46065</v>
      </c>
      <c r="D3021" s="282" t="s">
        <v>1567</v>
      </c>
      <c r="G3021" s="282" t="s">
        <v>2139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58">
        <v>3022</v>
      </c>
      <c r="C3022" s="256">
        <v>46065</v>
      </c>
      <c r="D3022" s="282" t="s">
        <v>1567</v>
      </c>
      <c r="G3022" s="282" t="s">
        <v>4308</v>
      </c>
      <c r="I3022" s="257">
        <v>50000</v>
      </c>
      <c r="J3022" s="261">
        <v>1</v>
      </c>
      <c r="M3022" s="257">
        <v>50000</v>
      </c>
    </row>
    <row r="3023" spans="1:14">
      <c r="A3023" s="58">
        <v>3023</v>
      </c>
      <c r="C3023" s="256">
        <v>46065</v>
      </c>
      <c r="D3023" s="282" t="s">
        <v>1567</v>
      </c>
      <c r="G3023" s="282" t="s">
        <v>2143</v>
      </c>
      <c r="H3023" s="261" t="s">
        <v>1779</v>
      </c>
      <c r="I3023" s="257">
        <v>10000</v>
      </c>
      <c r="J3023" s="261">
        <v>1</v>
      </c>
      <c r="M3023" s="257">
        <v>10000</v>
      </c>
    </row>
    <row r="3024" spans="1:14">
      <c r="A3024" s="58">
        <v>3024</v>
      </c>
      <c r="C3024" s="256">
        <v>46065</v>
      </c>
      <c r="D3024" s="282" t="s">
        <v>2096</v>
      </c>
      <c r="G3024" s="282" t="s">
        <v>1983</v>
      </c>
      <c r="I3024" s="257">
        <v>80000</v>
      </c>
      <c r="J3024" s="261">
        <v>1</v>
      </c>
      <c r="M3024" s="257">
        <v>80000</v>
      </c>
    </row>
    <row r="3025" spans="1:14">
      <c r="A3025" s="58">
        <v>3025</v>
      </c>
      <c r="C3025" s="256">
        <v>46065</v>
      </c>
      <c r="D3025" s="282" t="s">
        <v>2722</v>
      </c>
      <c r="G3025" s="282" t="s">
        <v>1182</v>
      </c>
      <c r="H3025" s="261" t="s">
        <v>1711</v>
      </c>
      <c r="I3025" s="257">
        <v>1150000</v>
      </c>
      <c r="J3025" s="261">
        <v>1</v>
      </c>
      <c r="M3025" s="257">
        <v>1150000</v>
      </c>
    </row>
    <row r="3026" spans="1:14">
      <c r="A3026" s="58">
        <v>3026</v>
      </c>
      <c r="C3026" s="256">
        <v>46065</v>
      </c>
      <c r="D3026" s="282" t="s">
        <v>1010</v>
      </c>
      <c r="G3026" s="282" t="s">
        <v>3900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58">
        <v>3027</v>
      </c>
      <c r="C3027" s="256">
        <v>46065</v>
      </c>
      <c r="D3027" s="282" t="s">
        <v>4278</v>
      </c>
      <c r="G3027" s="282" t="s">
        <v>2056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58">
        <v>3028</v>
      </c>
      <c r="C3028" s="256">
        <v>46065</v>
      </c>
      <c r="D3028" s="282" t="s">
        <v>4278</v>
      </c>
      <c r="G3028" s="282" t="s">
        <v>2354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58">
        <v>3029</v>
      </c>
      <c r="C3029" s="256">
        <v>46065</v>
      </c>
      <c r="D3029" s="282" t="s">
        <v>1548</v>
      </c>
      <c r="G3029" s="282" t="s">
        <v>1182</v>
      </c>
      <c r="H3029" s="261" t="s">
        <v>1711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58">
        <v>3030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58">
        <v>3031</v>
      </c>
      <c r="C3031" s="256">
        <v>46065</v>
      </c>
      <c r="D3031" s="282" t="s">
        <v>2722</v>
      </c>
      <c r="G3031" s="282" t="s">
        <v>4309</v>
      </c>
      <c r="N3031" s="257">
        <v>-1150000</v>
      </c>
    </row>
    <row r="3032" spans="1:14">
      <c r="A3032" s="58">
        <v>3032</v>
      </c>
      <c r="C3032" s="256">
        <v>46065</v>
      </c>
      <c r="D3032" s="282" t="s">
        <v>1770</v>
      </c>
      <c r="G3032" s="282" t="s">
        <v>4310</v>
      </c>
      <c r="N3032" s="257">
        <v>-1150000</v>
      </c>
    </row>
    <row r="3033" spans="1:14">
      <c r="A3033" s="58">
        <v>3033</v>
      </c>
      <c r="C3033" s="256">
        <v>46065</v>
      </c>
      <c r="D3033" s="282" t="s">
        <v>1770</v>
      </c>
      <c r="G3033" s="282" t="s">
        <v>4310</v>
      </c>
      <c r="N3033" s="257">
        <v>-555000</v>
      </c>
    </row>
    <row r="3034" spans="1:14">
      <c r="A3034" s="58">
        <v>3034</v>
      </c>
      <c r="C3034" s="256">
        <v>46065</v>
      </c>
      <c r="D3034" s="282" t="s">
        <v>1438</v>
      </c>
      <c r="G3034" s="282" t="s">
        <v>4311</v>
      </c>
      <c r="N3034" s="257">
        <v>-1485000</v>
      </c>
    </row>
    <row r="3035" spans="1:14">
      <c r="A3035" s="58">
        <v>3035</v>
      </c>
      <c r="C3035" s="256">
        <v>46065</v>
      </c>
      <c r="D3035" s="282" t="s">
        <v>1429</v>
      </c>
      <c r="G3035" s="282" t="s">
        <v>4176</v>
      </c>
      <c r="N3035" s="257">
        <v>-1250000</v>
      </c>
    </row>
    <row r="3036" spans="1:14">
      <c r="A3036" s="58">
        <v>3036</v>
      </c>
      <c r="C3036" s="256">
        <v>46066</v>
      </c>
      <c r="D3036" s="282" t="s">
        <v>1344</v>
      </c>
      <c r="G3036" s="282" t="s">
        <v>1760</v>
      </c>
      <c r="H3036" s="261" t="s">
        <v>1948</v>
      </c>
      <c r="I3036" s="257">
        <v>1550000</v>
      </c>
      <c r="J3036" s="261">
        <v>1</v>
      </c>
      <c r="M3036" s="257">
        <v>1550000</v>
      </c>
    </row>
    <row r="3037" spans="1:14">
      <c r="A3037" s="58">
        <v>3037</v>
      </c>
      <c r="C3037" s="256">
        <v>46066</v>
      </c>
      <c r="D3037" s="282" t="s">
        <v>1817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58">
        <v>3038</v>
      </c>
      <c r="C3038" s="256">
        <v>46066</v>
      </c>
      <c r="D3038" s="282" t="s">
        <v>3860</v>
      </c>
      <c r="G3038" s="282" t="s">
        <v>1991</v>
      </c>
      <c r="H3038" s="261" t="s">
        <v>3568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58">
        <v>3039</v>
      </c>
      <c r="C3039" s="256">
        <v>46066</v>
      </c>
      <c r="D3039" s="282" t="s">
        <v>2096</v>
      </c>
      <c r="G3039" s="282" t="s">
        <v>1182</v>
      </c>
      <c r="H3039" s="261" t="s">
        <v>1711</v>
      </c>
      <c r="I3039" s="257">
        <v>1200000</v>
      </c>
      <c r="J3039" s="261">
        <v>1</v>
      </c>
      <c r="M3039" s="257">
        <v>1200000</v>
      </c>
    </row>
    <row r="3040" spans="1:14">
      <c r="A3040" s="58">
        <v>3040</v>
      </c>
      <c r="C3040" s="256">
        <v>46066</v>
      </c>
      <c r="D3040" s="282" t="s">
        <v>2096</v>
      </c>
      <c r="G3040" s="282" t="s">
        <v>1467</v>
      </c>
      <c r="H3040" s="261" t="s">
        <v>2616</v>
      </c>
      <c r="I3040" s="257">
        <v>350000</v>
      </c>
      <c r="J3040" s="261">
        <v>1</v>
      </c>
      <c r="M3040" s="257">
        <v>350000</v>
      </c>
    </row>
    <row r="3041" spans="1:14">
      <c r="A3041" s="58">
        <v>3041</v>
      </c>
      <c r="C3041" s="256">
        <v>46066</v>
      </c>
      <c r="D3041" s="282" t="s">
        <v>4278</v>
      </c>
      <c r="G3041" s="282" t="s">
        <v>4312</v>
      </c>
      <c r="N3041" s="257">
        <v>-1250000</v>
      </c>
    </row>
    <row r="3042" spans="1:14">
      <c r="A3042" s="58">
        <v>3042</v>
      </c>
      <c r="C3042" s="256">
        <v>46066</v>
      </c>
      <c r="D3042" s="282" t="s">
        <v>2496</v>
      </c>
      <c r="G3042" s="282" t="s">
        <v>4023</v>
      </c>
      <c r="N3042" s="257">
        <v>-1100000</v>
      </c>
    </row>
    <row r="3043" spans="1:14">
      <c r="A3043" s="58">
        <v>3043</v>
      </c>
      <c r="C3043" s="256">
        <v>46066</v>
      </c>
      <c r="D3043" s="282" t="s">
        <v>1557</v>
      </c>
      <c r="G3043" s="282" t="s">
        <v>4009</v>
      </c>
      <c r="N3043" s="257">
        <v>-1705000</v>
      </c>
    </row>
    <row r="3044" spans="1:14">
      <c r="A3044" s="58">
        <v>3044</v>
      </c>
      <c r="C3044" s="256">
        <v>46066</v>
      </c>
      <c r="D3044" s="282" t="s">
        <v>1748</v>
      </c>
      <c r="G3044" s="282" t="s">
        <v>3936</v>
      </c>
      <c r="N3044" s="257">
        <v>-2110000</v>
      </c>
    </row>
    <row r="3045" spans="1:14">
      <c r="A3045" s="58">
        <v>3045</v>
      </c>
      <c r="C3045" s="256">
        <v>46067</v>
      </c>
      <c r="D3045" s="282" t="s">
        <v>3872</v>
      </c>
      <c r="G3045" s="282" t="s">
        <v>1758</v>
      </c>
      <c r="N3045" s="257">
        <v>-2200000</v>
      </c>
    </row>
    <row r="3046" spans="1:14">
      <c r="A3046" s="58">
        <v>3046</v>
      </c>
      <c r="C3046" s="256">
        <v>46067</v>
      </c>
      <c r="D3046" s="282" t="s">
        <v>1038</v>
      </c>
      <c r="G3046" s="282" t="s">
        <v>1758</v>
      </c>
      <c r="N3046" s="257">
        <v>-150000</v>
      </c>
    </row>
    <row r="3047" spans="1:14">
      <c r="A3047" s="58">
        <v>3047</v>
      </c>
      <c r="C3047" s="256">
        <v>46067</v>
      </c>
      <c r="D3047" s="282" t="s">
        <v>1260</v>
      </c>
      <c r="G3047" s="282" t="s">
        <v>4188</v>
      </c>
      <c r="N3047" s="257">
        <v>-4000000</v>
      </c>
    </row>
    <row r="3048" spans="1:14">
      <c r="A3048" s="58">
        <v>3048</v>
      </c>
      <c r="C3048" s="256">
        <v>46067</v>
      </c>
      <c r="D3048" s="282" t="s">
        <v>1260</v>
      </c>
      <c r="G3048" s="282" t="s">
        <v>4313</v>
      </c>
      <c r="N3048" s="257">
        <v>-600000</v>
      </c>
    </row>
    <row r="3049" spans="1:14">
      <c r="A3049" s="58">
        <v>3049</v>
      </c>
      <c r="C3049" s="256">
        <v>46067</v>
      </c>
      <c r="D3049" s="282" t="s">
        <v>1260</v>
      </c>
      <c r="G3049" s="282" t="s">
        <v>4188</v>
      </c>
      <c r="N3049" s="257">
        <v>-8000000</v>
      </c>
    </row>
    <row r="3050" spans="1:14">
      <c r="A3050" s="58">
        <v>3050</v>
      </c>
      <c r="C3050" s="256">
        <v>46067</v>
      </c>
      <c r="D3050" s="282" t="s">
        <v>1260</v>
      </c>
      <c r="G3050" s="282" t="s">
        <v>4314</v>
      </c>
      <c r="N3050" s="257">
        <v>-2183000</v>
      </c>
    </row>
    <row r="3051" spans="1:14">
      <c r="A3051" s="58">
        <v>3051</v>
      </c>
      <c r="C3051" s="256">
        <v>46067</v>
      </c>
      <c r="D3051" s="282" t="s">
        <v>1370</v>
      </c>
      <c r="G3051" s="282" t="s">
        <v>1182</v>
      </c>
      <c r="H3051" s="261" t="s">
        <v>1711</v>
      </c>
      <c r="I3051" s="257">
        <v>1200000</v>
      </c>
      <c r="J3051" s="261">
        <v>1</v>
      </c>
      <c r="M3051" s="257">
        <v>1200000</v>
      </c>
    </row>
    <row r="3052" spans="1:14">
      <c r="A3052" s="58">
        <v>3052</v>
      </c>
      <c r="C3052" s="256">
        <v>46067</v>
      </c>
      <c r="D3052" s="282" t="s">
        <v>1370</v>
      </c>
      <c r="G3052" s="282" t="s">
        <v>2773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58">
        <v>3053</v>
      </c>
      <c r="C3053" s="256">
        <v>46072</v>
      </c>
      <c r="D3053" s="282" t="s">
        <v>2637</v>
      </c>
      <c r="G3053" s="282" t="s">
        <v>3790</v>
      </c>
      <c r="N3053" s="257">
        <v>-2170000</v>
      </c>
    </row>
    <row r="3054" spans="1:14">
      <c r="A3054" s="58">
        <v>3054</v>
      </c>
      <c r="C3054" s="256">
        <v>46072</v>
      </c>
      <c r="D3054" s="282" t="s">
        <v>1440</v>
      </c>
      <c r="G3054" s="282" t="s">
        <v>2131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58">
        <v>3055</v>
      </c>
      <c r="C3055" s="256">
        <v>46072</v>
      </c>
      <c r="D3055" s="282" t="s">
        <v>1440</v>
      </c>
      <c r="G3055" s="282" t="s">
        <v>2132</v>
      </c>
      <c r="H3055" s="261" t="s">
        <v>1761</v>
      </c>
      <c r="I3055" s="257">
        <v>50000</v>
      </c>
      <c r="J3055" s="261">
        <v>1</v>
      </c>
      <c r="M3055" s="257">
        <v>50000</v>
      </c>
    </row>
    <row r="3056" spans="1:14">
      <c r="A3056" s="58">
        <v>3056</v>
      </c>
      <c r="C3056" s="256">
        <v>46072</v>
      </c>
      <c r="D3056" s="282" t="s">
        <v>1349</v>
      </c>
      <c r="G3056" s="282" t="s">
        <v>4315</v>
      </c>
      <c r="I3056" s="257">
        <v>350000</v>
      </c>
      <c r="J3056" s="261">
        <v>1</v>
      </c>
      <c r="M3056" s="257">
        <v>350000</v>
      </c>
    </row>
    <row r="3057" spans="1:14">
      <c r="A3057" s="58">
        <v>3057</v>
      </c>
      <c r="C3057" s="256">
        <v>46072</v>
      </c>
      <c r="D3057" s="282" t="s">
        <v>1370</v>
      </c>
      <c r="G3057" s="282" t="s">
        <v>1703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58">
        <v>3058</v>
      </c>
      <c r="C3058" s="256">
        <v>46072</v>
      </c>
      <c r="D3058" s="282" t="s">
        <v>3881</v>
      </c>
      <c r="G3058" s="282" t="s">
        <v>1676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58">
        <v>3059</v>
      </c>
      <c r="C3059" s="256">
        <v>46072</v>
      </c>
      <c r="D3059" s="282" t="s">
        <v>1767</v>
      </c>
      <c r="G3059" s="282" t="s">
        <v>2131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58">
        <v>3060</v>
      </c>
      <c r="C3060" s="256">
        <v>46072</v>
      </c>
      <c r="D3060" s="282" t="s">
        <v>1767</v>
      </c>
      <c r="G3060" s="282" t="s">
        <v>2132</v>
      </c>
      <c r="H3060" s="261" t="s">
        <v>1761</v>
      </c>
      <c r="I3060" s="257">
        <v>50000</v>
      </c>
      <c r="J3060" s="261">
        <v>1</v>
      </c>
      <c r="M3060" s="257">
        <v>50000</v>
      </c>
    </row>
    <row r="3061" spans="1:14">
      <c r="A3061" s="58">
        <v>3061</v>
      </c>
      <c r="C3061" s="256">
        <v>46072</v>
      </c>
      <c r="D3061" s="282" t="s">
        <v>1569</v>
      </c>
      <c r="G3061" s="282" t="s">
        <v>1182</v>
      </c>
      <c r="H3061" s="261" t="s">
        <v>1711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58">
        <v>3062</v>
      </c>
      <c r="C3062" s="256">
        <v>46072</v>
      </c>
      <c r="D3062" s="282" t="s">
        <v>1569</v>
      </c>
      <c r="G3062" s="282" t="s">
        <v>1758</v>
      </c>
      <c r="N3062" s="257">
        <v>-1100000</v>
      </c>
    </row>
    <row r="3063" spans="1:14">
      <c r="A3063" s="58">
        <v>3063</v>
      </c>
      <c r="C3063" s="256">
        <v>46073</v>
      </c>
      <c r="D3063" s="282" t="s">
        <v>1444</v>
      </c>
      <c r="G3063" s="282" t="s">
        <v>2138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58">
        <v>3064</v>
      </c>
      <c r="C3064" s="256">
        <v>46073</v>
      </c>
      <c r="D3064" s="282" t="s">
        <v>1748</v>
      </c>
      <c r="G3064" s="282" t="s">
        <v>2245</v>
      </c>
      <c r="H3064" s="261" t="s">
        <v>1711</v>
      </c>
      <c r="I3064" s="257">
        <v>650000</v>
      </c>
      <c r="J3064" s="261">
        <v>1</v>
      </c>
      <c r="M3064" s="257">
        <v>650000</v>
      </c>
    </row>
    <row r="3065" spans="1:14">
      <c r="A3065" s="58">
        <v>3065</v>
      </c>
      <c r="C3065" s="256">
        <v>46073</v>
      </c>
      <c r="D3065" s="282" t="s">
        <v>1748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58">
        <v>3066</v>
      </c>
      <c r="C3066" s="256">
        <v>46073</v>
      </c>
      <c r="D3066" s="282" t="s">
        <v>1349</v>
      </c>
      <c r="G3066" s="282" t="s">
        <v>1676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58">
        <v>3067</v>
      </c>
      <c r="C3067" s="256">
        <v>46073</v>
      </c>
      <c r="D3067" s="282" t="s">
        <v>2717</v>
      </c>
      <c r="G3067" s="282" t="s">
        <v>2138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58">
        <v>3068</v>
      </c>
      <c r="C3068" s="256">
        <v>46073</v>
      </c>
      <c r="D3068" s="282" t="s">
        <v>1370</v>
      </c>
      <c r="G3068" s="282" t="s">
        <v>1964</v>
      </c>
      <c r="I3068" s="257">
        <v>1850000</v>
      </c>
      <c r="J3068" s="261">
        <v>1</v>
      </c>
      <c r="M3068" s="257">
        <v>1850000</v>
      </c>
    </row>
    <row r="3069" spans="1:14">
      <c r="A3069" s="58">
        <v>3069</v>
      </c>
      <c r="C3069" s="256">
        <v>46073</v>
      </c>
      <c r="D3069" s="282" t="s">
        <v>1415</v>
      </c>
      <c r="G3069" s="282" t="s">
        <v>1467</v>
      </c>
      <c r="H3069" s="261" t="s">
        <v>2616</v>
      </c>
      <c r="I3069" s="257">
        <v>350000</v>
      </c>
      <c r="J3069" s="261">
        <v>1</v>
      </c>
      <c r="M3069" s="257">
        <v>350000</v>
      </c>
    </row>
    <row r="3070" spans="1:14">
      <c r="A3070" s="58">
        <v>3070</v>
      </c>
      <c r="C3070" s="256">
        <v>46073</v>
      </c>
      <c r="D3070" s="282" t="s">
        <v>1415</v>
      </c>
      <c r="G3070" s="282" t="s">
        <v>2773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58">
        <v>3071</v>
      </c>
      <c r="C3071" s="256">
        <v>46073</v>
      </c>
      <c r="D3071" s="282" t="s">
        <v>1132</v>
      </c>
      <c r="G3071" s="282" t="s">
        <v>1682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58">
        <v>3072</v>
      </c>
      <c r="C3072" s="256">
        <v>46073</v>
      </c>
      <c r="D3072" s="282" t="s">
        <v>3196</v>
      </c>
      <c r="G3072" s="282" t="s">
        <v>1702</v>
      </c>
      <c r="I3072" s="257">
        <v>1100000</v>
      </c>
      <c r="J3072" s="261">
        <v>1</v>
      </c>
      <c r="M3072" s="257">
        <v>1100000</v>
      </c>
    </row>
    <row r="3073" spans="1:14">
      <c r="A3073" s="58">
        <v>3073</v>
      </c>
      <c r="C3073" s="256">
        <v>46073</v>
      </c>
      <c r="D3073" s="282" t="s">
        <v>3196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58">
        <v>3074</v>
      </c>
      <c r="C3074" s="256">
        <v>46074</v>
      </c>
      <c r="D3074" s="282" t="s">
        <v>1557</v>
      </c>
      <c r="G3074" s="282" t="s">
        <v>2982</v>
      </c>
      <c r="H3074" s="261" t="s">
        <v>1906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58">
        <v>3075</v>
      </c>
      <c r="C3075" s="256">
        <v>46074</v>
      </c>
      <c r="D3075" s="282" t="s">
        <v>1349</v>
      </c>
      <c r="G3075" s="282" t="s">
        <v>3959</v>
      </c>
      <c r="N3075" s="257">
        <v>-690000</v>
      </c>
    </row>
    <row r="3076" spans="1:14">
      <c r="A3076" s="58">
        <v>3076</v>
      </c>
      <c r="C3076" s="256">
        <v>46076</v>
      </c>
      <c r="D3076" s="282" t="s">
        <v>2096</v>
      </c>
      <c r="G3076" s="282" t="s">
        <v>4316</v>
      </c>
      <c r="N3076" s="257">
        <v>-1680000</v>
      </c>
    </row>
    <row r="3077" spans="1:14">
      <c r="A3077" s="58">
        <v>3077</v>
      </c>
      <c r="C3077" s="256">
        <v>46074</v>
      </c>
      <c r="D3077" s="282" t="s">
        <v>1525</v>
      </c>
      <c r="G3077" s="282" t="s">
        <v>4100</v>
      </c>
      <c r="H3077" s="261" t="s">
        <v>4101</v>
      </c>
      <c r="I3077" s="257">
        <v>1000000</v>
      </c>
      <c r="J3077" s="261">
        <v>1</v>
      </c>
      <c r="M3077" s="257">
        <v>1000000</v>
      </c>
    </row>
    <row r="3078" spans="1:14">
      <c r="A3078" s="58">
        <v>3078</v>
      </c>
      <c r="C3078" s="256">
        <v>46074</v>
      </c>
      <c r="D3078" s="282" t="s">
        <v>1525</v>
      </c>
      <c r="G3078" s="282" t="s">
        <v>2089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58">
        <v>3079</v>
      </c>
      <c r="C3079" s="256">
        <v>46076</v>
      </c>
      <c r="D3079" s="282" t="s">
        <v>1444</v>
      </c>
      <c r="G3079" s="282" t="s">
        <v>2138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58">
        <v>3080</v>
      </c>
      <c r="C3080" s="256">
        <v>46076</v>
      </c>
      <c r="D3080" s="282" t="s">
        <v>1444</v>
      </c>
      <c r="G3080" s="282" t="s">
        <v>4019</v>
      </c>
      <c r="N3080" s="257">
        <v>-1240000</v>
      </c>
    </row>
    <row r="3081" spans="1:14">
      <c r="A3081" s="58">
        <v>3081</v>
      </c>
      <c r="C3081" s="256">
        <v>46076</v>
      </c>
      <c r="D3081" s="282" t="s">
        <v>1931</v>
      </c>
      <c r="G3081" s="282" t="s">
        <v>1467</v>
      </c>
      <c r="H3081" s="261" t="s">
        <v>2616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58">
        <v>3082</v>
      </c>
      <c r="C3082" s="256">
        <v>46076</v>
      </c>
      <c r="D3082" s="282" t="s">
        <v>1850</v>
      </c>
      <c r="G3082" s="282" t="s">
        <v>1182</v>
      </c>
      <c r="H3082" s="261" t="s">
        <v>1711</v>
      </c>
      <c r="I3082" s="257">
        <v>1200000</v>
      </c>
      <c r="J3082" s="261">
        <v>1</v>
      </c>
      <c r="M3082" s="257">
        <v>1200000</v>
      </c>
    </row>
    <row r="3083" spans="1:14">
      <c r="A3083" s="58">
        <v>3083</v>
      </c>
      <c r="C3083" s="256">
        <v>46076</v>
      </c>
      <c r="D3083" s="282" t="s">
        <v>1850</v>
      </c>
      <c r="G3083" s="282" t="s">
        <v>1467</v>
      </c>
      <c r="H3083" s="261" t="s">
        <v>2616</v>
      </c>
      <c r="I3083" s="257">
        <v>350000</v>
      </c>
      <c r="J3083" s="261">
        <v>1</v>
      </c>
      <c r="M3083" s="257">
        <v>350000</v>
      </c>
    </row>
    <row r="3084" spans="1:14">
      <c r="A3084" s="58">
        <v>3084</v>
      </c>
      <c r="C3084" s="256">
        <v>46076</v>
      </c>
      <c r="D3084" s="282" t="s">
        <v>1010</v>
      </c>
      <c r="G3084" s="282" t="s">
        <v>1702</v>
      </c>
      <c r="I3084" s="257">
        <v>650000</v>
      </c>
      <c r="J3084" s="261">
        <v>1</v>
      </c>
      <c r="M3084" s="257">
        <v>650000</v>
      </c>
    </row>
    <row r="3085" spans="1:14">
      <c r="A3085" s="58">
        <v>3085</v>
      </c>
      <c r="C3085" s="256">
        <v>46076</v>
      </c>
      <c r="D3085" s="282" t="s">
        <v>1045</v>
      </c>
      <c r="G3085" s="282" t="s">
        <v>2138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58">
        <v>3086</v>
      </c>
      <c r="C3086" s="256">
        <v>46076</v>
      </c>
      <c r="D3086" s="282" t="s">
        <v>2434</v>
      </c>
      <c r="G3086" s="282" t="s">
        <v>1981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58">
        <v>3087</v>
      </c>
      <c r="C3087" s="256">
        <v>46076</v>
      </c>
      <c r="D3087" s="282" t="s">
        <v>1767</v>
      </c>
      <c r="G3087" s="282" t="s">
        <v>1467</v>
      </c>
      <c r="H3087" s="261" t="s">
        <v>2616</v>
      </c>
      <c r="I3087" s="257">
        <v>350000</v>
      </c>
      <c r="J3087" s="261">
        <v>2</v>
      </c>
      <c r="M3087" s="257">
        <v>700000</v>
      </c>
    </row>
    <row r="3088" spans="1:14">
      <c r="A3088" s="58">
        <v>3088</v>
      </c>
      <c r="C3088" s="256">
        <v>46076</v>
      </c>
      <c r="D3088" s="282" t="s">
        <v>1748</v>
      </c>
      <c r="G3088" s="282" t="s">
        <v>1702</v>
      </c>
      <c r="I3088" s="257">
        <v>1100000</v>
      </c>
      <c r="J3088" s="261">
        <v>1</v>
      </c>
      <c r="M3088" s="257">
        <v>1100000</v>
      </c>
    </row>
    <row r="3089" spans="1:14">
      <c r="A3089" s="58">
        <v>3089</v>
      </c>
      <c r="C3089" s="256">
        <v>46076</v>
      </c>
      <c r="D3089" s="282" t="s">
        <v>1748</v>
      </c>
      <c r="G3089" s="282" t="s">
        <v>1702</v>
      </c>
      <c r="I3089" s="257">
        <v>650000</v>
      </c>
      <c r="J3089" s="261">
        <v>1</v>
      </c>
      <c r="M3089" s="257">
        <v>650000</v>
      </c>
    </row>
    <row r="3090" spans="1:14">
      <c r="A3090" s="58">
        <v>3090</v>
      </c>
      <c r="C3090" s="256">
        <v>46076</v>
      </c>
      <c r="D3090" s="282" t="s">
        <v>1748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58">
        <v>3091</v>
      </c>
      <c r="C3091" s="256">
        <v>46076</v>
      </c>
      <c r="D3091" s="282" t="s">
        <v>1010</v>
      </c>
      <c r="G3091" s="282" t="s">
        <v>2851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58">
        <v>3092</v>
      </c>
      <c r="C3092" s="256">
        <v>46076</v>
      </c>
      <c r="D3092" s="282" t="s">
        <v>1010</v>
      </c>
      <c r="G3092" s="282" t="s">
        <v>2143</v>
      </c>
      <c r="H3092" s="261" t="s">
        <v>1779</v>
      </c>
      <c r="I3092" s="257">
        <v>10000</v>
      </c>
      <c r="J3092" s="261">
        <v>1</v>
      </c>
      <c r="M3092" s="257">
        <v>10000</v>
      </c>
    </row>
    <row r="3093" spans="1:14">
      <c r="A3093" s="58">
        <v>3093</v>
      </c>
      <c r="C3093" s="256">
        <v>46076</v>
      </c>
      <c r="D3093" s="282" t="s">
        <v>1420</v>
      </c>
      <c r="G3093" s="282" t="s">
        <v>1182</v>
      </c>
      <c r="H3093" s="261" t="s">
        <v>1711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58">
        <v>3094</v>
      </c>
      <c r="C3094" s="256">
        <v>46076</v>
      </c>
      <c r="D3094" s="282" t="s">
        <v>1567</v>
      </c>
      <c r="G3094" s="282" t="s">
        <v>4317</v>
      </c>
      <c r="N3094" s="257">
        <v>-1649000</v>
      </c>
    </row>
    <row r="3095" spans="1:14">
      <c r="A3095" s="58">
        <v>3095</v>
      </c>
      <c r="C3095" s="256">
        <v>46076</v>
      </c>
      <c r="D3095" s="282" t="s">
        <v>1931</v>
      </c>
      <c r="G3095" s="282" t="s">
        <v>3938</v>
      </c>
      <c r="N3095" s="257">
        <v>-385000</v>
      </c>
    </row>
    <row r="3096" spans="1:14">
      <c r="A3096" s="58">
        <v>3096</v>
      </c>
      <c r="C3096" s="256">
        <v>46077</v>
      </c>
      <c r="D3096" s="282" t="s">
        <v>1440</v>
      </c>
      <c r="G3096" s="282" t="s">
        <v>4318</v>
      </c>
      <c r="I3096" s="257">
        <v>300000</v>
      </c>
      <c r="J3096" s="261">
        <v>1</v>
      </c>
      <c r="M3096" s="257">
        <v>300000</v>
      </c>
    </row>
    <row r="3097" spans="1:14">
      <c r="A3097" s="58">
        <v>3097</v>
      </c>
      <c r="C3097" s="256">
        <v>46077</v>
      </c>
      <c r="D3097" s="282" t="s">
        <v>1620</v>
      </c>
      <c r="G3097" s="282" t="s">
        <v>3495</v>
      </c>
      <c r="H3097" s="261" t="s">
        <v>3504</v>
      </c>
      <c r="I3097" s="257">
        <v>2600000</v>
      </c>
      <c r="J3097" s="261">
        <v>1</v>
      </c>
      <c r="M3097" s="257">
        <v>2600000</v>
      </c>
    </row>
    <row r="3098" spans="1:14">
      <c r="A3098" s="58">
        <v>3098</v>
      </c>
      <c r="C3098" s="256">
        <v>46077</v>
      </c>
      <c r="D3098" s="282" t="s">
        <v>2930</v>
      </c>
      <c r="G3098" s="282" t="s">
        <v>1182</v>
      </c>
      <c r="H3098" s="261" t="s">
        <v>1711</v>
      </c>
      <c r="I3098" s="257">
        <v>1200000</v>
      </c>
      <c r="J3098" s="261">
        <v>1</v>
      </c>
      <c r="M3098" s="257">
        <v>1200000</v>
      </c>
    </row>
    <row r="3099" spans="1:14">
      <c r="A3099" s="58">
        <v>3099</v>
      </c>
      <c r="C3099" s="256">
        <v>46077</v>
      </c>
      <c r="D3099" s="282" t="s">
        <v>1803</v>
      </c>
      <c r="G3099" s="282" t="s">
        <v>1182</v>
      </c>
      <c r="H3099" s="261" t="s">
        <v>1711</v>
      </c>
      <c r="I3099" s="257">
        <v>1200000</v>
      </c>
      <c r="J3099" s="261">
        <v>1</v>
      </c>
      <c r="M3099" s="257">
        <v>1200000</v>
      </c>
    </row>
    <row r="3100" spans="1:14">
      <c r="A3100" s="58">
        <v>3100</v>
      </c>
      <c r="C3100" s="256">
        <v>46077</v>
      </c>
      <c r="D3100" s="282" t="s">
        <v>1803</v>
      </c>
      <c r="G3100" s="282" t="s">
        <v>1467</v>
      </c>
      <c r="H3100" s="261" t="s">
        <v>2616</v>
      </c>
      <c r="I3100" s="257">
        <v>350000</v>
      </c>
      <c r="J3100" s="261">
        <v>1</v>
      </c>
      <c r="M3100" s="257">
        <v>350000</v>
      </c>
    </row>
    <row r="3101" spans="1:14">
      <c r="A3101" s="58">
        <v>3101</v>
      </c>
      <c r="C3101" s="256">
        <v>46077</v>
      </c>
      <c r="D3101" s="282" t="s">
        <v>1313</v>
      </c>
      <c r="G3101" s="282" t="s">
        <v>1905</v>
      </c>
      <c r="H3101" s="261" t="s">
        <v>3903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58">
        <v>3102</v>
      </c>
      <c r="C3102" s="256">
        <v>46077</v>
      </c>
      <c r="D3102" s="282" t="s">
        <v>1370</v>
      </c>
      <c r="G3102" s="282" t="s">
        <v>1702</v>
      </c>
      <c r="I3102" s="257">
        <v>1100000</v>
      </c>
      <c r="J3102" s="261">
        <v>1</v>
      </c>
      <c r="M3102" s="257">
        <v>1100000</v>
      </c>
    </row>
    <row r="3103" spans="1:14">
      <c r="A3103" s="58">
        <v>3103</v>
      </c>
      <c r="C3103" s="256">
        <v>46077</v>
      </c>
      <c r="D3103" s="282" t="s">
        <v>1803</v>
      </c>
      <c r="G3103" s="282" t="s">
        <v>4319</v>
      </c>
      <c r="N3103" s="257">
        <v>-1550000</v>
      </c>
    </row>
    <row r="3104" spans="1:14">
      <c r="A3104" s="58">
        <v>3104</v>
      </c>
      <c r="C3104" s="256">
        <v>46077</v>
      </c>
      <c r="D3104" s="282" t="s">
        <v>1817</v>
      </c>
      <c r="G3104" s="282" t="s">
        <v>4182</v>
      </c>
      <c r="N3104" s="257">
        <v>-250000</v>
      </c>
    </row>
    <row r="3105" spans="1:14">
      <c r="A3105" s="58">
        <v>3105</v>
      </c>
      <c r="C3105" s="256">
        <v>46077</v>
      </c>
      <c r="D3105" s="282" t="s">
        <v>1525</v>
      </c>
      <c r="G3105" s="282" t="s">
        <v>4306</v>
      </c>
      <c r="N3105" s="257">
        <v>-2900000</v>
      </c>
    </row>
    <row r="3106" spans="1:14">
      <c r="A3106" s="58">
        <v>3106</v>
      </c>
      <c r="C3106" s="256">
        <v>46077</v>
      </c>
      <c r="D3106" s="282" t="s">
        <v>1620</v>
      </c>
      <c r="G3106" s="282" t="s">
        <v>4320</v>
      </c>
      <c r="N3106" s="257">
        <v>-2600000</v>
      </c>
    </row>
    <row r="3107" spans="1:14">
      <c r="A3107" s="58">
        <v>3107</v>
      </c>
      <c r="C3107" s="256">
        <v>46077</v>
      </c>
      <c r="D3107" s="282" t="s">
        <v>1420</v>
      </c>
      <c r="G3107" s="282" t="s">
        <v>4321</v>
      </c>
      <c r="N3107" s="257">
        <v>-1320000</v>
      </c>
    </row>
    <row r="3108" spans="1:14">
      <c r="A3108" s="58">
        <v>3108</v>
      </c>
      <c r="C3108" s="256">
        <v>46078</v>
      </c>
      <c r="D3108" s="282" t="s">
        <v>2717</v>
      </c>
      <c r="G3108" s="282" t="s">
        <v>2041</v>
      </c>
      <c r="N3108" s="257">
        <v>-870000</v>
      </c>
    </row>
    <row r="3109" spans="1:14">
      <c r="A3109" s="58">
        <v>3109</v>
      </c>
      <c r="C3109" s="256">
        <v>46078</v>
      </c>
      <c r="D3109" s="282" t="s">
        <v>1444</v>
      </c>
      <c r="G3109" s="282" t="s">
        <v>1182</v>
      </c>
      <c r="H3109" s="261" t="s">
        <v>1711</v>
      </c>
      <c r="I3109" s="257">
        <v>1100000</v>
      </c>
      <c r="J3109" s="261">
        <v>1</v>
      </c>
      <c r="M3109" s="257">
        <v>1100000</v>
      </c>
    </row>
    <row r="3110" spans="1:14">
      <c r="A3110" s="58">
        <v>3110</v>
      </c>
      <c r="C3110" s="256">
        <v>46078</v>
      </c>
      <c r="D3110" s="282" t="s">
        <v>1444</v>
      </c>
      <c r="G3110" s="282" t="s">
        <v>1467</v>
      </c>
      <c r="H3110" s="261" t="s">
        <v>2616</v>
      </c>
      <c r="I3110" s="257">
        <v>350000</v>
      </c>
      <c r="J3110" s="261">
        <v>1</v>
      </c>
      <c r="M3110" s="257">
        <v>350000</v>
      </c>
    </row>
    <row r="3111" spans="1:14">
      <c r="A3111" s="58">
        <v>3111</v>
      </c>
      <c r="C3111" s="256">
        <v>46078</v>
      </c>
      <c r="D3111" s="282" t="s">
        <v>1277</v>
      </c>
      <c r="G3111" s="282" t="s">
        <v>1182</v>
      </c>
      <c r="H3111" s="261" t="s">
        <v>1711</v>
      </c>
      <c r="I3111" s="257">
        <v>1200000</v>
      </c>
      <c r="J3111" s="261">
        <v>1</v>
      </c>
      <c r="M3111" s="257">
        <v>1200000</v>
      </c>
    </row>
    <row r="3112" spans="1:14">
      <c r="A3112" s="58">
        <v>3112</v>
      </c>
      <c r="C3112" s="256">
        <v>46078</v>
      </c>
      <c r="D3112" s="282" t="s">
        <v>1277</v>
      </c>
      <c r="G3112" s="282" t="s">
        <v>4322</v>
      </c>
      <c r="I3112" s="257">
        <v>750000</v>
      </c>
      <c r="J3112" s="261">
        <v>1</v>
      </c>
      <c r="M3112" s="257">
        <v>750000</v>
      </c>
    </row>
    <row r="3113" spans="1:14">
      <c r="A3113" s="58">
        <v>3113</v>
      </c>
      <c r="C3113" s="256">
        <v>46078</v>
      </c>
      <c r="D3113" s="282" t="s">
        <v>3332</v>
      </c>
      <c r="G3113" s="282" t="s">
        <v>1702</v>
      </c>
      <c r="I3113" s="257">
        <v>650000</v>
      </c>
      <c r="J3113" s="261">
        <v>1</v>
      </c>
      <c r="M3113" s="257">
        <v>650000</v>
      </c>
    </row>
    <row r="3114" spans="1:14">
      <c r="A3114" s="58">
        <v>3114</v>
      </c>
      <c r="C3114" s="256">
        <v>46078</v>
      </c>
      <c r="D3114" s="282" t="s">
        <v>989</v>
      </c>
      <c r="G3114" s="282" t="s">
        <v>1702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58">
        <v>3115</v>
      </c>
      <c r="C3115" s="256">
        <v>46078</v>
      </c>
      <c r="D3115" s="282" t="s">
        <v>3880</v>
      </c>
      <c r="G3115" s="282" t="s">
        <v>1182</v>
      </c>
      <c r="H3115" s="261" t="s">
        <v>1711</v>
      </c>
      <c r="I3115" s="257">
        <v>1300000</v>
      </c>
      <c r="J3115" s="261">
        <v>1</v>
      </c>
      <c r="M3115" s="257">
        <v>1300000</v>
      </c>
    </row>
    <row r="3116" spans="1:14">
      <c r="A3116" s="58">
        <v>3116</v>
      </c>
      <c r="C3116" s="256">
        <v>46078</v>
      </c>
      <c r="D3116" s="282" t="s">
        <v>989</v>
      </c>
      <c r="G3116" s="282" t="s">
        <v>4323</v>
      </c>
      <c r="N3116" s="257">
        <v>-715000</v>
      </c>
    </row>
    <row r="3117" spans="1:14">
      <c r="A3117" s="58">
        <v>3117</v>
      </c>
      <c r="C3117" s="256">
        <v>46078</v>
      </c>
      <c r="D3117" s="282" t="s">
        <v>1277</v>
      </c>
      <c r="G3117" s="282" t="s">
        <v>4324</v>
      </c>
      <c r="N3117" s="257">
        <v>-1950000</v>
      </c>
    </row>
    <row r="3118" spans="1:14">
      <c r="A3118" s="58">
        <v>3118</v>
      </c>
      <c r="C3118" s="256">
        <v>46079</v>
      </c>
      <c r="D3118" s="282" t="s">
        <v>1706</v>
      </c>
      <c r="G3118" s="282" t="s">
        <v>1758</v>
      </c>
      <c r="N3118" s="257">
        <v>-900000</v>
      </c>
    </row>
    <row r="3119" spans="1:14">
      <c r="A3119" s="58">
        <v>3119</v>
      </c>
      <c r="C3119" s="256">
        <v>46079</v>
      </c>
      <c r="D3119" s="282" t="s">
        <v>2930</v>
      </c>
      <c r="G3119" s="282" t="s">
        <v>4325</v>
      </c>
      <c r="N3119" s="257">
        <v>-2065000</v>
      </c>
    </row>
    <row r="3120" spans="1:14">
      <c r="A3120" s="58">
        <v>3120</v>
      </c>
      <c r="C3120" s="256">
        <v>46079</v>
      </c>
      <c r="D3120" s="282" t="s">
        <v>1557</v>
      </c>
      <c r="G3120" s="282" t="s">
        <v>4009</v>
      </c>
      <c r="N3120" s="257">
        <v>-1100000</v>
      </c>
    </row>
    <row r="3121" spans="1:14">
      <c r="A3121" s="58">
        <v>3121</v>
      </c>
      <c r="C3121" s="256">
        <v>46079</v>
      </c>
      <c r="D3121" s="282" t="s">
        <v>3880</v>
      </c>
      <c r="G3121" s="282" t="s">
        <v>3998</v>
      </c>
      <c r="N3121" s="257">
        <v>-1300000</v>
      </c>
    </row>
    <row r="3122" spans="1:14">
      <c r="A3122" s="58">
        <v>3122</v>
      </c>
      <c r="C3122" s="256">
        <v>46079</v>
      </c>
      <c r="D3122" s="282" t="s">
        <v>1748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58">
        <v>3123</v>
      </c>
      <c r="C3123" s="256">
        <v>46079</v>
      </c>
      <c r="D3123" s="282" t="s">
        <v>3129</v>
      </c>
      <c r="G3123" s="282" t="s">
        <v>2129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58">
        <v>3124</v>
      </c>
      <c r="C3124" s="256">
        <v>46079</v>
      </c>
      <c r="D3124" s="282" t="s">
        <v>1557</v>
      </c>
      <c r="G3124" s="282" t="s">
        <v>2138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58">
        <v>3125</v>
      </c>
      <c r="C3125" s="256">
        <v>46079</v>
      </c>
      <c r="D3125" s="282" t="s">
        <v>1427</v>
      </c>
      <c r="G3125" s="282" t="s">
        <v>1676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58">
        <v>3126</v>
      </c>
      <c r="C3126" s="256">
        <v>46079</v>
      </c>
      <c r="D3126" s="282" t="s">
        <v>3869</v>
      </c>
      <c r="G3126" s="282" t="s">
        <v>2982</v>
      </c>
      <c r="H3126" s="261" t="s">
        <v>1906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58">
        <v>3127</v>
      </c>
      <c r="C3127" s="256">
        <v>46079</v>
      </c>
      <c r="D3127" s="282" t="s">
        <v>1415</v>
      </c>
      <c r="G3127" s="282" t="s">
        <v>4326</v>
      </c>
      <c r="I3127" s="257">
        <v>-350000</v>
      </c>
      <c r="J3127" s="261">
        <v>1</v>
      </c>
      <c r="N3127" s="257">
        <v>-350000</v>
      </c>
    </row>
    <row r="3128" spans="1:14">
      <c r="A3128" s="58">
        <v>3128</v>
      </c>
      <c r="C3128" s="256">
        <v>46079</v>
      </c>
      <c r="D3128" s="282" t="s">
        <v>1415</v>
      </c>
      <c r="G3128" s="282" t="s">
        <v>4327</v>
      </c>
      <c r="I3128" s="257">
        <v>-300000</v>
      </c>
      <c r="J3128" s="261">
        <v>1</v>
      </c>
      <c r="N3128" s="257">
        <v>-300000</v>
      </c>
    </row>
    <row r="3129" spans="1:14">
      <c r="A3129" s="58">
        <v>3129</v>
      </c>
      <c r="C3129" s="256">
        <v>46079</v>
      </c>
      <c r="D3129" s="282" t="s">
        <v>1010</v>
      </c>
      <c r="G3129" s="282" t="s">
        <v>2145</v>
      </c>
      <c r="I3129" s="257">
        <v>550000</v>
      </c>
      <c r="J3129" s="261">
        <v>1</v>
      </c>
      <c r="M3129" s="257">
        <v>550000</v>
      </c>
    </row>
    <row r="3130" spans="1:14">
      <c r="A3130" s="58">
        <v>3130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58">
        <v>3131</v>
      </c>
      <c r="C3131" s="256">
        <v>46079</v>
      </c>
      <c r="D3131" s="282" t="s">
        <v>981</v>
      </c>
      <c r="G3131" s="282" t="s">
        <v>2326</v>
      </c>
      <c r="H3131" s="261" t="s">
        <v>2358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58">
        <v>3132</v>
      </c>
      <c r="C3132" s="256">
        <v>46079</v>
      </c>
      <c r="D3132" s="282" t="s">
        <v>981</v>
      </c>
      <c r="G3132" s="282" t="s">
        <v>2131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58">
        <v>3133</v>
      </c>
      <c r="C3133" s="256">
        <v>46079</v>
      </c>
      <c r="D3133" s="282" t="s">
        <v>981</v>
      </c>
      <c r="G3133" s="282" t="s">
        <v>2132</v>
      </c>
      <c r="H3133" s="261" t="s">
        <v>1761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58">
        <v>3134</v>
      </c>
      <c r="C3134" s="256">
        <v>46079</v>
      </c>
      <c r="D3134" s="282" t="s">
        <v>981</v>
      </c>
      <c r="G3134" s="282" t="s">
        <v>3954</v>
      </c>
      <c r="N3134" s="257">
        <v>-2510000</v>
      </c>
    </row>
    <row r="3135" spans="1:14">
      <c r="A3135" s="58">
        <v>3135</v>
      </c>
      <c r="C3135" s="256">
        <v>46080</v>
      </c>
      <c r="D3135" s="282" t="s">
        <v>3196</v>
      </c>
      <c r="G3135" s="282" t="s">
        <v>4328</v>
      </c>
      <c r="N3135" s="257">
        <v>-1130000</v>
      </c>
    </row>
    <row r="3136" spans="1:14">
      <c r="A3136" s="58">
        <v>3136</v>
      </c>
      <c r="C3136" s="256">
        <v>46080</v>
      </c>
      <c r="D3136" s="282" t="s">
        <v>1010</v>
      </c>
      <c r="G3136" s="282" t="s">
        <v>2059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58">
        <v>3137</v>
      </c>
      <c r="C3137" s="256">
        <v>46080</v>
      </c>
      <c r="D3137" s="282" t="s">
        <v>2848</v>
      </c>
      <c r="G3137" s="282" t="s">
        <v>4110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58">
        <v>3138</v>
      </c>
      <c r="C3138" s="256">
        <v>46080</v>
      </c>
      <c r="D3138" s="282" t="s">
        <v>2848</v>
      </c>
      <c r="G3138" s="282" t="s">
        <v>1723</v>
      </c>
      <c r="H3138" s="261" t="s">
        <v>1725</v>
      </c>
      <c r="I3138" s="257">
        <v>100000</v>
      </c>
      <c r="J3138" s="261">
        <v>1</v>
      </c>
      <c r="M3138" s="257">
        <v>100000</v>
      </c>
    </row>
    <row r="3139" spans="1:14">
      <c r="A3139" s="58">
        <v>3139</v>
      </c>
      <c r="C3139" s="256">
        <v>46080</v>
      </c>
      <c r="D3139" s="282" t="s">
        <v>2848</v>
      </c>
      <c r="G3139" s="282" t="s">
        <v>4329</v>
      </c>
      <c r="I3139" s="257">
        <v>10000</v>
      </c>
      <c r="J3139" s="261">
        <v>10</v>
      </c>
      <c r="M3139" s="257">
        <v>100000</v>
      </c>
    </row>
    <row r="3140" spans="1:14">
      <c r="A3140" s="58">
        <v>3140</v>
      </c>
      <c r="C3140" s="256">
        <v>46080</v>
      </c>
      <c r="D3140" s="282" t="s">
        <v>4279</v>
      </c>
      <c r="G3140" s="282" t="s">
        <v>1702</v>
      </c>
      <c r="I3140" s="257">
        <v>650000</v>
      </c>
      <c r="J3140" s="261">
        <v>1</v>
      </c>
      <c r="M3140" s="257">
        <v>650000</v>
      </c>
    </row>
    <row r="3141" spans="1:14">
      <c r="A3141" s="58">
        <v>3141</v>
      </c>
      <c r="C3141" s="256">
        <v>46080</v>
      </c>
      <c r="D3141" s="282" t="s">
        <v>3861</v>
      </c>
      <c r="G3141" s="282" t="s">
        <v>3495</v>
      </c>
      <c r="H3141" s="261" t="s">
        <v>3504</v>
      </c>
      <c r="I3141" s="257">
        <v>2600000</v>
      </c>
      <c r="J3141" s="261">
        <v>1</v>
      </c>
      <c r="M3141" s="257">
        <v>2600000</v>
      </c>
    </row>
    <row r="3142" spans="1:14">
      <c r="A3142" s="58">
        <v>3142</v>
      </c>
      <c r="C3142" s="256">
        <v>46080</v>
      </c>
      <c r="D3142" s="282" t="s">
        <v>3861</v>
      </c>
      <c r="G3142" s="282" t="s">
        <v>2145</v>
      </c>
      <c r="I3142" s="257">
        <v>700000</v>
      </c>
      <c r="J3142" s="261">
        <v>1</v>
      </c>
      <c r="M3142" s="257">
        <v>700000</v>
      </c>
    </row>
    <row r="3143" spans="1:14">
      <c r="A3143" s="58">
        <v>3143</v>
      </c>
      <c r="C3143" s="256">
        <v>46080</v>
      </c>
      <c r="D3143" s="282" t="s">
        <v>3861</v>
      </c>
      <c r="G3143" s="282" t="s">
        <v>2142</v>
      </c>
      <c r="H3143" s="261" t="s">
        <v>1753</v>
      </c>
      <c r="I3143" s="257">
        <v>40000</v>
      </c>
      <c r="J3143" s="261">
        <v>1</v>
      </c>
      <c r="M3143" s="257">
        <v>40000</v>
      </c>
    </row>
    <row r="3144" spans="1:14">
      <c r="A3144" s="58">
        <v>3144</v>
      </c>
      <c r="C3144" s="256">
        <v>46080</v>
      </c>
      <c r="D3144" s="282" t="s">
        <v>3861</v>
      </c>
      <c r="G3144" s="282" t="s">
        <v>2143</v>
      </c>
      <c r="H3144" s="261" t="s">
        <v>1779</v>
      </c>
      <c r="I3144" s="257">
        <v>10000</v>
      </c>
      <c r="J3144" s="261">
        <v>2</v>
      </c>
      <c r="M3144" s="257">
        <v>20000</v>
      </c>
    </row>
    <row r="3145" spans="1:14">
      <c r="A3145" s="58">
        <v>3145</v>
      </c>
      <c r="C3145" s="256">
        <v>46080</v>
      </c>
      <c r="D3145" s="282" t="s">
        <v>1307</v>
      </c>
      <c r="F3145" s="284" t="s">
        <v>4169</v>
      </c>
      <c r="G3145" s="282" t="s">
        <v>1616</v>
      </c>
      <c r="H3145" s="261" t="s">
        <v>4106</v>
      </c>
      <c r="J3145" s="261">
        <v>1</v>
      </c>
    </row>
    <row r="3146" spans="1:14">
      <c r="A3146" s="58">
        <v>3146</v>
      </c>
      <c r="C3146" s="256">
        <v>46080</v>
      </c>
      <c r="D3146" s="282" t="s">
        <v>1423</v>
      </c>
      <c r="G3146" s="282" t="s">
        <v>2129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58">
        <v>3147</v>
      </c>
      <c r="C3147" s="256">
        <v>46080</v>
      </c>
      <c r="D3147" s="282" t="s">
        <v>3332</v>
      </c>
      <c r="G3147" s="282" t="s">
        <v>3999</v>
      </c>
      <c r="N3147" s="257">
        <v>-650000</v>
      </c>
    </row>
    <row r="3148" spans="1:14">
      <c r="A3148" s="58">
        <v>3148</v>
      </c>
      <c r="C3148" s="256">
        <v>46080</v>
      </c>
      <c r="D3148" s="282" t="s">
        <v>4279</v>
      </c>
      <c r="G3148" s="282" t="s">
        <v>4330</v>
      </c>
      <c r="N3148" s="257">
        <v>-650000</v>
      </c>
    </row>
    <row r="3149" spans="1:14">
      <c r="A3149" s="58">
        <v>3149</v>
      </c>
      <c r="C3149" s="256">
        <v>46080</v>
      </c>
      <c r="D3149" s="282" t="s">
        <v>3129</v>
      </c>
      <c r="G3149" s="282" t="s">
        <v>3953</v>
      </c>
      <c r="N3149" s="257">
        <v>-1600000</v>
      </c>
    </row>
    <row r="3150" spans="1:14">
      <c r="A3150" s="58">
        <v>3150</v>
      </c>
      <c r="C3150" s="256">
        <v>46080</v>
      </c>
      <c r="D3150" s="282" t="s">
        <v>2848</v>
      </c>
      <c r="G3150" s="282" t="s">
        <v>3985</v>
      </c>
      <c r="N3150" s="257">
        <v>-3400000</v>
      </c>
    </row>
    <row r="3151" spans="1:14">
      <c r="A3151" s="58">
        <v>3151</v>
      </c>
      <c r="C3151" s="256">
        <v>46080</v>
      </c>
      <c r="D3151" s="282" t="s">
        <v>1850</v>
      </c>
      <c r="G3151" s="282" t="s">
        <v>3961</v>
      </c>
      <c r="N3151" s="257">
        <v>-2750000</v>
      </c>
    </row>
    <row r="3152" spans="1:14">
      <c r="A3152" s="58">
        <v>3152</v>
      </c>
      <c r="C3152" s="256">
        <v>46080</v>
      </c>
      <c r="D3152" s="282" t="s">
        <v>1465</v>
      </c>
      <c r="G3152" s="282" t="s">
        <v>3939</v>
      </c>
      <c r="N3152" s="257">
        <v>-1250000</v>
      </c>
    </row>
    <row r="3153" spans="1:18">
      <c r="A3153" s="58">
        <v>3154</v>
      </c>
      <c r="C3153" s="256">
        <v>46081</v>
      </c>
      <c r="D3153" s="282" t="s">
        <v>3881</v>
      </c>
      <c r="G3153" s="282" t="s">
        <v>4332</v>
      </c>
      <c r="N3153" s="257">
        <v>-150000</v>
      </c>
    </row>
    <row r="3154" spans="1:18">
      <c r="A3154" s="58">
        <v>3155</v>
      </c>
      <c r="C3154" s="256">
        <v>46081</v>
      </c>
      <c r="D3154" s="282" t="s">
        <v>2434</v>
      </c>
      <c r="G3154" s="282" t="s">
        <v>4333</v>
      </c>
      <c r="N3154" s="257">
        <v>-1650000</v>
      </c>
    </row>
    <row r="3155" spans="1:18">
      <c r="A3155" s="58">
        <v>3156</v>
      </c>
      <c r="C3155" s="256">
        <v>46081</v>
      </c>
      <c r="D3155" s="282" t="s">
        <v>1551</v>
      </c>
      <c r="G3155" s="282" t="s">
        <v>1182</v>
      </c>
      <c r="H3155" s="261" t="s">
        <v>1711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8">
      <c r="A3156" s="58">
        <v>3157</v>
      </c>
      <c r="C3156" s="256">
        <v>46081</v>
      </c>
      <c r="D3156" s="282" t="s">
        <v>1557</v>
      </c>
      <c r="G3156" s="282" t="s">
        <v>1702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8">
      <c r="A3157" s="58">
        <v>3158</v>
      </c>
      <c r="C3157" s="256">
        <v>46081</v>
      </c>
      <c r="D3157" s="282" t="s">
        <v>1038</v>
      </c>
      <c r="G3157" s="282" t="s">
        <v>2147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8">
      <c r="A3158" s="58">
        <v>3159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8">
      <c r="A3159" s="58">
        <v>3160</v>
      </c>
      <c r="C3159" s="256">
        <v>46081</v>
      </c>
      <c r="D3159" s="282" t="s">
        <v>1551</v>
      </c>
      <c r="G3159" s="282" t="s">
        <v>2009</v>
      </c>
      <c r="N3159" s="257">
        <v>-2750000</v>
      </c>
    </row>
    <row r="3160" spans="1:18">
      <c r="A3160" s="58">
        <v>3161</v>
      </c>
      <c r="C3160" s="256">
        <v>46081</v>
      </c>
      <c r="D3160" s="282" t="s">
        <v>1548</v>
      </c>
      <c r="G3160" s="282" t="s">
        <v>4015</v>
      </c>
      <c r="N3160" s="257">
        <v>-1370000</v>
      </c>
    </row>
    <row r="3161" spans="1:18">
      <c r="A3161" s="58">
        <v>3162</v>
      </c>
      <c r="C3161" s="256">
        <v>46081</v>
      </c>
      <c r="D3161" s="282" t="s">
        <v>1931</v>
      </c>
      <c r="G3161" s="282" t="s">
        <v>3149</v>
      </c>
      <c r="H3161" s="261" t="s">
        <v>3438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8">
      <c r="A3162" s="58">
        <v>3163</v>
      </c>
      <c r="C3162" s="256">
        <v>46081</v>
      </c>
      <c r="D3162" s="282" t="s">
        <v>1931</v>
      </c>
      <c r="G3162" s="282" t="s">
        <v>3938</v>
      </c>
      <c r="N3162" s="257">
        <v>-1100000</v>
      </c>
    </row>
    <row r="3163" spans="1:18">
      <c r="A3163" s="58">
        <v>3164</v>
      </c>
      <c r="C3163" s="256">
        <v>46082</v>
      </c>
      <c r="D3163" s="282" t="s">
        <v>1370</v>
      </c>
      <c r="G3163" s="282" t="s">
        <v>3678</v>
      </c>
      <c r="N3163" s="257">
        <v>-7230000</v>
      </c>
    </row>
    <row r="3164" spans="1:18">
      <c r="A3164" s="58">
        <v>3165</v>
      </c>
      <c r="C3164" s="256">
        <v>46083</v>
      </c>
      <c r="D3164" s="282" t="s">
        <v>1450</v>
      </c>
      <c r="G3164" s="282" t="s">
        <v>3958</v>
      </c>
      <c r="N3164" s="257">
        <v>-3520000</v>
      </c>
    </row>
    <row r="3165" spans="1:18">
      <c r="A3165" s="58">
        <v>3166</v>
      </c>
      <c r="C3165" s="256">
        <v>46083</v>
      </c>
      <c r="D3165" s="282" t="s">
        <v>1512</v>
      </c>
      <c r="G3165" s="282" t="s">
        <v>3680</v>
      </c>
      <c r="N3165" s="257">
        <v>-450000</v>
      </c>
    </row>
    <row r="3166" spans="1:18">
      <c r="A3166" s="58">
        <v>3167</v>
      </c>
      <c r="C3166" s="256">
        <v>46083</v>
      </c>
      <c r="D3166" s="282" t="s">
        <v>1440</v>
      </c>
      <c r="G3166" s="282" t="s">
        <v>1758</v>
      </c>
      <c r="N3166" s="257">
        <v>-1900000</v>
      </c>
    </row>
    <row r="3167" spans="1:18">
      <c r="A3167" s="58">
        <v>3168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8">
      <c r="A3168" s="58">
        <v>3169</v>
      </c>
      <c r="C3168" s="256">
        <v>46083</v>
      </c>
      <c r="D3168" s="282" t="s">
        <v>981</v>
      </c>
      <c r="G3168" s="282" t="s">
        <v>3495</v>
      </c>
      <c r="H3168" s="261" t="s">
        <v>3504</v>
      </c>
      <c r="I3168" s="257">
        <v>2500000</v>
      </c>
      <c r="J3168" s="261">
        <v>1</v>
      </c>
      <c r="M3168" s="257">
        <v>2500000</v>
      </c>
      <c r="R3168" t="s">
        <v>4910</v>
      </c>
    </row>
    <row r="3169" spans="1:18">
      <c r="A3169" s="58">
        <v>3170</v>
      </c>
      <c r="C3169" s="256">
        <v>46083</v>
      </c>
      <c r="D3169" s="282" t="s">
        <v>1415</v>
      </c>
      <c r="G3169" s="282" t="s">
        <v>4334</v>
      </c>
      <c r="N3169" s="257">
        <v>-600000</v>
      </c>
    </row>
    <row r="3170" spans="1:18">
      <c r="A3170" s="58">
        <v>3171</v>
      </c>
      <c r="C3170" s="256">
        <v>46083</v>
      </c>
      <c r="D3170" s="282" t="s">
        <v>981</v>
      </c>
      <c r="G3170" s="282" t="s">
        <v>1758</v>
      </c>
      <c r="N3170" s="257">
        <v>-2500000</v>
      </c>
    </row>
    <row r="3171" spans="1:18">
      <c r="A3171" s="58">
        <v>3172</v>
      </c>
      <c r="C3171" s="256">
        <v>46083</v>
      </c>
      <c r="D3171" s="282" t="s">
        <v>1803</v>
      </c>
      <c r="G3171" s="282" t="s">
        <v>1676</v>
      </c>
      <c r="H3171" s="261">
        <v>27107593440</v>
      </c>
      <c r="I3171" s="257">
        <v>150000</v>
      </c>
      <c r="J3171" s="261">
        <v>1</v>
      </c>
      <c r="M3171" s="257">
        <v>150000</v>
      </c>
      <c r="R3171" t="s">
        <v>4910</v>
      </c>
    </row>
    <row r="3172" spans="1:18">
      <c r="A3172" s="58">
        <v>3173</v>
      </c>
      <c r="C3172" s="256">
        <v>46084</v>
      </c>
      <c r="D3172" s="282" t="s">
        <v>1681</v>
      </c>
      <c r="G3172" s="282" t="s">
        <v>2359</v>
      </c>
      <c r="H3172" s="261" t="s">
        <v>2684</v>
      </c>
      <c r="I3172" s="257">
        <v>1100000</v>
      </c>
      <c r="J3172" s="261">
        <v>1</v>
      </c>
      <c r="M3172" s="257">
        <v>1100000</v>
      </c>
      <c r="R3172" t="s">
        <v>4910</v>
      </c>
    </row>
    <row r="3173" spans="1:18">
      <c r="A3173" s="58">
        <v>3174</v>
      </c>
      <c r="C3173" s="256">
        <v>46084</v>
      </c>
      <c r="D3173" s="282" t="s">
        <v>1370</v>
      </c>
      <c r="G3173" s="282" t="s">
        <v>2142</v>
      </c>
      <c r="H3173" s="261" t="s">
        <v>1753</v>
      </c>
      <c r="I3173" s="257">
        <v>30000</v>
      </c>
      <c r="J3173" s="261">
        <v>2</v>
      </c>
      <c r="M3173" s="257">
        <v>60000</v>
      </c>
      <c r="R3173" t="s">
        <v>4910</v>
      </c>
    </row>
    <row r="3174" spans="1:18">
      <c r="A3174" s="58">
        <v>3175</v>
      </c>
      <c r="C3174" s="256">
        <v>46084</v>
      </c>
      <c r="D3174" s="282" t="s">
        <v>1370</v>
      </c>
      <c r="G3174" s="282" t="s">
        <v>2143</v>
      </c>
      <c r="H3174" s="261" t="s">
        <v>1779</v>
      </c>
      <c r="I3174" s="257">
        <v>10000</v>
      </c>
      <c r="J3174" s="261">
        <v>2</v>
      </c>
      <c r="M3174" s="257">
        <v>20000</v>
      </c>
      <c r="R3174" t="s">
        <v>4910</v>
      </c>
    </row>
    <row r="3175" spans="1:18">
      <c r="A3175" s="58">
        <v>3176</v>
      </c>
      <c r="C3175" s="256">
        <v>46084</v>
      </c>
      <c r="D3175" s="282" t="s">
        <v>1010</v>
      </c>
      <c r="G3175" s="282" t="s">
        <v>2103</v>
      </c>
      <c r="H3175" s="261" t="s">
        <v>4093</v>
      </c>
      <c r="I3175" s="257">
        <v>1600000</v>
      </c>
      <c r="J3175" s="261">
        <v>1</v>
      </c>
      <c r="M3175" s="257">
        <v>1600000</v>
      </c>
      <c r="R3175" t="s">
        <v>4910</v>
      </c>
    </row>
    <row r="3176" spans="1:18">
      <c r="A3176" s="58">
        <v>3177</v>
      </c>
      <c r="C3176" s="256">
        <v>46084</v>
      </c>
      <c r="D3176" s="282" t="s">
        <v>2496</v>
      </c>
      <c r="G3176" s="282" t="s">
        <v>2131</v>
      </c>
      <c r="H3176" s="261" t="s">
        <v>1180</v>
      </c>
      <c r="I3176" s="257">
        <v>1500000</v>
      </c>
      <c r="J3176" s="261">
        <v>1</v>
      </c>
      <c r="M3176" s="257">
        <v>1500000</v>
      </c>
      <c r="R3176" t="s">
        <v>4910</v>
      </c>
    </row>
    <row r="3177" spans="1:18">
      <c r="A3177" s="58">
        <v>3178</v>
      </c>
      <c r="C3177" s="256">
        <v>46084</v>
      </c>
      <c r="D3177" s="282" t="s">
        <v>2496</v>
      </c>
      <c r="G3177" s="282" t="s">
        <v>2132</v>
      </c>
      <c r="H3177" s="261" t="s">
        <v>1761</v>
      </c>
      <c r="I3177" s="257">
        <v>100000</v>
      </c>
      <c r="J3177" s="261">
        <v>1</v>
      </c>
      <c r="M3177" s="257">
        <v>100000</v>
      </c>
      <c r="R3177" t="s">
        <v>4910</v>
      </c>
    </row>
    <row r="3178" spans="1:18">
      <c r="A3178" s="58">
        <v>3179</v>
      </c>
      <c r="C3178" s="256">
        <v>46084</v>
      </c>
      <c r="D3178" s="282" t="s">
        <v>1415</v>
      </c>
      <c r="G3178" s="282" t="s">
        <v>4334</v>
      </c>
      <c r="N3178" s="257">
        <v>-300000</v>
      </c>
    </row>
    <row r="3179" spans="1:18">
      <c r="A3179" s="58">
        <v>3180</v>
      </c>
      <c r="C3179" s="256">
        <v>46085</v>
      </c>
      <c r="D3179" s="282" t="s">
        <v>1444</v>
      </c>
      <c r="G3179" s="282" t="s">
        <v>1182</v>
      </c>
      <c r="H3179" s="261" t="s">
        <v>1711</v>
      </c>
      <c r="I3179" s="257">
        <v>1100000</v>
      </c>
      <c r="J3179" s="261">
        <v>1</v>
      </c>
      <c r="M3179" s="257">
        <v>1100000</v>
      </c>
      <c r="R3179" t="s">
        <v>4910</v>
      </c>
    </row>
    <row r="3180" spans="1:18">
      <c r="A3180" s="58">
        <v>3181</v>
      </c>
      <c r="C3180" s="256">
        <v>46085</v>
      </c>
      <c r="D3180" s="282" t="s">
        <v>2848</v>
      </c>
      <c r="G3180" s="282" t="s">
        <v>1689</v>
      </c>
      <c r="I3180" s="257">
        <v>180000</v>
      </c>
      <c r="J3180" s="261">
        <v>1</v>
      </c>
      <c r="M3180" s="257">
        <v>180000</v>
      </c>
      <c r="R3180" t="s">
        <v>4910</v>
      </c>
    </row>
    <row r="3181" spans="1:18">
      <c r="A3181" s="58">
        <v>3182</v>
      </c>
      <c r="C3181" s="256">
        <v>46085</v>
      </c>
      <c r="D3181" s="282" t="s">
        <v>1415</v>
      </c>
      <c r="E3181" s="282" t="s">
        <v>3635</v>
      </c>
      <c r="G3181" s="282" t="s">
        <v>1532</v>
      </c>
      <c r="H3181" s="261" t="s">
        <v>2634</v>
      </c>
      <c r="I3181" s="257">
        <v>1600000</v>
      </c>
      <c r="J3181" s="261">
        <v>1</v>
      </c>
      <c r="M3181" s="257">
        <v>1600000</v>
      </c>
      <c r="Q3181" s="282" t="s">
        <v>4494</v>
      </c>
      <c r="R3181" t="s">
        <v>4910</v>
      </c>
    </row>
    <row r="3182" spans="1:18">
      <c r="A3182" s="58">
        <v>3183</v>
      </c>
      <c r="C3182" s="256">
        <v>46085</v>
      </c>
      <c r="D3182" s="282" t="s">
        <v>2848</v>
      </c>
      <c r="E3182" s="282" t="s">
        <v>3812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4504</v>
      </c>
      <c r="P3182" s="282" t="s">
        <v>4505</v>
      </c>
      <c r="R3182" t="s">
        <v>4910</v>
      </c>
    </row>
    <row r="3183" spans="1:18">
      <c r="A3183" s="58">
        <v>3184</v>
      </c>
      <c r="C3183" s="256">
        <v>46085</v>
      </c>
      <c r="D3183" s="282" t="s">
        <v>2099</v>
      </c>
      <c r="G3183" s="282" t="s">
        <v>1676</v>
      </c>
      <c r="H3183" s="261">
        <v>27107593440</v>
      </c>
      <c r="I3183" s="257">
        <v>150000</v>
      </c>
      <c r="J3183" s="261">
        <v>1</v>
      </c>
      <c r="M3183" s="257">
        <v>150000</v>
      </c>
      <c r="R3183" t="s">
        <v>4910</v>
      </c>
    </row>
    <row r="3184" spans="1:18">
      <c r="A3184" s="58">
        <v>3185</v>
      </c>
      <c r="C3184" s="256">
        <v>46085</v>
      </c>
      <c r="D3184" s="282" t="s">
        <v>1427</v>
      </c>
      <c r="G3184" s="282" t="s">
        <v>1676</v>
      </c>
      <c r="H3184" s="261">
        <v>27107593440</v>
      </c>
      <c r="I3184" s="257">
        <v>150000</v>
      </c>
      <c r="J3184" s="261">
        <v>1</v>
      </c>
      <c r="M3184" s="257">
        <v>150000</v>
      </c>
      <c r="R3184" t="s">
        <v>4910</v>
      </c>
    </row>
    <row r="3185" spans="1:18">
      <c r="A3185" s="58">
        <v>3186</v>
      </c>
      <c r="C3185" s="256">
        <v>46085</v>
      </c>
      <c r="D3185" s="282" t="s">
        <v>3861</v>
      </c>
      <c r="G3185" s="282" t="s">
        <v>4514</v>
      </c>
      <c r="I3185" s="257">
        <v>1500000</v>
      </c>
      <c r="J3185" s="261">
        <v>1</v>
      </c>
      <c r="M3185" s="257">
        <v>1500000</v>
      </c>
      <c r="R3185" t="s">
        <v>4910</v>
      </c>
    </row>
    <row r="3186" spans="1:18">
      <c r="A3186" s="58">
        <v>3187</v>
      </c>
      <c r="C3186" s="256">
        <v>46085</v>
      </c>
      <c r="D3186" s="282" t="s">
        <v>1438</v>
      </c>
      <c r="G3186" s="282" t="s">
        <v>2709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  <c r="R3186" t="s">
        <v>4910</v>
      </c>
    </row>
    <row r="3187" spans="1:18">
      <c r="A3187" s="58">
        <v>3188</v>
      </c>
      <c r="C3187" s="256">
        <v>46085</v>
      </c>
      <c r="D3187" s="282" t="s">
        <v>1349</v>
      </c>
      <c r="G3187" s="282" t="s">
        <v>2111</v>
      </c>
      <c r="I3187" s="257">
        <v>1300000</v>
      </c>
      <c r="J3187" s="261">
        <v>1</v>
      </c>
      <c r="M3187" s="257">
        <v>1300000</v>
      </c>
      <c r="R3187" t="s">
        <v>4910</v>
      </c>
    </row>
    <row r="3188" spans="1:18">
      <c r="A3188" s="58">
        <v>3189</v>
      </c>
      <c r="C3188" s="256">
        <v>46085</v>
      </c>
      <c r="D3188" s="282" t="s">
        <v>1007</v>
      </c>
      <c r="G3188" s="282" t="s">
        <v>1702</v>
      </c>
      <c r="I3188" s="257">
        <v>1100000</v>
      </c>
      <c r="J3188" s="261">
        <v>1</v>
      </c>
      <c r="L3188" s="258">
        <v>110000</v>
      </c>
      <c r="M3188" s="257">
        <v>1210000</v>
      </c>
      <c r="R3188" t="s">
        <v>4910</v>
      </c>
    </row>
    <row r="3189" spans="1:18">
      <c r="A3189" s="58">
        <v>3190</v>
      </c>
      <c r="C3189" s="256">
        <v>46085</v>
      </c>
      <c r="D3189" s="282" t="s">
        <v>2930</v>
      </c>
      <c r="G3189" s="282" t="s">
        <v>1182</v>
      </c>
      <c r="H3189" s="261" t="s">
        <v>1711</v>
      </c>
      <c r="I3189" s="257">
        <v>1200000</v>
      </c>
      <c r="J3189" s="261">
        <v>1</v>
      </c>
      <c r="M3189" s="257">
        <v>1200000</v>
      </c>
      <c r="R3189" t="s">
        <v>4910</v>
      </c>
    </row>
    <row r="3190" spans="1:18">
      <c r="A3190" s="58">
        <v>3191</v>
      </c>
      <c r="C3190" s="256">
        <v>46085</v>
      </c>
      <c r="D3190" s="282" t="s">
        <v>2930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  <c r="R3190" t="s">
        <v>4910</v>
      </c>
    </row>
    <row r="3191" spans="1:18">
      <c r="A3191" s="58">
        <v>3192</v>
      </c>
      <c r="C3191" s="256">
        <v>46085</v>
      </c>
      <c r="D3191" s="282" t="s">
        <v>1444</v>
      </c>
      <c r="G3191" s="282" t="s">
        <v>4019</v>
      </c>
      <c r="N3191" s="257">
        <v>-1450000</v>
      </c>
    </row>
    <row r="3192" spans="1:18">
      <c r="A3192" s="58">
        <v>3193</v>
      </c>
      <c r="C3192" s="256">
        <v>46085</v>
      </c>
      <c r="D3192" s="282" t="s">
        <v>1344</v>
      </c>
      <c r="G3192" s="282" t="s">
        <v>4067</v>
      </c>
      <c r="N3192" s="257">
        <v>-1000000</v>
      </c>
    </row>
    <row r="3193" spans="1:18">
      <c r="A3193" s="58">
        <v>3194</v>
      </c>
      <c r="C3193" s="256">
        <v>46085</v>
      </c>
      <c r="D3193" s="282" t="s">
        <v>1803</v>
      </c>
      <c r="G3193" s="282" t="s">
        <v>4293</v>
      </c>
      <c r="N3193" s="257">
        <v>-150000</v>
      </c>
    </row>
    <row r="3194" spans="1:18">
      <c r="A3194" s="58">
        <v>3195</v>
      </c>
      <c r="C3194" s="256">
        <v>46085</v>
      </c>
      <c r="D3194" s="282" t="s">
        <v>1045</v>
      </c>
      <c r="G3194" s="282" t="s">
        <v>3744</v>
      </c>
      <c r="N3194" s="257">
        <v>-620000</v>
      </c>
    </row>
    <row r="3195" spans="1:18">
      <c r="A3195" s="58">
        <v>3196</v>
      </c>
      <c r="C3195" s="256">
        <v>46085</v>
      </c>
      <c r="D3195" s="282" t="s">
        <v>2848</v>
      </c>
      <c r="G3195" s="282" t="s">
        <v>3985</v>
      </c>
      <c r="N3195" s="257">
        <v>-1500000</v>
      </c>
    </row>
    <row r="3196" spans="1:18">
      <c r="A3196" s="58">
        <v>3197</v>
      </c>
      <c r="C3196" s="256">
        <v>46085</v>
      </c>
      <c r="D3196" s="282" t="s">
        <v>2099</v>
      </c>
      <c r="G3196" s="282" t="s">
        <v>4515</v>
      </c>
      <c r="N3196" s="257">
        <v>-150000</v>
      </c>
    </row>
    <row r="3197" spans="1:18">
      <c r="A3197" s="58">
        <v>3198</v>
      </c>
      <c r="C3197" s="256">
        <v>46085</v>
      </c>
      <c r="D3197" s="282" t="s">
        <v>1427</v>
      </c>
      <c r="G3197" s="282" t="s">
        <v>4090</v>
      </c>
      <c r="N3197" s="257">
        <v>-150000</v>
      </c>
    </row>
    <row r="3198" spans="1:18">
      <c r="A3198" s="58">
        <v>3199</v>
      </c>
      <c r="C3198" s="256">
        <v>46085</v>
      </c>
      <c r="D3198" s="282" t="s">
        <v>1349</v>
      </c>
      <c r="G3198" s="282" t="s">
        <v>4516</v>
      </c>
      <c r="N3198" s="257">
        <v>-1300000</v>
      </c>
    </row>
    <row r="3199" spans="1:18">
      <c r="A3199" s="58">
        <v>3200</v>
      </c>
      <c r="C3199" s="256">
        <v>46080</v>
      </c>
      <c r="D3199" s="282" t="s">
        <v>1557</v>
      </c>
      <c r="G3199" s="282" t="s">
        <v>4009</v>
      </c>
      <c r="N3199" s="257">
        <v>-620000</v>
      </c>
    </row>
    <row r="3200" spans="1:18">
      <c r="A3200" s="58">
        <v>3201</v>
      </c>
      <c r="C3200" s="256">
        <v>46085</v>
      </c>
      <c r="D3200" s="282" t="s">
        <v>1557</v>
      </c>
      <c r="G3200" s="282" t="s">
        <v>4009</v>
      </c>
      <c r="N3200" s="257">
        <v>-550000</v>
      </c>
    </row>
    <row r="3201" spans="1:18">
      <c r="A3201" s="58">
        <v>3202</v>
      </c>
      <c r="C3201" s="256">
        <v>46080</v>
      </c>
      <c r="D3201" s="282" t="s">
        <v>3869</v>
      </c>
      <c r="G3201" s="282" t="s">
        <v>4331</v>
      </c>
      <c r="N3201" s="257">
        <v>-1100000</v>
      </c>
    </row>
    <row r="3202" spans="1:18">
      <c r="A3202" s="58">
        <v>3203</v>
      </c>
      <c r="C3202" s="256">
        <v>46080</v>
      </c>
      <c r="D3202" s="282" t="s">
        <v>1767</v>
      </c>
      <c r="G3202" s="282" t="s">
        <v>4517</v>
      </c>
      <c r="N3202" s="257">
        <v>-2300000</v>
      </c>
    </row>
    <row r="3203" spans="1:18">
      <c r="A3203" s="58">
        <v>3204</v>
      </c>
      <c r="C3203" s="256">
        <v>46086</v>
      </c>
      <c r="D3203" s="282" t="s">
        <v>1681</v>
      </c>
      <c r="G3203" s="282" t="s">
        <v>4518</v>
      </c>
      <c r="N3203" s="257">
        <v>-5500000</v>
      </c>
    </row>
    <row r="3204" spans="1:18">
      <c r="A3204" s="58">
        <v>3205</v>
      </c>
      <c r="C3204" s="256">
        <v>46086</v>
      </c>
      <c r="D3204" s="282" t="s">
        <v>1209</v>
      </c>
      <c r="G3204" s="282" t="s">
        <v>1182</v>
      </c>
      <c r="H3204" s="261" t="s">
        <v>1711</v>
      </c>
      <c r="I3204" s="257">
        <v>1300000</v>
      </c>
      <c r="J3204" s="261">
        <v>1</v>
      </c>
      <c r="L3204" s="258">
        <v>130000</v>
      </c>
      <c r="M3204" s="257">
        <v>1430000</v>
      </c>
      <c r="R3204" t="s">
        <v>4910</v>
      </c>
    </row>
    <row r="3205" spans="1:18">
      <c r="A3205" s="58">
        <v>3206</v>
      </c>
      <c r="C3205" s="256">
        <v>46086</v>
      </c>
      <c r="D3205" s="282" t="s">
        <v>4511</v>
      </c>
      <c r="G3205" s="282" t="s">
        <v>2326</v>
      </c>
      <c r="H3205" s="261" t="s">
        <v>3094</v>
      </c>
      <c r="I3205" s="257">
        <v>1700000</v>
      </c>
      <c r="J3205" s="261">
        <v>1</v>
      </c>
      <c r="M3205" s="257">
        <v>1700000</v>
      </c>
      <c r="R3205" t="s">
        <v>4910</v>
      </c>
    </row>
    <row r="3206" spans="1:18">
      <c r="A3206" s="58">
        <v>3207</v>
      </c>
      <c r="C3206" s="256">
        <v>46086</v>
      </c>
      <c r="D3206" s="282" t="s">
        <v>1706</v>
      </c>
      <c r="G3206" s="282" t="s">
        <v>4519</v>
      </c>
      <c r="I3206" s="257">
        <v>1550000</v>
      </c>
      <c r="J3206" s="261">
        <v>1</v>
      </c>
      <c r="L3206" s="258">
        <v>155000</v>
      </c>
      <c r="M3206" s="257">
        <v>1705000</v>
      </c>
      <c r="R3206" t="s">
        <v>4910</v>
      </c>
    </row>
    <row r="3207" spans="1:18">
      <c r="A3207" s="58">
        <v>3208</v>
      </c>
      <c r="C3207" s="256">
        <v>46086</v>
      </c>
      <c r="D3207" s="282" t="s">
        <v>1440</v>
      </c>
      <c r="G3207" s="282" t="s">
        <v>2131</v>
      </c>
      <c r="H3207" s="261" t="s">
        <v>1180</v>
      </c>
      <c r="I3207" s="257">
        <v>1500000</v>
      </c>
      <c r="J3207" s="261">
        <v>1</v>
      </c>
      <c r="M3207" s="257">
        <v>1500000</v>
      </c>
      <c r="R3207" t="s">
        <v>4910</v>
      </c>
    </row>
    <row r="3208" spans="1:18">
      <c r="A3208" s="58">
        <v>3209</v>
      </c>
      <c r="C3208" s="256">
        <v>46086</v>
      </c>
      <c r="D3208" s="282" t="s">
        <v>1440</v>
      </c>
      <c r="G3208" s="282" t="s">
        <v>2132</v>
      </c>
      <c r="H3208" s="261" t="s">
        <v>1761</v>
      </c>
      <c r="I3208" s="257">
        <v>100000</v>
      </c>
      <c r="J3208" s="261">
        <v>1</v>
      </c>
      <c r="M3208" s="257">
        <v>100000</v>
      </c>
      <c r="R3208" t="s">
        <v>4910</v>
      </c>
    </row>
    <row r="3209" spans="1:18">
      <c r="A3209" s="58">
        <v>3210</v>
      </c>
      <c r="C3209" s="256">
        <v>46086</v>
      </c>
      <c r="D3209" s="282" t="s">
        <v>1440</v>
      </c>
      <c r="G3209" s="282" t="s">
        <v>2134</v>
      </c>
      <c r="H3209" s="261" t="s">
        <v>1679</v>
      </c>
      <c r="I3209" s="257">
        <v>70000</v>
      </c>
      <c r="J3209" s="261">
        <v>1</v>
      </c>
      <c r="M3209" s="257">
        <v>70000</v>
      </c>
      <c r="R3209" t="s">
        <v>4910</v>
      </c>
    </row>
    <row r="3210" spans="1:18">
      <c r="A3210" s="58">
        <v>3211</v>
      </c>
      <c r="C3210" s="256">
        <v>46086</v>
      </c>
      <c r="D3210" s="282" t="s">
        <v>2053</v>
      </c>
      <c r="G3210" s="282" t="s">
        <v>2979</v>
      </c>
      <c r="H3210" s="261" t="s">
        <v>2967</v>
      </c>
      <c r="I3210" s="257">
        <v>1600000</v>
      </c>
      <c r="J3210" s="261">
        <v>1</v>
      </c>
      <c r="L3210" s="258">
        <v>160000</v>
      </c>
      <c r="M3210" s="257">
        <v>1760000</v>
      </c>
      <c r="R3210" t="s">
        <v>4910</v>
      </c>
    </row>
    <row r="3211" spans="1:18">
      <c r="A3211" s="58">
        <v>3212</v>
      </c>
      <c r="C3211" s="256">
        <v>46086</v>
      </c>
      <c r="D3211" s="282" t="s">
        <v>4507</v>
      </c>
      <c r="G3211" s="282" t="s">
        <v>3920</v>
      </c>
      <c r="H3211" s="261" t="s">
        <v>3921</v>
      </c>
      <c r="I3211" s="257">
        <v>1800000</v>
      </c>
      <c r="J3211" s="261">
        <v>1</v>
      </c>
      <c r="M3211" s="257">
        <v>1800000</v>
      </c>
      <c r="R3211" t="s">
        <v>4910</v>
      </c>
    </row>
    <row r="3212" spans="1:18">
      <c r="A3212" s="58">
        <v>3213</v>
      </c>
      <c r="C3212" s="256">
        <v>46086</v>
      </c>
      <c r="D3212" s="282" t="s">
        <v>1569</v>
      </c>
      <c r="G3212" s="282" t="s">
        <v>2056</v>
      </c>
      <c r="H3212" s="261">
        <v>1087427173</v>
      </c>
      <c r="I3212" s="257">
        <v>1000000</v>
      </c>
      <c r="J3212" s="261">
        <v>1</v>
      </c>
      <c r="M3212" s="257">
        <v>1000000</v>
      </c>
      <c r="R3212" t="s">
        <v>4910</v>
      </c>
    </row>
    <row r="3213" spans="1:18">
      <c r="A3213" s="58">
        <v>3214</v>
      </c>
      <c r="C3213" s="256">
        <v>46086</v>
      </c>
      <c r="D3213" s="282" t="s">
        <v>4507</v>
      </c>
      <c r="G3213" s="282" t="s">
        <v>4520</v>
      </c>
      <c r="N3213" s="257">
        <v>-1800000</v>
      </c>
    </row>
    <row r="3214" spans="1:18">
      <c r="A3214" s="58">
        <v>3215</v>
      </c>
      <c r="C3214" s="256">
        <v>46086</v>
      </c>
      <c r="D3214" s="282" t="s">
        <v>2848</v>
      </c>
      <c r="G3214" s="282" t="s">
        <v>2848</v>
      </c>
      <c r="N3214" s="257">
        <v>-180000</v>
      </c>
    </row>
    <row r="3215" spans="1:18">
      <c r="A3215" s="58">
        <v>3216</v>
      </c>
      <c r="C3215" s="256">
        <v>46087</v>
      </c>
      <c r="D3215" s="282" t="s">
        <v>1706</v>
      </c>
      <c r="G3215" s="282" t="s">
        <v>3679</v>
      </c>
      <c r="N3215" s="257">
        <v>-1240000</v>
      </c>
    </row>
    <row r="3216" spans="1:18">
      <c r="A3216" s="58">
        <v>3217</v>
      </c>
      <c r="C3216" s="256">
        <v>46087</v>
      </c>
      <c r="D3216" s="282" t="s">
        <v>4511</v>
      </c>
      <c r="G3216" s="282" t="s">
        <v>4521</v>
      </c>
      <c r="N3216" s="257">
        <v>-1700000</v>
      </c>
    </row>
    <row r="3217" spans="1:18">
      <c r="A3217" s="58">
        <v>3218</v>
      </c>
      <c r="C3217" s="256">
        <v>46087</v>
      </c>
      <c r="D3217" s="282" t="s">
        <v>1370</v>
      </c>
      <c r="G3217" s="282" t="s">
        <v>2131</v>
      </c>
      <c r="H3217" s="261" t="s">
        <v>1180</v>
      </c>
      <c r="I3217" s="257">
        <v>1500000</v>
      </c>
      <c r="J3217" s="261">
        <v>1</v>
      </c>
      <c r="M3217" s="257">
        <v>1500000</v>
      </c>
      <c r="R3217" t="s">
        <v>4910</v>
      </c>
    </row>
    <row r="3218" spans="1:18">
      <c r="A3218" s="58">
        <v>3219</v>
      </c>
      <c r="C3218" s="256">
        <v>46087</v>
      </c>
      <c r="D3218" s="282" t="s">
        <v>1370</v>
      </c>
      <c r="G3218" s="282" t="s">
        <v>2132</v>
      </c>
      <c r="H3218" s="261" t="s">
        <v>1761</v>
      </c>
      <c r="I3218" s="257">
        <v>50000</v>
      </c>
      <c r="J3218" s="261">
        <v>1</v>
      </c>
      <c r="M3218" s="257">
        <v>50000</v>
      </c>
      <c r="R3218" t="s">
        <v>4910</v>
      </c>
    </row>
    <row r="3219" spans="1:18">
      <c r="A3219" s="58">
        <v>3220</v>
      </c>
      <c r="C3219" s="256">
        <v>46087</v>
      </c>
      <c r="D3219" s="282" t="s">
        <v>1706</v>
      </c>
      <c r="G3219" s="282" t="s">
        <v>2153</v>
      </c>
      <c r="H3219" s="261" t="s">
        <v>1910</v>
      </c>
      <c r="I3219" s="257">
        <v>1950000</v>
      </c>
      <c r="J3219" s="261">
        <v>1</v>
      </c>
      <c r="L3219" s="258">
        <v>195000</v>
      </c>
      <c r="M3219" s="257">
        <v>2145000</v>
      </c>
      <c r="R3219" t="s">
        <v>4910</v>
      </c>
    </row>
    <row r="3220" spans="1:18">
      <c r="A3220" s="58">
        <v>3221</v>
      </c>
      <c r="C3220" s="256">
        <v>46087</v>
      </c>
      <c r="D3220" s="282" t="s">
        <v>1706</v>
      </c>
      <c r="G3220" s="282" t="s">
        <v>2132</v>
      </c>
      <c r="H3220" s="261" t="s">
        <v>1761</v>
      </c>
      <c r="I3220" s="257">
        <v>50000</v>
      </c>
      <c r="J3220" s="261">
        <v>1</v>
      </c>
      <c r="L3220" s="258">
        <v>5000</v>
      </c>
      <c r="M3220" s="257">
        <v>55000</v>
      </c>
      <c r="R3220" t="s">
        <v>4910</v>
      </c>
    </row>
    <row r="3221" spans="1:18">
      <c r="A3221" s="58">
        <v>3222</v>
      </c>
      <c r="C3221" s="256">
        <v>46087</v>
      </c>
      <c r="D3221" s="282" t="s">
        <v>1706</v>
      </c>
      <c r="G3221" s="282" t="s">
        <v>3560</v>
      </c>
      <c r="I3221" s="257">
        <v>300000</v>
      </c>
      <c r="J3221" s="261">
        <v>1</v>
      </c>
      <c r="L3221" s="258">
        <v>30000</v>
      </c>
      <c r="M3221" s="257">
        <v>330000</v>
      </c>
      <c r="R3221" t="s">
        <v>4910</v>
      </c>
    </row>
    <row r="3222" spans="1:18">
      <c r="A3222" s="58">
        <v>3223</v>
      </c>
      <c r="C3222" s="256">
        <v>46087</v>
      </c>
      <c r="D3222" s="282" t="s">
        <v>2540</v>
      </c>
      <c r="G3222" s="282" t="s">
        <v>1676</v>
      </c>
      <c r="H3222" s="261">
        <v>27107593440</v>
      </c>
      <c r="I3222" s="257">
        <v>150000</v>
      </c>
      <c r="J3222" s="261">
        <v>1</v>
      </c>
      <c r="M3222" s="257">
        <v>150000</v>
      </c>
      <c r="R3222" t="s">
        <v>4910</v>
      </c>
    </row>
    <row r="3223" spans="1:18">
      <c r="A3223" s="58">
        <v>3224</v>
      </c>
      <c r="C3223" s="256">
        <v>46087</v>
      </c>
      <c r="D3223" s="282" t="s">
        <v>1569</v>
      </c>
      <c r="G3223" s="282" t="s">
        <v>3495</v>
      </c>
      <c r="H3223" s="261" t="s">
        <v>3504</v>
      </c>
      <c r="I3223" s="257">
        <v>2600000</v>
      </c>
      <c r="J3223" s="261">
        <v>1</v>
      </c>
      <c r="M3223" s="257">
        <v>2600000</v>
      </c>
      <c r="R3223" t="s">
        <v>4910</v>
      </c>
    </row>
    <row r="3224" spans="1:18">
      <c r="A3224" s="58">
        <v>3225</v>
      </c>
      <c r="C3224" s="256">
        <v>46087</v>
      </c>
      <c r="D3224" s="282" t="s">
        <v>1569</v>
      </c>
      <c r="G3224" s="282" t="s">
        <v>2145</v>
      </c>
      <c r="I3224" s="257">
        <v>700000</v>
      </c>
      <c r="J3224" s="261">
        <v>1</v>
      </c>
      <c r="M3224" s="257">
        <v>700000</v>
      </c>
      <c r="R3224" t="s">
        <v>4910</v>
      </c>
    </row>
    <row r="3225" spans="1:18">
      <c r="A3225" s="58">
        <v>3226</v>
      </c>
      <c r="C3225" s="256">
        <v>46087</v>
      </c>
      <c r="D3225" s="282" t="s">
        <v>1370</v>
      </c>
      <c r="G3225" s="282" t="s">
        <v>1702</v>
      </c>
      <c r="I3225" s="257">
        <v>1100000</v>
      </c>
      <c r="J3225" s="261">
        <v>1</v>
      </c>
      <c r="M3225" s="257">
        <v>1100000</v>
      </c>
      <c r="R3225" t="s">
        <v>4910</v>
      </c>
    </row>
    <row r="3226" spans="1:18">
      <c r="A3226" s="58">
        <v>3227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  <c r="R3226" t="s">
        <v>4910</v>
      </c>
    </row>
    <row r="3227" spans="1:18">
      <c r="A3227" s="58">
        <v>3228</v>
      </c>
      <c r="C3227" s="256">
        <v>46087</v>
      </c>
      <c r="D3227" s="282" t="s">
        <v>1569</v>
      </c>
      <c r="G3227" s="282" t="s">
        <v>3761</v>
      </c>
      <c r="N3227" s="257">
        <v>-4300000</v>
      </c>
    </row>
    <row r="3228" spans="1:18">
      <c r="A3228" s="58">
        <v>3229</v>
      </c>
      <c r="C3228" s="256">
        <v>46088</v>
      </c>
      <c r="D3228" s="282" t="s">
        <v>1344</v>
      </c>
      <c r="G3228" s="282" t="s">
        <v>4067</v>
      </c>
      <c r="N3228" s="257">
        <v>-550000</v>
      </c>
    </row>
    <row r="3229" spans="1:18">
      <c r="A3229" s="58">
        <v>3230</v>
      </c>
      <c r="C3229" s="256">
        <v>46088</v>
      </c>
      <c r="D3229" s="282" t="s">
        <v>3884</v>
      </c>
      <c r="G3229" s="282" t="s">
        <v>2089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  <c r="R3229" t="s">
        <v>4910</v>
      </c>
    </row>
    <row r="3230" spans="1:18">
      <c r="A3230" s="58">
        <v>3231</v>
      </c>
      <c r="C3230" s="256">
        <v>46088</v>
      </c>
      <c r="D3230" s="282" t="s">
        <v>3884</v>
      </c>
      <c r="G3230" s="282" t="s">
        <v>3958</v>
      </c>
      <c r="N3230" s="257">
        <v>-1815000</v>
      </c>
    </row>
    <row r="3231" spans="1:18">
      <c r="A3231" s="58">
        <v>3232</v>
      </c>
      <c r="C3231" s="256">
        <v>46090</v>
      </c>
      <c r="D3231" s="282" t="s">
        <v>3860</v>
      </c>
      <c r="G3231" s="282" t="s">
        <v>1111</v>
      </c>
      <c r="N3231" s="257">
        <v>-1210000</v>
      </c>
    </row>
    <row r="3232" spans="1:18">
      <c r="A3232" s="58">
        <v>3233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8">
      <c r="A3233" s="58">
        <v>3234</v>
      </c>
      <c r="C3233" s="256">
        <v>46090</v>
      </c>
      <c r="D3233" s="282" t="s">
        <v>2096</v>
      </c>
      <c r="G3233" s="282" t="s">
        <v>3958</v>
      </c>
      <c r="N3233" s="257">
        <v>-1100000</v>
      </c>
    </row>
    <row r="3234" spans="1:18">
      <c r="A3234" s="58">
        <v>3235</v>
      </c>
      <c r="C3234" s="256">
        <v>46088</v>
      </c>
      <c r="D3234" s="282" t="s">
        <v>1370</v>
      </c>
      <c r="G3234" s="282" t="s">
        <v>2773</v>
      </c>
      <c r="H3234" s="261">
        <v>5961308248</v>
      </c>
      <c r="I3234" s="257">
        <v>130000</v>
      </c>
      <c r="J3234" s="261">
        <v>1</v>
      </c>
      <c r="M3234" s="257">
        <v>130000</v>
      </c>
      <c r="R3234" t="s">
        <v>4910</v>
      </c>
    </row>
    <row r="3235" spans="1:18">
      <c r="A3235" s="58">
        <v>3236</v>
      </c>
      <c r="C3235" s="256">
        <v>46090</v>
      </c>
      <c r="D3235" s="282" t="s">
        <v>2540</v>
      </c>
      <c r="E3235" s="282" t="s">
        <v>3812</v>
      </c>
      <c r="G3235" s="282" t="s">
        <v>1758</v>
      </c>
      <c r="N3235" s="257">
        <v>-150000</v>
      </c>
    </row>
    <row r="3236" spans="1:18">
      <c r="A3236" s="58">
        <v>3237</v>
      </c>
      <c r="C3236" s="256">
        <v>46090</v>
      </c>
      <c r="D3236" s="282" t="s">
        <v>2053</v>
      </c>
      <c r="E3236" s="282" t="s">
        <v>3812</v>
      </c>
      <c r="G3236" s="282" t="s">
        <v>1815</v>
      </c>
      <c r="H3236" s="261" t="s">
        <v>4069</v>
      </c>
      <c r="I3236" s="257">
        <v>1100000</v>
      </c>
      <c r="J3236" s="261">
        <v>1</v>
      </c>
      <c r="L3236" s="258">
        <v>110000</v>
      </c>
      <c r="M3236" s="257">
        <v>1210000</v>
      </c>
      <c r="R3236" t="s">
        <v>4910</v>
      </c>
    </row>
    <row r="3237" spans="1:18">
      <c r="A3237" s="58">
        <v>3238</v>
      </c>
      <c r="C3237" s="256">
        <v>46090</v>
      </c>
      <c r="D3237" s="282" t="s">
        <v>1548</v>
      </c>
      <c r="E3237" s="282" t="s">
        <v>2313</v>
      </c>
      <c r="G3237" s="282" t="s">
        <v>2851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  <c r="R3237" t="s">
        <v>4910</v>
      </c>
    </row>
    <row r="3238" spans="1:18">
      <c r="A3238" s="58">
        <v>3239</v>
      </c>
      <c r="C3238" s="256">
        <v>46091</v>
      </c>
      <c r="D3238" s="282" t="s">
        <v>1440</v>
      </c>
      <c r="E3238" s="282" t="s">
        <v>2313</v>
      </c>
      <c r="G3238" s="282" t="s">
        <v>1111</v>
      </c>
      <c r="N3238" s="257">
        <v>-1670000</v>
      </c>
      <c r="O3238" s="257">
        <v>1400000</v>
      </c>
    </row>
    <row r="3239" spans="1:18">
      <c r="A3239" s="58">
        <v>3240</v>
      </c>
      <c r="C3239" s="256">
        <v>46091</v>
      </c>
      <c r="D3239" s="282" t="s">
        <v>4545</v>
      </c>
      <c r="E3239" s="282" t="s">
        <v>2328</v>
      </c>
      <c r="G3239" s="282" t="s">
        <v>4549</v>
      </c>
      <c r="N3239" s="257">
        <v>-3360000</v>
      </c>
      <c r="O3239" s="257">
        <v>1540000</v>
      </c>
    </row>
    <row r="3240" spans="1:18">
      <c r="A3240" s="58">
        <v>3241</v>
      </c>
      <c r="B3240" s="58">
        <v>35</v>
      </c>
      <c r="C3240" s="256">
        <v>46091</v>
      </c>
      <c r="D3240" s="282" t="s">
        <v>1131</v>
      </c>
      <c r="E3240" s="282" t="s">
        <v>3812</v>
      </c>
      <c r="G3240" s="282" t="s">
        <v>1111</v>
      </c>
      <c r="N3240" s="257">
        <v>-880000</v>
      </c>
      <c r="Q3240" s="282" t="s">
        <v>4224</v>
      </c>
    </row>
    <row r="3241" spans="1:18">
      <c r="A3241" s="58">
        <v>3242</v>
      </c>
      <c r="B3241" s="58">
        <v>35</v>
      </c>
      <c r="C3241" s="256">
        <v>46091</v>
      </c>
      <c r="D3241" s="282" t="s">
        <v>3893</v>
      </c>
      <c r="E3241" s="282" t="s">
        <v>3812</v>
      </c>
      <c r="G3241" s="282" t="s">
        <v>1702</v>
      </c>
      <c r="I3241" s="257">
        <v>1100000</v>
      </c>
      <c r="J3241" s="261">
        <v>1</v>
      </c>
      <c r="M3241" s="257">
        <v>1100000</v>
      </c>
      <c r="Q3241" s="282" t="s">
        <v>4224</v>
      </c>
      <c r="R3241" t="s">
        <v>4910</v>
      </c>
    </row>
    <row r="3242" spans="1:18">
      <c r="A3242" s="58">
        <v>3243</v>
      </c>
      <c r="B3242" s="58">
        <v>36</v>
      </c>
      <c r="C3242" s="256">
        <v>46091</v>
      </c>
      <c r="D3242" s="282" t="s">
        <v>1007</v>
      </c>
      <c r="G3242" s="282" t="s">
        <v>1702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4224</v>
      </c>
      <c r="R3242" t="s">
        <v>4910</v>
      </c>
    </row>
    <row r="3243" spans="1:18">
      <c r="A3243" s="58">
        <v>3244</v>
      </c>
      <c r="C3243" s="256">
        <v>46091</v>
      </c>
      <c r="D3243" s="282" t="s">
        <v>1131</v>
      </c>
      <c r="G3243" s="282" t="s">
        <v>2043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  <c r="R3243" t="s">
        <v>4910</v>
      </c>
    </row>
    <row r="3244" spans="1:18">
      <c r="A3244" s="58">
        <v>3245</v>
      </c>
      <c r="C3244" s="256">
        <v>46091</v>
      </c>
      <c r="D3244" s="282" t="s">
        <v>3114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  <c r="R3244" t="s">
        <v>4910</v>
      </c>
    </row>
    <row r="3245" spans="1:18">
      <c r="A3245" s="58">
        <v>3246</v>
      </c>
      <c r="C3245" s="256">
        <v>46091</v>
      </c>
      <c r="D3245" s="282" t="s">
        <v>1681</v>
      </c>
      <c r="G3245" s="282" t="s">
        <v>2851</v>
      </c>
      <c r="H3245" s="261">
        <v>415089709</v>
      </c>
      <c r="I3245" s="257">
        <v>510000</v>
      </c>
      <c r="J3245" s="261">
        <v>1</v>
      </c>
      <c r="M3245" s="257">
        <v>510000</v>
      </c>
      <c r="R3245" t="s">
        <v>4910</v>
      </c>
    </row>
    <row r="3246" spans="1:18">
      <c r="A3246" s="58">
        <v>3247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8">
      <c r="A3247" s="58">
        <v>3248</v>
      </c>
      <c r="C3247" s="256">
        <v>46091</v>
      </c>
      <c r="D3247" s="282" t="s">
        <v>1423</v>
      </c>
      <c r="G3247" s="282" t="s">
        <v>1703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  <c r="R3247" t="s">
        <v>4910</v>
      </c>
    </row>
    <row r="3248" spans="1:18">
      <c r="A3248" s="58">
        <v>3249</v>
      </c>
      <c r="C3248" s="256">
        <v>46091</v>
      </c>
      <c r="D3248" s="282" t="s">
        <v>4711</v>
      </c>
      <c r="G3248" s="282" t="s">
        <v>4712</v>
      </c>
      <c r="H3248" s="261" t="s">
        <v>4713</v>
      </c>
      <c r="I3248" s="257">
        <v>1200000</v>
      </c>
      <c r="J3248" s="261">
        <v>1</v>
      </c>
      <c r="L3248" s="258">
        <v>120000</v>
      </c>
      <c r="M3248" s="257">
        <v>1320000</v>
      </c>
      <c r="R3248" t="s">
        <v>4910</v>
      </c>
    </row>
    <row r="3249" spans="1:18">
      <c r="A3249" s="58">
        <v>3250</v>
      </c>
      <c r="C3249" s="256">
        <v>46092</v>
      </c>
      <c r="D3249" s="282" t="s">
        <v>1415</v>
      </c>
      <c r="G3249" s="282" t="s">
        <v>1182</v>
      </c>
      <c r="H3249" s="261" t="s">
        <v>1711</v>
      </c>
      <c r="I3249" s="257">
        <v>1200000</v>
      </c>
      <c r="J3249" s="261">
        <v>1</v>
      </c>
      <c r="M3249" s="257">
        <v>1200000</v>
      </c>
      <c r="R3249" t="s">
        <v>4910</v>
      </c>
    </row>
    <row r="3250" spans="1:18">
      <c r="A3250" s="58">
        <v>3251</v>
      </c>
      <c r="C3250" s="256">
        <v>46092</v>
      </c>
      <c r="D3250" s="282" t="s">
        <v>1415</v>
      </c>
      <c r="G3250" s="282" t="s">
        <v>4550</v>
      </c>
      <c r="I3250" s="257">
        <v>200000</v>
      </c>
      <c r="J3250" s="261">
        <v>1</v>
      </c>
      <c r="M3250" s="257">
        <v>200000</v>
      </c>
      <c r="R3250" t="s">
        <v>4910</v>
      </c>
    </row>
    <row r="3251" spans="1:18">
      <c r="A3251" s="58">
        <v>3252</v>
      </c>
      <c r="C3251" s="256">
        <v>46092</v>
      </c>
      <c r="D3251" s="282" t="s">
        <v>1763</v>
      </c>
      <c r="G3251" s="282" t="s">
        <v>2138</v>
      </c>
      <c r="H3251" s="261" t="s">
        <v>1186</v>
      </c>
      <c r="I3251" s="257">
        <v>620000</v>
      </c>
      <c r="J3251" s="261">
        <v>1</v>
      </c>
      <c r="M3251" s="257">
        <v>620000</v>
      </c>
      <c r="R3251" t="s">
        <v>4910</v>
      </c>
    </row>
    <row r="3252" spans="1:18">
      <c r="A3252" s="58">
        <v>3253</v>
      </c>
      <c r="C3252" s="256">
        <v>46092</v>
      </c>
      <c r="D3252" s="282" t="s">
        <v>1706</v>
      </c>
      <c r="G3252" s="282" t="s">
        <v>2111</v>
      </c>
      <c r="I3252" s="257">
        <v>1200000</v>
      </c>
      <c r="J3252" s="261">
        <v>1</v>
      </c>
      <c r="L3252" s="258">
        <v>120000</v>
      </c>
      <c r="M3252" s="257">
        <v>1320000</v>
      </c>
      <c r="R3252" t="s">
        <v>4910</v>
      </c>
    </row>
    <row r="3253" spans="1:18">
      <c r="A3253" s="58">
        <v>3254</v>
      </c>
      <c r="C3253" s="256">
        <v>46092</v>
      </c>
      <c r="D3253" s="282" t="s">
        <v>974</v>
      </c>
      <c r="G3253" s="282" t="s">
        <v>4551</v>
      </c>
      <c r="I3253" s="257">
        <v>1500000</v>
      </c>
      <c r="J3253" s="261">
        <v>1</v>
      </c>
      <c r="L3253" s="258">
        <v>150000</v>
      </c>
      <c r="M3253" s="257">
        <v>1650000</v>
      </c>
      <c r="R3253" t="s">
        <v>4910</v>
      </c>
    </row>
    <row r="3254" spans="1:18">
      <c r="A3254" s="58">
        <v>3255</v>
      </c>
      <c r="C3254" s="256">
        <v>46092</v>
      </c>
      <c r="D3254" s="282" t="s">
        <v>974</v>
      </c>
      <c r="G3254" s="282" t="s">
        <v>4552</v>
      </c>
      <c r="I3254" s="257">
        <v>1600000</v>
      </c>
      <c r="J3254" s="261">
        <v>1</v>
      </c>
      <c r="L3254" s="258">
        <v>160000</v>
      </c>
      <c r="M3254" s="257">
        <v>1760000</v>
      </c>
      <c r="R3254" t="s">
        <v>4910</v>
      </c>
    </row>
    <row r="3255" spans="1:18">
      <c r="A3255" s="58">
        <v>3256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  <c r="R3255" t="s">
        <v>4910</v>
      </c>
    </row>
    <row r="3256" spans="1:18">
      <c r="A3256" s="58">
        <v>3257</v>
      </c>
      <c r="C3256" s="256">
        <v>46092</v>
      </c>
      <c r="D3256" s="282" t="s">
        <v>1425</v>
      </c>
      <c r="G3256" s="282" t="s">
        <v>4553</v>
      </c>
      <c r="I3256" s="257">
        <v>100000</v>
      </c>
      <c r="J3256" s="261">
        <v>1</v>
      </c>
      <c r="M3256" s="257">
        <v>100000</v>
      </c>
      <c r="R3256" t="s">
        <v>4910</v>
      </c>
    </row>
    <row r="3257" spans="1:18">
      <c r="A3257" s="58">
        <v>3258</v>
      </c>
      <c r="C3257" s="256">
        <v>46093</v>
      </c>
      <c r="D3257" s="282" t="s">
        <v>1427</v>
      </c>
      <c r="G3257" s="282" t="s">
        <v>4090</v>
      </c>
      <c r="N3257" s="257">
        <v>-150000</v>
      </c>
    </row>
    <row r="3258" spans="1:18">
      <c r="A3258" s="58">
        <v>3259</v>
      </c>
      <c r="C3258" s="256">
        <v>46093</v>
      </c>
      <c r="D3258" s="282" t="s">
        <v>4760</v>
      </c>
      <c r="G3258" s="282" t="s">
        <v>4761</v>
      </c>
      <c r="N3258" s="257">
        <v>-1430000</v>
      </c>
    </row>
    <row r="3259" spans="1:18">
      <c r="A3259" s="58">
        <v>3260</v>
      </c>
      <c r="C3259" s="256">
        <v>46093</v>
      </c>
      <c r="D3259" s="282" t="s">
        <v>2053</v>
      </c>
      <c r="F3259" s="284" t="s">
        <v>4546</v>
      </c>
      <c r="G3259" s="282" t="s">
        <v>2709</v>
      </c>
      <c r="H3259" s="261" t="s">
        <v>1190</v>
      </c>
      <c r="J3259" s="261">
        <v>1</v>
      </c>
      <c r="M3259" s="257">
        <v>0</v>
      </c>
    </row>
    <row r="3260" spans="1:18">
      <c r="A3260" s="58">
        <v>3261</v>
      </c>
      <c r="C3260" s="256">
        <v>46093</v>
      </c>
      <c r="D3260" s="282" t="s">
        <v>1681</v>
      </c>
      <c r="G3260" s="282" t="s">
        <v>1702</v>
      </c>
      <c r="I3260" s="257">
        <v>1300000</v>
      </c>
      <c r="J3260" s="261">
        <v>1</v>
      </c>
      <c r="M3260" s="257">
        <v>1300000</v>
      </c>
      <c r="R3260" t="s">
        <v>4910</v>
      </c>
    </row>
    <row r="3261" spans="1:18">
      <c r="A3261" s="58">
        <v>3262</v>
      </c>
      <c r="C3261" s="256">
        <v>46093</v>
      </c>
      <c r="D3261" s="282" t="s">
        <v>1767</v>
      </c>
      <c r="F3261" s="284" t="s">
        <v>4583</v>
      </c>
      <c r="G3261" s="282" t="s">
        <v>2137</v>
      </c>
      <c r="H3261" s="261" t="s">
        <v>1179</v>
      </c>
      <c r="I3261" s="257">
        <v>900000</v>
      </c>
      <c r="J3261" s="261">
        <v>1</v>
      </c>
      <c r="M3261" s="257">
        <v>900000</v>
      </c>
      <c r="R3261" t="s">
        <v>4910</v>
      </c>
    </row>
    <row r="3262" spans="1:18">
      <c r="A3262" s="58">
        <v>3263</v>
      </c>
      <c r="C3262" s="256">
        <v>46093</v>
      </c>
      <c r="D3262" s="282" t="s">
        <v>1969</v>
      </c>
      <c r="G3262" s="282" t="s">
        <v>2043</v>
      </c>
      <c r="H3262" s="261">
        <v>1068298046</v>
      </c>
      <c r="I3262" s="257">
        <v>450000</v>
      </c>
      <c r="J3262" s="261">
        <v>1</v>
      </c>
      <c r="M3262" s="257">
        <v>450000</v>
      </c>
      <c r="R3262" t="s">
        <v>4910</v>
      </c>
    </row>
    <row r="3263" spans="1:18">
      <c r="A3263" s="58">
        <v>3264</v>
      </c>
      <c r="C3263" s="256">
        <v>46093</v>
      </c>
      <c r="D3263" s="282" t="s">
        <v>1969</v>
      </c>
      <c r="G3263" s="282" t="s">
        <v>3900</v>
      </c>
      <c r="H3263" s="261">
        <v>1068237210</v>
      </c>
      <c r="I3263" s="257">
        <v>80000</v>
      </c>
      <c r="J3263" s="261">
        <v>1</v>
      </c>
      <c r="M3263" s="257">
        <v>80000</v>
      </c>
      <c r="R3263" t="s">
        <v>4910</v>
      </c>
    </row>
    <row r="3264" spans="1:18">
      <c r="A3264" s="58">
        <v>3265</v>
      </c>
      <c r="C3264" s="256">
        <v>46093</v>
      </c>
      <c r="D3264" s="282" t="s">
        <v>2252</v>
      </c>
      <c r="G3264" s="282" t="s">
        <v>4554</v>
      </c>
      <c r="H3264" s="261" t="s">
        <v>1711</v>
      </c>
      <c r="I3264" s="257">
        <v>200000</v>
      </c>
      <c r="J3264" s="261">
        <v>1</v>
      </c>
      <c r="L3264" s="258">
        <v>20000</v>
      </c>
      <c r="M3264" s="257">
        <v>220000</v>
      </c>
      <c r="R3264" t="s">
        <v>4910</v>
      </c>
    </row>
    <row r="3265" spans="1:18">
      <c r="A3265" s="58">
        <v>3266</v>
      </c>
      <c r="C3265" s="256">
        <v>46093</v>
      </c>
      <c r="D3265" s="282" t="s">
        <v>1277</v>
      </c>
      <c r="G3265" s="282" t="s">
        <v>4555</v>
      </c>
      <c r="I3265" s="257">
        <v>1300000</v>
      </c>
      <c r="J3265" s="261">
        <v>1</v>
      </c>
      <c r="L3265" s="258">
        <v>130000</v>
      </c>
      <c r="M3265" s="257">
        <v>1430000</v>
      </c>
      <c r="R3265" t="s">
        <v>4910</v>
      </c>
    </row>
    <row r="3266" spans="1:18">
      <c r="A3266" s="58">
        <v>3267</v>
      </c>
      <c r="C3266" s="256">
        <v>46093</v>
      </c>
      <c r="D3266" s="282" t="s">
        <v>2351</v>
      </c>
      <c r="G3266" s="282" t="s">
        <v>4528</v>
      </c>
      <c r="H3266" s="261" t="s">
        <v>4529</v>
      </c>
      <c r="I3266" s="257">
        <v>1000000</v>
      </c>
      <c r="J3266" s="261">
        <v>1</v>
      </c>
      <c r="L3266" s="258">
        <v>100000</v>
      </c>
      <c r="M3266" s="257">
        <v>1100000</v>
      </c>
      <c r="R3266" t="s">
        <v>4910</v>
      </c>
    </row>
    <row r="3267" spans="1:18">
      <c r="A3267" s="58">
        <v>3268</v>
      </c>
      <c r="C3267" s="256">
        <v>46093</v>
      </c>
      <c r="D3267" s="282" t="s">
        <v>3861</v>
      </c>
      <c r="G3267" s="282" t="s">
        <v>2059</v>
      </c>
      <c r="H3267" s="261">
        <v>36050661</v>
      </c>
      <c r="I3267" s="257">
        <v>1200000</v>
      </c>
      <c r="J3267" s="261">
        <v>1</v>
      </c>
      <c r="M3267" s="257">
        <v>1200000</v>
      </c>
      <c r="R3267" t="s">
        <v>4910</v>
      </c>
    </row>
    <row r="3268" spans="1:18">
      <c r="A3268" s="58">
        <v>3269</v>
      </c>
      <c r="C3268" s="256">
        <v>46093</v>
      </c>
      <c r="D3268" s="282" t="s">
        <v>1681</v>
      </c>
      <c r="G3268" s="282" t="s">
        <v>4556</v>
      </c>
      <c r="H3268" s="261">
        <v>6058008148</v>
      </c>
      <c r="I3268" s="257">
        <v>1650000</v>
      </c>
      <c r="J3268" s="261">
        <v>1</v>
      </c>
      <c r="M3268" s="257">
        <v>1650000</v>
      </c>
      <c r="R3268" t="s">
        <v>4910</v>
      </c>
    </row>
    <row r="3269" spans="1:18">
      <c r="A3269" s="58">
        <v>3270</v>
      </c>
      <c r="C3269" s="256">
        <v>46093</v>
      </c>
      <c r="D3269" s="282" t="s">
        <v>1366</v>
      </c>
      <c r="G3269" s="282" t="s">
        <v>3952</v>
      </c>
      <c r="N3269" s="257">
        <v>-1000000</v>
      </c>
    </row>
    <row r="3270" spans="1:18">
      <c r="A3270" s="58">
        <v>3271</v>
      </c>
      <c r="C3270" s="256">
        <v>46093</v>
      </c>
      <c r="D3270" s="282" t="s">
        <v>3114</v>
      </c>
      <c r="G3270" s="282" t="s">
        <v>4557</v>
      </c>
      <c r="N3270" s="257">
        <v>-1250000</v>
      </c>
    </row>
    <row r="3271" spans="1:18">
      <c r="A3271" s="58">
        <v>3272</v>
      </c>
      <c r="C3271" s="256">
        <v>46093</v>
      </c>
      <c r="D3271" s="282" t="s">
        <v>2351</v>
      </c>
      <c r="G3271" s="282" t="s">
        <v>2351</v>
      </c>
      <c r="N3271" s="257">
        <v>-1100000</v>
      </c>
    </row>
    <row r="3272" spans="1:18">
      <c r="A3272" s="58">
        <v>3273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8">
      <c r="A3273" s="58">
        <v>3274</v>
      </c>
      <c r="C3273" s="256">
        <v>46093</v>
      </c>
      <c r="D3273" s="282" t="s">
        <v>2252</v>
      </c>
      <c r="G3273" s="282" t="s">
        <v>3958</v>
      </c>
      <c r="N3273" s="257">
        <v>-220000</v>
      </c>
    </row>
    <row r="3274" spans="1:18">
      <c r="A3274" s="58">
        <v>3275</v>
      </c>
      <c r="C3274" s="256">
        <v>46094</v>
      </c>
      <c r="D3274" s="282" t="s">
        <v>1557</v>
      </c>
      <c r="G3274" s="282" t="s">
        <v>4009</v>
      </c>
      <c r="N3274" s="257">
        <v>-3520000</v>
      </c>
    </row>
    <row r="3275" spans="1:18">
      <c r="A3275" s="58">
        <v>3276</v>
      </c>
      <c r="C3275" s="256">
        <v>46094</v>
      </c>
      <c r="D3275" s="282" t="s">
        <v>1826</v>
      </c>
      <c r="G3275" s="282" t="s">
        <v>2147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  <c r="R3275" t="s">
        <v>4910</v>
      </c>
    </row>
    <row r="3276" spans="1:18">
      <c r="A3276" s="58">
        <v>3277</v>
      </c>
      <c r="C3276" s="256">
        <v>46094</v>
      </c>
      <c r="D3276" s="282" t="s">
        <v>1826</v>
      </c>
      <c r="G3276" s="282" t="s">
        <v>3958</v>
      </c>
      <c r="N3276" s="257">
        <v>-1760000</v>
      </c>
    </row>
    <row r="3277" spans="1:18">
      <c r="A3277" s="58">
        <v>3278</v>
      </c>
      <c r="C3277" s="256">
        <v>46094</v>
      </c>
      <c r="D3277" s="282" t="s">
        <v>1681</v>
      </c>
      <c r="G3277" s="282" t="s">
        <v>2137</v>
      </c>
      <c r="H3277" s="261" t="s">
        <v>1179</v>
      </c>
      <c r="I3277" s="257">
        <v>1000000</v>
      </c>
      <c r="J3277" s="261">
        <v>1</v>
      </c>
      <c r="M3277" s="257">
        <v>1000000</v>
      </c>
      <c r="R3277" t="s">
        <v>4910</v>
      </c>
    </row>
    <row r="3278" spans="1:18">
      <c r="A3278" s="58">
        <v>3279</v>
      </c>
      <c r="C3278" s="256">
        <v>46094</v>
      </c>
      <c r="D3278" s="282" t="s">
        <v>4547</v>
      </c>
      <c r="G3278" s="282" t="s">
        <v>2132</v>
      </c>
      <c r="H3278" s="261" t="s">
        <v>1761</v>
      </c>
      <c r="I3278" s="257">
        <v>50000</v>
      </c>
      <c r="J3278" s="261">
        <v>1</v>
      </c>
      <c r="M3278" s="257">
        <v>50000</v>
      </c>
      <c r="R3278" t="s">
        <v>4910</v>
      </c>
    </row>
    <row r="3279" spans="1:18">
      <c r="A3279" s="58">
        <v>3280</v>
      </c>
      <c r="C3279" s="256">
        <v>46094</v>
      </c>
      <c r="D3279" s="282" t="s">
        <v>4547</v>
      </c>
      <c r="G3279" s="282" t="s">
        <v>2131</v>
      </c>
      <c r="H3279" s="261" t="s">
        <v>1180</v>
      </c>
      <c r="I3279" s="257">
        <v>1550000</v>
      </c>
      <c r="J3279" s="261">
        <v>1</v>
      </c>
      <c r="M3279" s="257">
        <v>1550000</v>
      </c>
      <c r="R3279" t="s">
        <v>4910</v>
      </c>
    </row>
    <row r="3280" spans="1:18">
      <c r="A3280" s="58">
        <v>3281</v>
      </c>
      <c r="C3280" s="256">
        <v>46094</v>
      </c>
      <c r="D3280" s="282" t="s">
        <v>2096</v>
      </c>
      <c r="G3280" s="282" t="s">
        <v>2773</v>
      </c>
      <c r="H3280" s="261">
        <v>5961308248</v>
      </c>
      <c r="I3280" s="257">
        <v>130000</v>
      </c>
      <c r="J3280" s="261">
        <v>1</v>
      </c>
      <c r="M3280" s="257">
        <v>130000</v>
      </c>
      <c r="R3280" t="s">
        <v>4910</v>
      </c>
    </row>
    <row r="3281" spans="1:18">
      <c r="A3281" s="58">
        <v>3282</v>
      </c>
      <c r="C3281" s="256">
        <v>46094</v>
      </c>
      <c r="D3281" s="282" t="s">
        <v>2560</v>
      </c>
      <c r="G3281" s="282" t="s">
        <v>2056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  <c r="R3281" t="s">
        <v>4910</v>
      </c>
    </row>
    <row r="3282" spans="1:18">
      <c r="A3282" s="58">
        <v>3283</v>
      </c>
      <c r="C3282" s="256">
        <v>46094</v>
      </c>
      <c r="D3282" s="282" t="s">
        <v>1420</v>
      </c>
      <c r="G3282" s="282" t="s">
        <v>1182</v>
      </c>
      <c r="H3282" s="261" t="s">
        <v>1711</v>
      </c>
      <c r="I3282" s="257">
        <v>1200000</v>
      </c>
      <c r="J3282" s="261">
        <v>1</v>
      </c>
      <c r="L3282" s="258">
        <v>120000</v>
      </c>
      <c r="M3282" s="257">
        <v>1320000</v>
      </c>
      <c r="R3282" t="s">
        <v>4910</v>
      </c>
    </row>
    <row r="3283" spans="1:18">
      <c r="A3283" s="58">
        <v>3284</v>
      </c>
      <c r="C3283" s="256">
        <v>46094</v>
      </c>
      <c r="D3283" s="282" t="s">
        <v>4547</v>
      </c>
      <c r="G3283" s="282" t="s">
        <v>4558</v>
      </c>
      <c r="N3283" s="257">
        <v>-1600000</v>
      </c>
    </row>
    <row r="3284" spans="1:18">
      <c r="A3284" s="58">
        <v>3285</v>
      </c>
      <c r="C3284" s="256">
        <v>46094</v>
      </c>
      <c r="D3284" s="282" t="s">
        <v>1007</v>
      </c>
      <c r="G3284" s="282" t="s">
        <v>3712</v>
      </c>
      <c r="N3284" s="257">
        <v>-2750000</v>
      </c>
    </row>
    <row r="3285" spans="1:18">
      <c r="A3285" s="58">
        <v>3286</v>
      </c>
      <c r="C3285" s="256">
        <v>46095</v>
      </c>
      <c r="D3285" s="282" t="s">
        <v>2496</v>
      </c>
      <c r="G3285" s="282" t="s">
        <v>4559</v>
      </c>
      <c r="N3285" s="257">
        <v>-1600000</v>
      </c>
    </row>
    <row r="3286" spans="1:18">
      <c r="A3286" s="58">
        <v>3287</v>
      </c>
      <c r="C3286" s="256">
        <v>46095</v>
      </c>
      <c r="D3286" s="282" t="s">
        <v>3893</v>
      </c>
      <c r="G3286" s="282" t="s">
        <v>4560</v>
      </c>
      <c r="N3286" s="257">
        <v>-1100000</v>
      </c>
    </row>
    <row r="3287" spans="1:18">
      <c r="A3287" s="58">
        <v>3288</v>
      </c>
      <c r="C3287" s="256">
        <v>46094</v>
      </c>
      <c r="D3287" s="282" t="s">
        <v>1551</v>
      </c>
      <c r="G3287" s="282" t="s">
        <v>3914</v>
      </c>
      <c r="N3287" s="257">
        <v>-3000000</v>
      </c>
    </row>
    <row r="3288" spans="1:18">
      <c r="A3288" s="58">
        <v>3289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2616</v>
      </c>
      <c r="I3288" s="261">
        <v>1</v>
      </c>
      <c r="J3288" s="258"/>
      <c r="L3288" s="257">
        <v>0</v>
      </c>
      <c r="O3288" s="261"/>
      <c r="P3288" s="261"/>
      <c r="Q3288" s="282" t="s">
        <v>4563</v>
      </c>
    </row>
    <row r="3289" spans="1:18">
      <c r="A3289" s="58">
        <v>3290</v>
      </c>
      <c r="C3289" s="256">
        <v>46097</v>
      </c>
      <c r="D3289" s="282" t="s">
        <v>2406</v>
      </c>
      <c r="E3289" s="284"/>
      <c r="G3289" s="282" t="s">
        <v>1676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  <c r="R3289" t="s">
        <v>4910</v>
      </c>
    </row>
    <row r="3290" spans="1:18">
      <c r="A3290" s="58">
        <v>3291</v>
      </c>
      <c r="C3290" s="256">
        <v>46097</v>
      </c>
      <c r="D3290" s="282" t="s">
        <v>3129</v>
      </c>
      <c r="E3290" s="284"/>
      <c r="G3290" s="282" t="s">
        <v>2153</v>
      </c>
      <c r="H3290" s="261" t="s">
        <v>1910</v>
      </c>
      <c r="I3290" s="257">
        <v>2000000</v>
      </c>
      <c r="J3290" s="261">
        <v>1</v>
      </c>
      <c r="M3290" s="257">
        <v>2000000</v>
      </c>
      <c r="O3290" s="261"/>
      <c r="P3290" s="261"/>
      <c r="R3290" t="s">
        <v>4910</v>
      </c>
    </row>
    <row r="3291" spans="1:18">
      <c r="A3291" s="58">
        <v>3292</v>
      </c>
      <c r="C3291" s="256">
        <v>46097</v>
      </c>
      <c r="D3291" s="282" t="s">
        <v>3129</v>
      </c>
      <c r="E3291" s="284"/>
      <c r="G3291" s="282" t="s">
        <v>2617</v>
      </c>
      <c r="I3291" s="257">
        <v>300000</v>
      </c>
      <c r="J3291" s="261">
        <v>1</v>
      </c>
      <c r="M3291" s="257">
        <v>300000</v>
      </c>
      <c r="O3291" s="261"/>
      <c r="P3291" s="261"/>
      <c r="R3291" t="s">
        <v>4910</v>
      </c>
    </row>
    <row r="3292" spans="1:18">
      <c r="A3292" s="58">
        <v>3293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1711</v>
      </c>
      <c r="I3292" s="257">
        <v>1100000</v>
      </c>
      <c r="J3292" s="261">
        <v>1</v>
      </c>
      <c r="M3292" s="257">
        <v>1100000</v>
      </c>
      <c r="O3292" s="261"/>
      <c r="P3292" s="261"/>
      <c r="R3292" t="s">
        <v>4910</v>
      </c>
    </row>
    <row r="3293" spans="1:18">
      <c r="A3293" s="58">
        <v>3294</v>
      </c>
      <c r="C3293" s="256">
        <v>46097</v>
      </c>
      <c r="D3293" s="282" t="s">
        <v>1681</v>
      </c>
      <c r="E3293" s="284"/>
      <c r="G3293" s="282" t="s">
        <v>1552</v>
      </c>
      <c r="H3293" s="261" t="s">
        <v>1877</v>
      </c>
      <c r="I3293" s="257">
        <v>950000</v>
      </c>
      <c r="J3293" s="261">
        <v>1</v>
      </c>
      <c r="M3293" s="257">
        <v>950000</v>
      </c>
      <c r="O3293" s="261"/>
      <c r="P3293" s="261"/>
      <c r="R3293" t="s">
        <v>4910</v>
      </c>
    </row>
    <row r="3294" spans="1:18">
      <c r="A3294" s="58">
        <v>3295</v>
      </c>
      <c r="C3294" s="256">
        <v>46097</v>
      </c>
      <c r="D3294" s="282" t="s">
        <v>2717</v>
      </c>
      <c r="E3294" s="284"/>
      <c r="G3294" s="282" t="s">
        <v>2138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  <c r="R3294" t="s">
        <v>4910</v>
      </c>
    </row>
    <row r="3295" spans="1:18">
      <c r="A3295" s="58">
        <v>3296</v>
      </c>
      <c r="C3295" s="256">
        <v>46097</v>
      </c>
      <c r="D3295" s="282" t="s">
        <v>1415</v>
      </c>
      <c r="E3295" s="284"/>
      <c r="G3295" s="282" t="s">
        <v>1991</v>
      </c>
      <c r="H3295" s="261" t="s">
        <v>4532</v>
      </c>
      <c r="I3295" s="257">
        <v>1100000</v>
      </c>
      <c r="J3295" s="261">
        <v>1</v>
      </c>
      <c r="M3295" s="257">
        <v>1100000</v>
      </c>
      <c r="O3295" s="261"/>
      <c r="P3295" s="261"/>
      <c r="R3295" t="s">
        <v>4910</v>
      </c>
    </row>
    <row r="3296" spans="1:18">
      <c r="A3296" s="58">
        <v>3297</v>
      </c>
      <c r="C3296" s="256">
        <v>46097</v>
      </c>
      <c r="D3296" s="282" t="s">
        <v>1415</v>
      </c>
      <c r="E3296" s="284"/>
      <c r="G3296" s="282" t="s">
        <v>3363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  <c r="R3296" t="s">
        <v>4910</v>
      </c>
    </row>
    <row r="3297" spans="1:18">
      <c r="A3297" s="58">
        <v>3298</v>
      </c>
      <c r="C3297" s="256">
        <v>46097</v>
      </c>
      <c r="D3297" s="282" t="s">
        <v>1681</v>
      </c>
      <c r="E3297" s="284"/>
      <c r="G3297" s="282" t="s">
        <v>2851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  <c r="R3297" t="s">
        <v>4910</v>
      </c>
    </row>
    <row r="3298" spans="1:18">
      <c r="A3298" s="58">
        <v>3299</v>
      </c>
      <c r="C3298" s="256">
        <v>46097</v>
      </c>
      <c r="D3298" s="282" t="s">
        <v>1349</v>
      </c>
      <c r="E3298" s="284"/>
      <c r="G3298" s="282" t="s">
        <v>2111</v>
      </c>
      <c r="I3298" s="257">
        <v>1300000</v>
      </c>
      <c r="J3298" s="261">
        <v>1</v>
      </c>
      <c r="M3298" s="257">
        <v>1300000</v>
      </c>
      <c r="O3298" s="261"/>
      <c r="P3298" s="261"/>
      <c r="R3298" t="s">
        <v>4910</v>
      </c>
    </row>
    <row r="3299" spans="1:18">
      <c r="A3299" s="58">
        <v>3300</v>
      </c>
      <c r="C3299" s="256">
        <v>46097</v>
      </c>
      <c r="D3299" s="282" t="s">
        <v>3881</v>
      </c>
      <c r="E3299" s="284"/>
      <c r="G3299" s="282" t="s">
        <v>1676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  <c r="R3299" t="s">
        <v>4910</v>
      </c>
    </row>
    <row r="3300" spans="1:18">
      <c r="A3300" s="58">
        <v>3301</v>
      </c>
      <c r="C3300" s="256">
        <v>46097</v>
      </c>
      <c r="D3300" s="282" t="s">
        <v>4746</v>
      </c>
      <c r="E3300" s="284"/>
      <c r="G3300" s="282" t="s">
        <v>4747</v>
      </c>
      <c r="I3300" s="257">
        <v>450000</v>
      </c>
      <c r="J3300" s="261">
        <v>1</v>
      </c>
      <c r="M3300" s="257">
        <v>450000</v>
      </c>
      <c r="O3300" s="261"/>
      <c r="P3300" s="261"/>
      <c r="R3300" t="s">
        <v>4910</v>
      </c>
    </row>
    <row r="3301" spans="1:18">
      <c r="A3301" s="58">
        <v>3302</v>
      </c>
      <c r="C3301" s="256">
        <v>46097</v>
      </c>
      <c r="D3301" s="282" t="s">
        <v>4746</v>
      </c>
      <c r="E3301" s="284"/>
      <c r="G3301" s="282" t="s">
        <v>4748</v>
      </c>
      <c r="I3301" s="257">
        <v>30000</v>
      </c>
      <c r="J3301" s="261">
        <v>1</v>
      </c>
      <c r="M3301" s="257">
        <v>30000</v>
      </c>
      <c r="O3301" s="261"/>
      <c r="P3301" s="261"/>
      <c r="R3301" t="s">
        <v>4910</v>
      </c>
    </row>
    <row r="3302" spans="1:18">
      <c r="A3302" s="58">
        <v>3303</v>
      </c>
      <c r="C3302" s="256">
        <v>46097</v>
      </c>
      <c r="D3302" s="282" t="s">
        <v>1415</v>
      </c>
      <c r="E3302" s="284"/>
      <c r="G3302" s="282" t="s">
        <v>4575</v>
      </c>
      <c r="N3302" s="257">
        <v>-300000</v>
      </c>
      <c r="O3302" s="261"/>
      <c r="P3302" s="261"/>
    </row>
    <row r="3303" spans="1:18">
      <c r="A3303" s="58">
        <v>3304</v>
      </c>
      <c r="C3303" s="256">
        <v>46097</v>
      </c>
      <c r="D3303" s="282" t="s">
        <v>3881</v>
      </c>
      <c r="E3303" s="284"/>
      <c r="G3303" s="282" t="s">
        <v>4576</v>
      </c>
      <c r="N3303" s="257">
        <v>-150000</v>
      </c>
      <c r="O3303" s="261"/>
      <c r="P3303" s="261"/>
    </row>
    <row r="3304" spans="1:18">
      <c r="A3304" s="58">
        <v>3305</v>
      </c>
      <c r="C3304" s="256">
        <v>46097</v>
      </c>
      <c r="D3304" s="282" t="s">
        <v>2406</v>
      </c>
      <c r="E3304" s="284"/>
      <c r="G3304" s="282" t="s">
        <v>4577</v>
      </c>
      <c r="N3304" s="257">
        <v>-220000</v>
      </c>
      <c r="O3304" s="261"/>
      <c r="P3304" s="261"/>
    </row>
    <row r="3305" spans="1:18">
      <c r="A3305" s="58">
        <v>3306</v>
      </c>
      <c r="C3305" s="256">
        <v>46097</v>
      </c>
      <c r="D3305" s="282" t="s">
        <v>3710</v>
      </c>
      <c r="E3305" s="284"/>
      <c r="G3305" s="282" t="s">
        <v>3495</v>
      </c>
      <c r="H3305" s="261" t="s">
        <v>3504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  <c r="R3305" t="s">
        <v>4910</v>
      </c>
    </row>
    <row r="3306" spans="1:18">
      <c r="A3306" s="58">
        <v>3307</v>
      </c>
      <c r="C3306" s="256">
        <v>46098</v>
      </c>
      <c r="D3306" s="282" t="s">
        <v>1010</v>
      </c>
      <c r="E3306" s="284"/>
      <c r="G3306" s="282" t="s">
        <v>4578</v>
      </c>
      <c r="N3306" s="257">
        <v>-3074000</v>
      </c>
      <c r="O3306" s="261"/>
      <c r="P3306" s="261"/>
    </row>
    <row r="3307" spans="1:18">
      <c r="A3307" s="58">
        <v>3308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1711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8">
      <c r="A3308" s="58">
        <v>3309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8">
      <c r="A3309" s="58">
        <v>3310</v>
      </c>
      <c r="C3309" s="256">
        <v>46098</v>
      </c>
      <c r="D3309" s="282" t="s">
        <v>1706</v>
      </c>
      <c r="E3309" s="284"/>
      <c r="G3309" s="282" t="s">
        <v>2141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  <c r="R3309" t="s">
        <v>4910</v>
      </c>
    </row>
    <row r="3310" spans="1:18">
      <c r="A3310" s="58">
        <v>3311</v>
      </c>
      <c r="C3310" s="256">
        <v>46098</v>
      </c>
      <c r="D3310" s="282" t="s">
        <v>1706</v>
      </c>
      <c r="E3310" s="284"/>
      <c r="G3310" s="282" t="s">
        <v>2142</v>
      </c>
      <c r="H3310" s="261" t="s">
        <v>1753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  <c r="R3310" t="s">
        <v>4910</v>
      </c>
    </row>
    <row r="3311" spans="1:18">
      <c r="A3311" s="58">
        <v>3312</v>
      </c>
      <c r="C3311" s="256">
        <v>46098</v>
      </c>
      <c r="D3311" s="282" t="s">
        <v>1706</v>
      </c>
      <c r="E3311" s="284"/>
      <c r="G3311" s="282" t="s">
        <v>1857</v>
      </c>
      <c r="H3311" s="261" t="s">
        <v>1856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  <c r="R3311" t="s">
        <v>4910</v>
      </c>
    </row>
    <row r="3312" spans="1:18">
      <c r="A3312" s="58">
        <v>3313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8">
      <c r="A3313" s="58">
        <v>3314</v>
      </c>
      <c r="C3313" s="256">
        <v>46098</v>
      </c>
      <c r="D3313" s="282" t="s">
        <v>1512</v>
      </c>
      <c r="E3313" s="284"/>
      <c r="G3313" s="282" t="s">
        <v>1718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  <c r="R3313" t="s">
        <v>4910</v>
      </c>
    </row>
    <row r="3314" spans="1:18">
      <c r="A3314" s="58">
        <v>3315</v>
      </c>
      <c r="C3314" s="256">
        <v>46099</v>
      </c>
      <c r="D3314" s="282" t="s">
        <v>1349</v>
      </c>
      <c r="E3314" s="284"/>
      <c r="G3314" s="282" t="s">
        <v>3959</v>
      </c>
      <c r="N3314" s="257">
        <v>-1300000</v>
      </c>
      <c r="O3314" s="261"/>
      <c r="P3314" s="261"/>
    </row>
    <row r="3315" spans="1:18">
      <c r="A3315" s="58">
        <v>3316</v>
      </c>
      <c r="B3315" s="58">
        <v>83</v>
      </c>
      <c r="C3315" s="256">
        <v>46098</v>
      </c>
      <c r="D3315" s="282" t="s">
        <v>1767</v>
      </c>
      <c r="F3315" s="284" t="s">
        <v>4569</v>
      </c>
      <c r="G3315" s="282" t="s">
        <v>2137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8">
      <c r="A3316" s="58">
        <v>3317</v>
      </c>
      <c r="B3316" s="58">
        <v>88</v>
      </c>
      <c r="C3316" s="256">
        <v>46099</v>
      </c>
      <c r="D3316" s="282" t="s">
        <v>1767</v>
      </c>
      <c r="E3316" s="282" t="s">
        <v>3635</v>
      </c>
      <c r="F3316" s="284" t="s">
        <v>4579</v>
      </c>
      <c r="G3316" s="282" t="s">
        <v>2137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4580</v>
      </c>
    </row>
    <row r="3317" spans="1:18">
      <c r="A3317" s="58">
        <v>3318</v>
      </c>
      <c r="C3317" s="256">
        <v>46099</v>
      </c>
      <c r="D3317" s="282" t="s">
        <v>1548</v>
      </c>
      <c r="E3317" s="284"/>
      <c r="G3317" s="282" t="s">
        <v>2769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  <c r="R3317" t="s">
        <v>4910</v>
      </c>
    </row>
    <row r="3318" spans="1:18">
      <c r="A3318" s="58">
        <v>3319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1711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  <c r="R3318" t="s">
        <v>4910</v>
      </c>
    </row>
    <row r="3319" spans="1:18">
      <c r="A3319" s="58">
        <v>3320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2616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  <c r="R3319" t="s">
        <v>4910</v>
      </c>
    </row>
    <row r="3320" spans="1:18">
      <c r="A3320" s="58">
        <v>3321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  <c r="R3320" t="s">
        <v>4910</v>
      </c>
    </row>
    <row r="3321" spans="1:18">
      <c r="A3321" s="58">
        <v>3322</v>
      </c>
      <c r="C3321" s="256">
        <v>46099</v>
      </c>
      <c r="D3321" s="282" t="s">
        <v>1423</v>
      </c>
      <c r="E3321" s="284"/>
      <c r="G3321" s="282" t="s">
        <v>4582</v>
      </c>
      <c r="N3321" s="257">
        <v>-1760000</v>
      </c>
      <c r="O3321" s="261"/>
      <c r="P3321" s="261"/>
      <c r="Q3321" s="261"/>
    </row>
    <row r="3322" spans="1:18">
      <c r="A3322" s="58">
        <v>3323</v>
      </c>
      <c r="C3322" s="256">
        <v>46094</v>
      </c>
      <c r="D3322" s="282" t="s">
        <v>1767</v>
      </c>
      <c r="E3322" s="282" t="s">
        <v>4586</v>
      </c>
      <c r="F3322" s="284" t="s">
        <v>4584</v>
      </c>
      <c r="G3322" s="282" t="s">
        <v>2137</v>
      </c>
      <c r="H3322" s="261" t="s">
        <v>1179</v>
      </c>
      <c r="J3322" s="261">
        <v>1</v>
      </c>
    </row>
    <row r="3323" spans="1:18">
      <c r="A3323" s="58">
        <v>3324</v>
      </c>
      <c r="C3323" s="256">
        <v>46093</v>
      </c>
      <c r="D3323" s="282" t="s">
        <v>1767</v>
      </c>
      <c r="E3323" s="282" t="s">
        <v>4586</v>
      </c>
      <c r="F3323" s="284" t="s">
        <v>4585</v>
      </c>
      <c r="G3323" s="282" t="s">
        <v>2137</v>
      </c>
      <c r="H3323" s="261" t="s">
        <v>1179</v>
      </c>
      <c r="J3323" s="261">
        <v>1</v>
      </c>
    </row>
    <row r="3324" spans="1:18">
      <c r="A3324" s="58">
        <v>3325</v>
      </c>
      <c r="C3324" s="256">
        <v>46100</v>
      </c>
      <c r="D3324" s="282" t="s">
        <v>2930</v>
      </c>
      <c r="G3324" s="282" t="s">
        <v>4325</v>
      </c>
      <c r="N3324" s="257">
        <v>-1250000</v>
      </c>
    </row>
    <row r="3325" spans="1:18">
      <c r="A3325" s="58">
        <v>3326</v>
      </c>
      <c r="C3325" s="256">
        <v>46100</v>
      </c>
      <c r="D3325" s="282" t="s">
        <v>1551</v>
      </c>
      <c r="G3325" s="282" t="s">
        <v>3914</v>
      </c>
      <c r="N3325" s="257">
        <v>-1500000</v>
      </c>
    </row>
    <row r="3326" spans="1:18">
      <c r="A3326" s="58">
        <v>3327</v>
      </c>
      <c r="C3326" s="256">
        <v>46100</v>
      </c>
      <c r="D3326" s="282" t="s">
        <v>3129</v>
      </c>
      <c r="G3326" s="282" t="s">
        <v>3953</v>
      </c>
      <c r="N3326" s="257">
        <v>-2300000</v>
      </c>
    </row>
    <row r="3327" spans="1:18">
      <c r="A3327" s="58">
        <v>3328</v>
      </c>
      <c r="C3327" s="256">
        <v>46100</v>
      </c>
      <c r="D3327" s="282" t="s">
        <v>2717</v>
      </c>
      <c r="G3327" s="282" t="s">
        <v>2041</v>
      </c>
      <c r="N3327" s="257">
        <v>-650000</v>
      </c>
    </row>
    <row r="3328" spans="1:18">
      <c r="A3328" s="58">
        <v>3329</v>
      </c>
      <c r="C3328" s="256">
        <v>46100</v>
      </c>
      <c r="D3328" s="282" t="s">
        <v>1444</v>
      </c>
      <c r="G3328" s="282" t="s">
        <v>1182</v>
      </c>
      <c r="H3328" s="261" t="s">
        <v>1711</v>
      </c>
      <c r="I3328" s="257">
        <v>1100000</v>
      </c>
      <c r="J3328" s="261">
        <v>1</v>
      </c>
      <c r="M3328" s="257">
        <v>1100000</v>
      </c>
      <c r="R3328" t="s">
        <v>4910</v>
      </c>
    </row>
    <row r="3329" spans="1:18">
      <c r="A3329" s="58">
        <v>3330</v>
      </c>
      <c r="C3329" s="256">
        <v>46100</v>
      </c>
      <c r="D3329" s="282" t="s">
        <v>1444</v>
      </c>
      <c r="G3329" s="282" t="s">
        <v>1467</v>
      </c>
      <c r="H3329" s="261" t="s">
        <v>2616</v>
      </c>
      <c r="I3329" s="257">
        <v>350000</v>
      </c>
      <c r="J3329" s="261">
        <v>1</v>
      </c>
      <c r="M3329" s="257">
        <v>350000</v>
      </c>
      <c r="R3329" t="s">
        <v>4910</v>
      </c>
    </row>
    <row r="3330" spans="1:18">
      <c r="A3330" s="58">
        <v>3331</v>
      </c>
      <c r="C3330" s="256">
        <v>46100</v>
      </c>
      <c r="D3330" s="282" t="s">
        <v>2496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  <c r="R3330" t="s">
        <v>4910</v>
      </c>
    </row>
    <row r="3331" spans="1:18">
      <c r="A3331" s="58">
        <v>3332</v>
      </c>
      <c r="C3331" s="256">
        <v>46100</v>
      </c>
      <c r="D3331" s="282" t="s">
        <v>1551</v>
      </c>
      <c r="G3331" s="282" t="s">
        <v>4587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8">
      <c r="A3332" s="58">
        <v>3333</v>
      </c>
      <c r="C3332" s="256">
        <v>46100</v>
      </c>
      <c r="D3332" s="282" t="s">
        <v>1444</v>
      </c>
      <c r="G3332" s="282" t="s">
        <v>4019</v>
      </c>
      <c r="N3332" s="257">
        <v>-1100000</v>
      </c>
    </row>
    <row r="3333" spans="1:18">
      <c r="A3333" s="58">
        <v>3334</v>
      </c>
      <c r="B3333" s="58">
        <v>91</v>
      </c>
      <c r="C3333" s="256">
        <v>46101</v>
      </c>
      <c r="D3333" s="282" t="s">
        <v>1706</v>
      </c>
      <c r="E3333" s="282" t="s">
        <v>4590</v>
      </c>
      <c r="F3333" s="284" t="s">
        <v>4588</v>
      </c>
      <c r="G3333" s="282" t="s">
        <v>2137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4597</v>
      </c>
      <c r="R3333" t="s">
        <v>4910</v>
      </c>
    </row>
    <row r="3334" spans="1:18">
      <c r="A3334" s="58">
        <v>3335</v>
      </c>
      <c r="C3334" s="256">
        <v>46101</v>
      </c>
      <c r="D3334" s="282" t="s">
        <v>2053</v>
      </c>
      <c r="G3334" s="282" t="s">
        <v>2053</v>
      </c>
      <c r="N3334" s="257">
        <v>-2970000</v>
      </c>
    </row>
    <row r="3335" spans="1:18">
      <c r="A3335" s="58">
        <v>3336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8">
      <c r="A3336" s="58">
        <v>3337</v>
      </c>
      <c r="C3336" s="256">
        <v>46101</v>
      </c>
      <c r="D3336" s="282" t="s">
        <v>3710</v>
      </c>
      <c r="G3336" s="282" t="s">
        <v>3710</v>
      </c>
      <c r="N3336" s="257">
        <v>-2860000</v>
      </c>
    </row>
    <row r="3337" spans="1:18">
      <c r="A3337" s="58">
        <v>3338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8">
      <c r="A3338" s="58">
        <v>3339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8">
      <c r="A3339" s="58">
        <v>3340</v>
      </c>
      <c r="B3339" s="58">
        <v>92</v>
      </c>
      <c r="C3339" s="256">
        <v>46101</v>
      </c>
      <c r="D3339" s="282" t="s">
        <v>1440</v>
      </c>
      <c r="E3339" s="282" t="s">
        <v>3812</v>
      </c>
      <c r="G3339" s="282" t="s">
        <v>2147</v>
      </c>
      <c r="H3339" s="261">
        <v>2820403</v>
      </c>
      <c r="I3339" s="257">
        <v>1600000</v>
      </c>
      <c r="J3339" s="261">
        <v>1</v>
      </c>
      <c r="M3339" s="257">
        <v>1600000</v>
      </c>
      <c r="R3339" t="s">
        <v>4910</v>
      </c>
    </row>
    <row r="3340" spans="1:18">
      <c r="A3340" s="58">
        <v>3341</v>
      </c>
      <c r="B3340" s="58">
        <v>93</v>
      </c>
      <c r="C3340" s="256">
        <v>46101</v>
      </c>
      <c r="D3340" s="282" t="s">
        <v>1706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  <c r="R3340" t="s">
        <v>4910</v>
      </c>
    </row>
    <row r="3341" spans="1:18">
      <c r="A3341" s="58">
        <v>3342</v>
      </c>
      <c r="C3341" s="256">
        <v>46101</v>
      </c>
      <c r="D3341" s="282" t="s">
        <v>1748</v>
      </c>
      <c r="G3341" s="282" t="s">
        <v>4599</v>
      </c>
      <c r="N3341" s="257">
        <v>-1640000</v>
      </c>
    </row>
    <row r="3342" spans="1:18">
      <c r="A3342" s="58">
        <v>3343</v>
      </c>
      <c r="B3342" s="58">
        <v>94</v>
      </c>
      <c r="C3342" s="256">
        <v>46102</v>
      </c>
      <c r="D3342" s="282" t="s">
        <v>1557</v>
      </c>
      <c r="E3342" s="282" t="s">
        <v>3812</v>
      </c>
      <c r="G3342" s="282" t="s">
        <v>2138</v>
      </c>
      <c r="H3342" s="261" t="s">
        <v>1186</v>
      </c>
      <c r="I3342" s="257">
        <v>650000</v>
      </c>
      <c r="J3342" s="261">
        <v>1</v>
      </c>
      <c r="M3342" s="257">
        <v>650000</v>
      </c>
      <c r="R3342" t="s">
        <v>4910</v>
      </c>
    </row>
    <row r="3343" spans="1:18">
      <c r="A3343" s="58">
        <v>3344</v>
      </c>
      <c r="B3343" s="58">
        <v>95</v>
      </c>
      <c r="C3343" s="256">
        <v>46102</v>
      </c>
      <c r="D3343" s="282" t="s">
        <v>1748</v>
      </c>
      <c r="E3343" s="282" t="s">
        <v>3812</v>
      </c>
      <c r="F3343" s="284" t="s">
        <v>4601</v>
      </c>
      <c r="G3343" s="282" t="s">
        <v>2131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4602</v>
      </c>
      <c r="R3343" t="s">
        <v>4910</v>
      </c>
    </row>
    <row r="3344" spans="1:18">
      <c r="A3344" s="58">
        <v>3345</v>
      </c>
      <c r="B3344" s="58">
        <v>65</v>
      </c>
      <c r="C3344" s="256">
        <v>46102</v>
      </c>
      <c r="D3344" s="282" t="s">
        <v>1748</v>
      </c>
      <c r="E3344" s="282" t="s">
        <v>3812</v>
      </c>
      <c r="F3344" s="284" t="s">
        <v>1761</v>
      </c>
      <c r="G3344" s="282" t="s">
        <v>2132</v>
      </c>
      <c r="H3344" s="261" t="s">
        <v>1761</v>
      </c>
      <c r="I3344" s="257">
        <v>100000</v>
      </c>
      <c r="J3344" s="261">
        <v>1</v>
      </c>
      <c r="M3344" s="257">
        <v>100000</v>
      </c>
      <c r="O3344" s="257" t="s">
        <v>4602</v>
      </c>
      <c r="Q3344" s="282" t="s">
        <v>4271</v>
      </c>
      <c r="R3344" t="s">
        <v>4910</v>
      </c>
    </row>
    <row r="3345" spans="1:18">
      <c r="A3345" s="58">
        <v>3346</v>
      </c>
      <c r="B3345" s="58">
        <v>6</v>
      </c>
      <c r="C3345" s="256">
        <v>46102</v>
      </c>
      <c r="D3345" s="282" t="s">
        <v>1512</v>
      </c>
      <c r="E3345" s="282" t="s">
        <v>3812</v>
      </c>
      <c r="F3345" s="284">
        <v>7205464099</v>
      </c>
      <c r="G3345" s="282" t="s">
        <v>1182</v>
      </c>
      <c r="H3345" s="261" t="s">
        <v>1711</v>
      </c>
      <c r="I3345" s="257">
        <v>1200000</v>
      </c>
      <c r="J3345" s="261">
        <v>1</v>
      </c>
      <c r="M3345" s="257">
        <v>1200000</v>
      </c>
      <c r="O3345" s="257" t="s">
        <v>4604</v>
      </c>
      <c r="R3345" t="s">
        <v>4910</v>
      </c>
    </row>
    <row r="3346" spans="1:18">
      <c r="A3346" s="58">
        <v>3347</v>
      </c>
      <c r="B3346" s="58">
        <v>96</v>
      </c>
      <c r="C3346" s="256">
        <v>46102</v>
      </c>
      <c r="D3346" s="282" t="s">
        <v>1557</v>
      </c>
      <c r="E3346" s="282" t="s">
        <v>3812</v>
      </c>
      <c r="G3346" s="282" t="s">
        <v>2141</v>
      </c>
      <c r="H3346" s="261">
        <v>50229</v>
      </c>
      <c r="I3346" s="257">
        <v>75000</v>
      </c>
      <c r="J3346" s="261">
        <v>1</v>
      </c>
      <c r="M3346" s="257">
        <v>75000</v>
      </c>
      <c r="R3346" t="s">
        <v>4910</v>
      </c>
    </row>
    <row r="3347" spans="1:18">
      <c r="A3347" s="58">
        <v>3348</v>
      </c>
      <c r="C3347" s="256">
        <v>46102</v>
      </c>
      <c r="D3347" s="282" t="s">
        <v>1557</v>
      </c>
      <c r="G3347" s="282" t="s">
        <v>4009</v>
      </c>
      <c r="N3347" s="257">
        <v>-725000</v>
      </c>
    </row>
    <row r="3348" spans="1:18">
      <c r="A3348" s="58">
        <v>3349</v>
      </c>
      <c r="B3348" s="58">
        <v>97</v>
      </c>
      <c r="C3348" s="256">
        <v>46104</v>
      </c>
      <c r="D3348" s="282" t="s">
        <v>2351</v>
      </c>
      <c r="E3348" s="282" t="s">
        <v>3812</v>
      </c>
      <c r="F3348" s="284" t="s">
        <v>4607</v>
      </c>
      <c r="G3348" s="282" t="s">
        <v>2129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4608</v>
      </c>
      <c r="R3348" t="s">
        <v>4910</v>
      </c>
    </row>
    <row r="3349" spans="1:18">
      <c r="A3349" s="58">
        <v>3350</v>
      </c>
      <c r="B3349" s="58">
        <v>82</v>
      </c>
      <c r="C3349" s="256">
        <v>46104</v>
      </c>
      <c r="D3349" s="282" t="s">
        <v>2351</v>
      </c>
      <c r="E3349" s="282" t="s">
        <v>3812</v>
      </c>
      <c r="F3349" s="284" t="s">
        <v>4610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4611</v>
      </c>
      <c r="Q3349" s="282" t="s">
        <v>4612</v>
      </c>
      <c r="R3349" t="s">
        <v>4910</v>
      </c>
    </row>
    <row r="3350" spans="1:18">
      <c r="A3350" s="58">
        <v>3351</v>
      </c>
      <c r="B3350" s="58">
        <v>59</v>
      </c>
      <c r="C3350" s="256">
        <v>46104</v>
      </c>
      <c r="D3350" s="282" t="s">
        <v>1370</v>
      </c>
      <c r="E3350" s="282" t="s">
        <v>3812</v>
      </c>
      <c r="F3350" s="284">
        <v>1087298441</v>
      </c>
      <c r="G3350" s="282" t="s">
        <v>2354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  <c r="R3350" t="s">
        <v>4910</v>
      </c>
    </row>
    <row r="3351" spans="1:18">
      <c r="A3351" s="58">
        <v>3352</v>
      </c>
      <c r="B3351" s="58">
        <v>98</v>
      </c>
      <c r="C3351" s="256">
        <v>46104</v>
      </c>
      <c r="D3351" s="282" t="s">
        <v>1010</v>
      </c>
      <c r="E3351" s="282" t="s">
        <v>3812</v>
      </c>
      <c r="F3351" s="284" t="s">
        <v>4615</v>
      </c>
      <c r="G3351" s="282" t="s">
        <v>4030</v>
      </c>
      <c r="H3351" s="261" t="s">
        <v>4031</v>
      </c>
      <c r="I3351" s="257">
        <v>1100000</v>
      </c>
      <c r="J3351" s="261">
        <v>1</v>
      </c>
      <c r="M3351" s="257">
        <v>1100000</v>
      </c>
      <c r="R3351" t="s">
        <v>4910</v>
      </c>
    </row>
    <row r="3352" spans="1:18">
      <c r="A3352" s="58">
        <v>3353</v>
      </c>
      <c r="B3352" s="58">
        <v>13</v>
      </c>
      <c r="C3352" s="256">
        <v>46104</v>
      </c>
      <c r="D3352" s="282" t="s">
        <v>1850</v>
      </c>
      <c r="E3352" s="282" t="s">
        <v>3812</v>
      </c>
      <c r="F3352" s="284">
        <v>7205502786</v>
      </c>
      <c r="G3352" s="282" t="s">
        <v>1182</v>
      </c>
      <c r="H3352" s="261" t="s">
        <v>1711</v>
      </c>
      <c r="I3352" s="257">
        <v>1200000</v>
      </c>
      <c r="J3352" s="261">
        <v>1</v>
      </c>
      <c r="M3352" s="257">
        <v>1200000</v>
      </c>
      <c r="O3352" s="257" t="s">
        <v>4617</v>
      </c>
      <c r="Q3352" s="282" t="s">
        <v>4505</v>
      </c>
      <c r="R3352" t="s">
        <v>4910</v>
      </c>
    </row>
    <row r="3353" spans="1:18">
      <c r="A3353" s="58">
        <v>3354</v>
      </c>
      <c r="B3353" s="58">
        <v>99</v>
      </c>
      <c r="C3353" s="256">
        <v>46104</v>
      </c>
      <c r="D3353" s="282" t="s">
        <v>1154</v>
      </c>
      <c r="E3353" s="282" t="s">
        <v>3812</v>
      </c>
      <c r="G3353" s="282" t="s">
        <v>2747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4619</v>
      </c>
      <c r="R3353" t="s">
        <v>4910</v>
      </c>
    </row>
    <row r="3354" spans="1:18">
      <c r="A3354" s="58">
        <v>3355</v>
      </c>
      <c r="B3354" s="58">
        <v>100</v>
      </c>
      <c r="C3354" s="256">
        <v>46104</v>
      </c>
      <c r="D3354" s="282" t="s">
        <v>1548</v>
      </c>
      <c r="E3354" s="282" t="s">
        <v>3812</v>
      </c>
      <c r="G3354" s="282" t="s">
        <v>2851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4621</v>
      </c>
      <c r="R3354" t="s">
        <v>4910</v>
      </c>
    </row>
    <row r="3355" spans="1:18">
      <c r="A3355" s="58">
        <v>3356</v>
      </c>
      <c r="B3355" s="58">
        <v>101</v>
      </c>
      <c r="C3355" s="256">
        <v>46104</v>
      </c>
      <c r="D3355" s="282" t="s">
        <v>1525</v>
      </c>
      <c r="E3355" s="282" t="s">
        <v>3812</v>
      </c>
      <c r="G3355" s="282" t="s">
        <v>1997</v>
      </c>
      <c r="H3355" s="261" t="s">
        <v>3514</v>
      </c>
      <c r="I3355" s="257">
        <v>1000000</v>
      </c>
      <c r="J3355" s="261">
        <v>1</v>
      </c>
      <c r="M3355" s="257">
        <v>1000000</v>
      </c>
      <c r="R3355" t="s">
        <v>4910</v>
      </c>
    </row>
    <row r="3356" spans="1:18">
      <c r="A3356" s="58">
        <v>3357</v>
      </c>
      <c r="B3356" s="58">
        <v>93</v>
      </c>
      <c r="C3356" s="256">
        <v>46104</v>
      </c>
      <c r="D3356" s="282" t="s">
        <v>1525</v>
      </c>
      <c r="E3356" s="282" t="s">
        <v>3812</v>
      </c>
      <c r="G3356" s="282" t="s">
        <v>1490</v>
      </c>
      <c r="I3356" s="257">
        <v>20000</v>
      </c>
      <c r="J3356" s="261">
        <v>1</v>
      </c>
      <c r="M3356" s="257">
        <v>20000</v>
      </c>
      <c r="R3356" t="s">
        <v>4910</v>
      </c>
    </row>
    <row r="3357" spans="1:18">
      <c r="A3357" s="58">
        <v>3358</v>
      </c>
      <c r="B3357" s="58">
        <v>8</v>
      </c>
      <c r="C3357" s="256">
        <v>46104</v>
      </c>
      <c r="D3357" s="282" t="s">
        <v>1007</v>
      </c>
      <c r="E3357" s="282" t="s">
        <v>3812</v>
      </c>
      <c r="F3357" s="284">
        <v>7205206012</v>
      </c>
      <c r="G3357" s="282" t="s">
        <v>1182</v>
      </c>
      <c r="H3357" s="261" t="s">
        <v>1711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4624</v>
      </c>
      <c r="R3357" t="s">
        <v>4910</v>
      </c>
    </row>
    <row r="3358" spans="1:18">
      <c r="A3358" s="58">
        <v>3359</v>
      </c>
      <c r="B3358" s="58">
        <v>102</v>
      </c>
      <c r="C3358" s="256">
        <v>46104</v>
      </c>
      <c r="D3358" s="282" t="s">
        <v>1007</v>
      </c>
      <c r="E3358" s="282" t="s">
        <v>3812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4624</v>
      </c>
      <c r="R3358" t="s">
        <v>4910</v>
      </c>
    </row>
    <row r="3359" spans="1:18">
      <c r="A3359" s="58">
        <v>3360</v>
      </c>
      <c r="B3359" s="58">
        <v>94</v>
      </c>
      <c r="C3359" s="256">
        <v>46104</v>
      </c>
      <c r="D3359" s="282" t="s">
        <v>1763</v>
      </c>
      <c r="E3359" s="282" t="s">
        <v>3812</v>
      </c>
      <c r="G3359" s="282" t="s">
        <v>2138</v>
      </c>
      <c r="H3359" s="261" t="s">
        <v>1186</v>
      </c>
      <c r="I3359" s="257">
        <v>620000</v>
      </c>
      <c r="J3359" s="261">
        <v>1</v>
      </c>
      <c r="M3359" s="257">
        <v>620000</v>
      </c>
      <c r="R3359" t="s">
        <v>4910</v>
      </c>
    </row>
    <row r="3360" spans="1:18">
      <c r="A3360" s="58">
        <v>3361</v>
      </c>
      <c r="B3360" s="58">
        <v>103</v>
      </c>
      <c r="C3360" s="256">
        <v>46104</v>
      </c>
      <c r="D3360" s="282" t="s">
        <v>1763</v>
      </c>
      <c r="E3360" s="282" t="s">
        <v>3812</v>
      </c>
      <c r="G3360" s="282" t="s">
        <v>2851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4627</v>
      </c>
      <c r="R3360" t="s">
        <v>4910</v>
      </c>
    </row>
    <row r="3361" spans="1:18">
      <c r="A3361" s="58">
        <v>3362</v>
      </c>
      <c r="B3361" s="58">
        <v>49</v>
      </c>
      <c r="C3361" s="256">
        <v>46104</v>
      </c>
      <c r="D3361" s="282" t="s">
        <v>1763</v>
      </c>
      <c r="E3361" s="282" t="s">
        <v>3812</v>
      </c>
      <c r="F3361" s="284" t="s">
        <v>1230</v>
      </c>
      <c r="G3361" s="282" t="s">
        <v>2139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  <c r="R3361" t="s">
        <v>4910</v>
      </c>
    </row>
    <row r="3362" spans="1:18">
      <c r="A3362" s="58">
        <v>3363</v>
      </c>
      <c r="B3362" s="58">
        <v>6</v>
      </c>
      <c r="C3362" s="256">
        <v>46105</v>
      </c>
      <c r="D3362" s="282" t="s">
        <v>1444</v>
      </c>
      <c r="E3362" s="282" t="s">
        <v>3812</v>
      </c>
      <c r="F3362" s="284">
        <v>7205464099</v>
      </c>
      <c r="G3362" s="282" t="s">
        <v>1182</v>
      </c>
      <c r="H3362" s="261" t="s">
        <v>1711</v>
      </c>
      <c r="I3362" s="257">
        <v>1100000</v>
      </c>
      <c r="J3362" s="261">
        <v>1</v>
      </c>
      <c r="M3362" s="257">
        <v>1100000</v>
      </c>
      <c r="R3362" t="s">
        <v>4910</v>
      </c>
    </row>
    <row r="3363" spans="1:18">
      <c r="A3363" s="58">
        <v>3364</v>
      </c>
      <c r="B3363" s="58">
        <v>104</v>
      </c>
      <c r="C3363" s="256">
        <v>46105</v>
      </c>
      <c r="D3363" s="282" t="s">
        <v>1444</v>
      </c>
      <c r="E3363" s="282" t="s">
        <v>3812</v>
      </c>
      <c r="G3363" s="282" t="s">
        <v>1467</v>
      </c>
      <c r="H3363" s="261" t="s">
        <v>2616</v>
      </c>
      <c r="I3363" s="257">
        <v>350000</v>
      </c>
      <c r="J3363" s="261">
        <v>1</v>
      </c>
      <c r="M3363" s="257">
        <v>350000</v>
      </c>
      <c r="R3363" t="s">
        <v>4910</v>
      </c>
    </row>
    <row r="3364" spans="1:18">
      <c r="A3364" s="58">
        <v>3365</v>
      </c>
      <c r="B3364" s="58">
        <v>105</v>
      </c>
      <c r="C3364" s="256">
        <v>46105</v>
      </c>
      <c r="D3364" s="282" t="s">
        <v>2434</v>
      </c>
      <c r="E3364" s="282" t="s">
        <v>4781</v>
      </c>
      <c r="G3364" s="282" t="s">
        <v>2237</v>
      </c>
      <c r="J3364" s="261">
        <v>1</v>
      </c>
      <c r="O3364" s="257" t="s">
        <v>4630</v>
      </c>
      <c r="Q3364" s="282" t="s">
        <v>4631</v>
      </c>
    </row>
    <row r="3365" spans="1:18">
      <c r="A3365" s="58">
        <v>3366</v>
      </c>
      <c r="B3365" s="58">
        <v>106</v>
      </c>
      <c r="C3365" s="256">
        <v>46105</v>
      </c>
      <c r="D3365" s="282" t="s">
        <v>2742</v>
      </c>
      <c r="E3365" s="282" t="s">
        <v>3812</v>
      </c>
      <c r="G3365" s="282" t="s">
        <v>2553</v>
      </c>
      <c r="H3365" s="261" t="s">
        <v>2552</v>
      </c>
      <c r="I3365" s="257">
        <v>1800000</v>
      </c>
      <c r="J3365" s="261">
        <v>1</v>
      </c>
      <c r="L3365" s="258">
        <v>180000</v>
      </c>
      <c r="M3365" s="257">
        <v>1980000</v>
      </c>
      <c r="R3365" t="s">
        <v>4910</v>
      </c>
    </row>
    <row r="3366" spans="1:18">
      <c r="A3366" s="58">
        <v>3367</v>
      </c>
      <c r="B3366" s="58">
        <v>107</v>
      </c>
      <c r="C3366" s="256">
        <v>46105</v>
      </c>
      <c r="D3366" s="282" t="s">
        <v>1344</v>
      </c>
      <c r="E3366" s="282" t="s">
        <v>3812</v>
      </c>
      <c r="G3366" s="282" t="s">
        <v>2851</v>
      </c>
      <c r="H3366" s="261">
        <v>4150862090</v>
      </c>
      <c r="I3366" s="257">
        <v>520000</v>
      </c>
      <c r="J3366" s="261">
        <v>1</v>
      </c>
      <c r="M3366" s="257">
        <v>520000</v>
      </c>
      <c r="R3366" t="s">
        <v>4910</v>
      </c>
    </row>
    <row r="3367" spans="1:18">
      <c r="A3367" s="58">
        <v>3368</v>
      </c>
      <c r="B3367" s="58">
        <v>29</v>
      </c>
      <c r="C3367" s="256">
        <v>46105</v>
      </c>
      <c r="D3367" s="282" t="s">
        <v>1569</v>
      </c>
      <c r="E3367" s="282" t="s">
        <v>3812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  <c r="R3367" t="s">
        <v>4910</v>
      </c>
    </row>
    <row r="3368" spans="1:18">
      <c r="A3368" s="58">
        <v>3369</v>
      </c>
      <c r="B3368" s="58">
        <v>108</v>
      </c>
      <c r="C3368" s="256">
        <v>46105</v>
      </c>
      <c r="D3368" s="282" t="s">
        <v>2560</v>
      </c>
      <c r="E3368" s="282" t="s">
        <v>3812</v>
      </c>
      <c r="F3368" s="284" t="s">
        <v>4637</v>
      </c>
      <c r="G3368" s="282" t="s">
        <v>4088</v>
      </c>
      <c r="H3368" s="261" t="s">
        <v>4089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4636</v>
      </c>
      <c r="R3368" t="s">
        <v>4910</v>
      </c>
    </row>
    <row r="3369" spans="1:18">
      <c r="A3369" s="58">
        <v>3370</v>
      </c>
      <c r="B3369" s="58">
        <v>109</v>
      </c>
      <c r="C3369" s="256">
        <v>46105</v>
      </c>
      <c r="D3369" s="282" t="s">
        <v>2560</v>
      </c>
      <c r="E3369" s="282" t="s">
        <v>3812</v>
      </c>
      <c r="F3369" s="284">
        <v>51300</v>
      </c>
      <c r="G3369" s="282" t="s">
        <v>4638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4636</v>
      </c>
      <c r="R3369" t="s">
        <v>4910</v>
      </c>
    </row>
    <row r="3370" spans="1:18">
      <c r="A3370" s="58">
        <v>3371</v>
      </c>
      <c r="B3370" s="58">
        <v>89</v>
      </c>
      <c r="C3370" s="256">
        <v>46105</v>
      </c>
      <c r="D3370" s="282" t="s">
        <v>4640</v>
      </c>
      <c r="E3370" s="282" t="s">
        <v>3812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4645</v>
      </c>
      <c r="Q3370" s="282" t="s">
        <v>5130</v>
      </c>
      <c r="R3370" t="s">
        <v>4910</v>
      </c>
    </row>
    <row r="3371" spans="1:18">
      <c r="A3371" s="58">
        <v>3372</v>
      </c>
      <c r="B3371" s="58">
        <v>110</v>
      </c>
      <c r="C3371" s="256">
        <v>46105</v>
      </c>
      <c r="D3371" s="282" t="s">
        <v>1512</v>
      </c>
      <c r="E3371" s="282" t="s">
        <v>3812</v>
      </c>
      <c r="F3371" s="284" t="s">
        <v>4647</v>
      </c>
      <c r="G3371" s="282" t="s">
        <v>2153</v>
      </c>
      <c r="H3371" s="261" t="s">
        <v>1910</v>
      </c>
      <c r="I3371" s="257">
        <v>1900000</v>
      </c>
      <c r="J3371" s="261">
        <v>1</v>
      </c>
      <c r="M3371" s="257">
        <v>1900000</v>
      </c>
      <c r="O3371" s="257" t="s">
        <v>4648</v>
      </c>
      <c r="P3371" s="282" t="s">
        <v>4649</v>
      </c>
      <c r="R3371" t="s">
        <v>4910</v>
      </c>
    </row>
    <row r="3372" spans="1:18">
      <c r="A3372" s="58">
        <v>3373</v>
      </c>
      <c r="B3372" s="58">
        <v>65</v>
      </c>
      <c r="C3372" s="256">
        <v>46105</v>
      </c>
      <c r="D3372" s="282" t="s">
        <v>1512</v>
      </c>
      <c r="E3372" s="282" t="s">
        <v>3812</v>
      </c>
      <c r="F3372" s="284" t="s">
        <v>1761</v>
      </c>
      <c r="G3372" s="282" t="s">
        <v>2132</v>
      </c>
      <c r="H3372" s="261" t="s">
        <v>1761</v>
      </c>
      <c r="I3372" s="257">
        <v>100000</v>
      </c>
      <c r="J3372" s="261">
        <v>1</v>
      </c>
      <c r="M3372" s="257">
        <v>100000</v>
      </c>
      <c r="O3372" s="257" t="s">
        <v>4648</v>
      </c>
      <c r="P3372" s="282" t="s">
        <v>4649</v>
      </c>
      <c r="Q3372" s="282" t="s">
        <v>4271</v>
      </c>
      <c r="R3372" s="326" t="s">
        <v>4910</v>
      </c>
    </row>
    <row r="3373" spans="1:18">
      <c r="A3373" s="58">
        <v>3374</v>
      </c>
      <c r="B3373" s="58">
        <v>111</v>
      </c>
      <c r="C3373" s="256">
        <v>46105</v>
      </c>
      <c r="D3373" s="282" t="s">
        <v>1512</v>
      </c>
      <c r="E3373" s="282" t="s">
        <v>3812</v>
      </c>
      <c r="G3373" s="282" t="s">
        <v>3560</v>
      </c>
      <c r="I3373" s="257">
        <v>300000</v>
      </c>
      <c r="J3373" s="261">
        <v>1</v>
      </c>
      <c r="M3373" s="257">
        <v>300000</v>
      </c>
      <c r="O3373" s="257" t="s">
        <v>4648</v>
      </c>
      <c r="P3373" s="282" t="s">
        <v>4649</v>
      </c>
      <c r="R3373" t="s">
        <v>4910</v>
      </c>
    </row>
    <row r="3374" spans="1:18">
      <c r="A3374" s="58">
        <v>3375</v>
      </c>
      <c r="B3374" s="58">
        <v>112</v>
      </c>
      <c r="C3374" s="256">
        <v>46105</v>
      </c>
      <c r="D3374" s="282" t="s">
        <v>3783</v>
      </c>
      <c r="E3374" s="282" t="s">
        <v>3812</v>
      </c>
      <c r="F3374" s="284">
        <v>472</v>
      </c>
      <c r="G3374" s="282" t="s">
        <v>2137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4652</v>
      </c>
      <c r="P3374" s="282" t="s">
        <v>4653</v>
      </c>
      <c r="R3374" t="s">
        <v>4910</v>
      </c>
    </row>
    <row r="3375" spans="1:18">
      <c r="A3375" s="58">
        <v>3376</v>
      </c>
      <c r="B3375" s="58">
        <v>113</v>
      </c>
      <c r="C3375" s="256">
        <v>46105</v>
      </c>
      <c r="D3375" s="282" t="s">
        <v>1420</v>
      </c>
      <c r="E3375" s="282" t="s">
        <v>3812</v>
      </c>
      <c r="F3375" s="284" t="s">
        <v>4655</v>
      </c>
      <c r="G3375" s="282" t="s">
        <v>2129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4657</v>
      </c>
      <c r="P3375" s="282" t="s">
        <v>4658</v>
      </c>
      <c r="R3375" t="s">
        <v>4910</v>
      </c>
    </row>
    <row r="3376" spans="1:18">
      <c r="A3376" s="58">
        <v>3377</v>
      </c>
      <c r="B3376" s="58">
        <v>114</v>
      </c>
      <c r="C3376" s="256">
        <v>46105</v>
      </c>
      <c r="D3376" s="282" t="s">
        <v>1277</v>
      </c>
      <c r="E3376" s="282" t="s">
        <v>3812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  <c r="R3376" t="s">
        <v>4910</v>
      </c>
    </row>
    <row r="3377" spans="1:18">
      <c r="A3377" s="58">
        <v>3378</v>
      </c>
      <c r="B3377" s="58">
        <v>115</v>
      </c>
      <c r="C3377" s="256">
        <v>46105</v>
      </c>
      <c r="D3377" s="282" t="s">
        <v>1525</v>
      </c>
      <c r="E3377" s="282" t="s">
        <v>3812</v>
      </c>
      <c r="F3377" s="284">
        <v>3333181865047</v>
      </c>
      <c r="G3377" s="282" t="s">
        <v>4660</v>
      </c>
      <c r="I3377" s="257">
        <v>1000000</v>
      </c>
      <c r="J3377" s="261">
        <v>1</v>
      </c>
      <c r="M3377" s="257">
        <v>1000000</v>
      </c>
      <c r="R3377" t="s">
        <v>4910</v>
      </c>
    </row>
    <row r="3378" spans="1:18">
      <c r="A3378" s="58">
        <v>3379</v>
      </c>
      <c r="B3378" s="58">
        <v>93</v>
      </c>
      <c r="C3378" s="256">
        <v>46105</v>
      </c>
      <c r="D3378" s="282" t="s">
        <v>1525</v>
      </c>
      <c r="E3378" s="282" t="s">
        <v>3812</v>
      </c>
      <c r="G3378" s="282" t="s">
        <v>1490</v>
      </c>
      <c r="I3378" s="257">
        <v>20000</v>
      </c>
      <c r="J3378" s="261">
        <v>1</v>
      </c>
      <c r="M3378" s="257">
        <v>20000</v>
      </c>
      <c r="R3378" t="s">
        <v>4910</v>
      </c>
    </row>
    <row r="3379" spans="1:18">
      <c r="A3379" s="58">
        <v>3380</v>
      </c>
      <c r="B3379" s="58">
        <v>116</v>
      </c>
      <c r="C3379" s="256">
        <v>46105</v>
      </c>
      <c r="D3379" s="282" t="s">
        <v>1557</v>
      </c>
      <c r="E3379" s="282" t="s">
        <v>3812</v>
      </c>
      <c r="G3379" s="282" t="s">
        <v>2747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8">
      <c r="A3380" s="58">
        <v>3381</v>
      </c>
      <c r="B3380" s="58">
        <v>117</v>
      </c>
      <c r="C3380" s="256">
        <v>46105</v>
      </c>
      <c r="D3380" s="282" t="s">
        <v>2065</v>
      </c>
      <c r="E3380" s="282" t="s">
        <v>3812</v>
      </c>
      <c r="G3380" s="282" t="s">
        <v>4464</v>
      </c>
      <c r="H3380" s="261" t="s">
        <v>1906</v>
      </c>
      <c r="I3380" s="257">
        <v>1000000</v>
      </c>
      <c r="J3380" s="261">
        <v>1</v>
      </c>
      <c r="L3380" s="258">
        <v>100000</v>
      </c>
      <c r="M3380" s="257">
        <v>1000000</v>
      </c>
      <c r="R3380" t="s">
        <v>4910</v>
      </c>
    </row>
    <row r="3381" spans="1:18">
      <c r="A3381" s="58">
        <v>3382</v>
      </c>
      <c r="B3381" s="58">
        <v>118</v>
      </c>
      <c r="C3381" s="256">
        <v>46105</v>
      </c>
      <c r="D3381" s="282" t="s">
        <v>2065</v>
      </c>
      <c r="E3381" s="282" t="s">
        <v>3812</v>
      </c>
      <c r="G3381" s="282" t="s">
        <v>4663</v>
      </c>
      <c r="I3381" s="257">
        <v>20000</v>
      </c>
      <c r="J3381" s="261">
        <v>1</v>
      </c>
      <c r="L3381" s="258">
        <v>2000</v>
      </c>
      <c r="M3381" s="257">
        <v>20000</v>
      </c>
      <c r="R3381" t="s">
        <v>4910</v>
      </c>
    </row>
    <row r="3382" spans="1:18">
      <c r="A3382" s="58">
        <v>3383</v>
      </c>
      <c r="B3382" s="58">
        <v>119</v>
      </c>
      <c r="C3382" s="256">
        <v>46105</v>
      </c>
      <c r="D3382" s="282" t="s">
        <v>2065</v>
      </c>
      <c r="E3382" s="282" t="s">
        <v>3812</v>
      </c>
      <c r="G3382" s="282" t="s">
        <v>4664</v>
      </c>
      <c r="I3382" s="257">
        <v>30000</v>
      </c>
      <c r="J3382" s="261">
        <v>1</v>
      </c>
      <c r="L3382" s="258">
        <v>3000</v>
      </c>
      <c r="M3382" s="257">
        <v>30000</v>
      </c>
      <c r="R3382" t="s">
        <v>4910</v>
      </c>
    </row>
    <row r="3383" spans="1:18">
      <c r="A3383" s="58">
        <v>3384</v>
      </c>
      <c r="B3383" s="58">
        <v>77</v>
      </c>
      <c r="C3383" s="256">
        <v>46105</v>
      </c>
      <c r="D3383" s="282" t="s">
        <v>1826</v>
      </c>
      <c r="E3383" s="282" t="s">
        <v>3812</v>
      </c>
      <c r="F3383" s="284" t="s">
        <v>4666</v>
      </c>
      <c r="G3383" s="282" t="s">
        <v>1702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8">
      <c r="A3384" s="58">
        <v>3385</v>
      </c>
      <c r="C3384" s="256">
        <v>46105</v>
      </c>
      <c r="D3384" s="282" t="s">
        <v>1826</v>
      </c>
      <c r="G3384" s="282" t="s">
        <v>3958</v>
      </c>
      <c r="N3384" s="257">
        <v>-1210000</v>
      </c>
    </row>
    <row r="3385" spans="1:18">
      <c r="A3385" s="58">
        <v>3386</v>
      </c>
      <c r="C3385" s="256">
        <v>46105</v>
      </c>
      <c r="D3385" s="282" t="s">
        <v>2742</v>
      </c>
      <c r="G3385" s="282" t="s">
        <v>2742</v>
      </c>
      <c r="N3385" s="257">
        <v>-1980000</v>
      </c>
    </row>
    <row r="3386" spans="1:18">
      <c r="A3386" s="58">
        <v>3387</v>
      </c>
      <c r="C3386" s="256">
        <v>46105</v>
      </c>
      <c r="D3386" s="282" t="s">
        <v>4640</v>
      </c>
      <c r="G3386" s="282" t="s">
        <v>4640</v>
      </c>
      <c r="N3386" s="257">
        <v>-1375000</v>
      </c>
    </row>
    <row r="3387" spans="1:18">
      <c r="A3387" s="58">
        <v>3388</v>
      </c>
      <c r="C3387" s="256">
        <v>46105</v>
      </c>
      <c r="D3387" s="282" t="s">
        <v>2351</v>
      </c>
      <c r="G3387" s="282" t="s">
        <v>2351</v>
      </c>
      <c r="N3387" s="257">
        <v>-3025000</v>
      </c>
    </row>
    <row r="3388" spans="1:18">
      <c r="A3388" s="58">
        <v>3389</v>
      </c>
      <c r="C3388" s="256">
        <v>46105</v>
      </c>
      <c r="D3388" s="282" t="s">
        <v>1850</v>
      </c>
      <c r="G3388" s="282" t="s">
        <v>1850</v>
      </c>
      <c r="N3388" s="257">
        <v>-1200000</v>
      </c>
    </row>
    <row r="3389" spans="1:18">
      <c r="A3389" s="58">
        <v>3390</v>
      </c>
      <c r="C3389" s="256">
        <v>46105</v>
      </c>
      <c r="D3389" s="282" t="s">
        <v>1444</v>
      </c>
      <c r="G3389" s="282" t="s">
        <v>4599</v>
      </c>
      <c r="N3389" s="257">
        <v>-1450000</v>
      </c>
    </row>
    <row r="3390" spans="1:18">
      <c r="A3390" s="58">
        <v>3391</v>
      </c>
      <c r="C3390" s="256">
        <v>46105</v>
      </c>
      <c r="D3390" s="282" t="s">
        <v>1767</v>
      </c>
      <c r="G3390" s="282" t="s">
        <v>1767</v>
      </c>
      <c r="N3390" s="257">
        <v>-900000</v>
      </c>
    </row>
    <row r="3391" spans="1:18">
      <c r="A3391" s="58">
        <v>3392</v>
      </c>
      <c r="C3391" s="256">
        <v>46105</v>
      </c>
      <c r="D3391" s="282" t="s">
        <v>1748</v>
      </c>
      <c r="G3391" s="282" t="s">
        <v>4599</v>
      </c>
      <c r="N3391" s="257">
        <v>-2000000</v>
      </c>
    </row>
    <row r="3392" spans="1:18">
      <c r="A3392" s="58">
        <v>3395</v>
      </c>
      <c r="B3392" s="58">
        <v>120</v>
      </c>
      <c r="C3392" s="256">
        <v>46106</v>
      </c>
      <c r="D3392" s="282" t="s">
        <v>1420</v>
      </c>
      <c r="E3392" s="282" t="s">
        <v>3635</v>
      </c>
      <c r="F3392" s="284">
        <v>3074</v>
      </c>
      <c r="G3392" s="282" t="s">
        <v>2129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4677</v>
      </c>
    </row>
    <row r="3393" spans="1:18">
      <c r="A3393" s="58">
        <v>3396</v>
      </c>
      <c r="B3393" s="58">
        <v>121</v>
      </c>
      <c r="C3393" s="256">
        <v>46106</v>
      </c>
      <c r="D3393" s="282" t="s">
        <v>3783</v>
      </c>
      <c r="E3393" s="282" t="s">
        <v>3635</v>
      </c>
      <c r="F3393" s="284">
        <v>972</v>
      </c>
      <c r="G3393" s="282" t="s">
        <v>2137</v>
      </c>
      <c r="H3393" s="261" t="s">
        <v>4678</v>
      </c>
      <c r="I3393" s="257">
        <v>0</v>
      </c>
      <c r="J3393" s="261">
        <v>1</v>
      </c>
      <c r="M3393" s="257">
        <v>0</v>
      </c>
      <c r="Q3393" s="282" t="s">
        <v>4677</v>
      </c>
    </row>
    <row r="3394" spans="1:18">
      <c r="A3394" s="58">
        <v>3397</v>
      </c>
      <c r="B3394" s="58">
        <v>104</v>
      </c>
      <c r="C3394" s="256">
        <v>46106</v>
      </c>
      <c r="D3394" s="282" t="s">
        <v>2265</v>
      </c>
      <c r="E3394" s="282" t="s">
        <v>3812</v>
      </c>
      <c r="G3394" s="282" t="s">
        <v>1467</v>
      </c>
      <c r="H3394" s="261" t="s">
        <v>2616</v>
      </c>
      <c r="I3394" s="257">
        <v>350000</v>
      </c>
      <c r="J3394" s="261">
        <v>2</v>
      </c>
      <c r="M3394" s="257">
        <v>700000</v>
      </c>
      <c r="R3394" t="s">
        <v>4910</v>
      </c>
    </row>
    <row r="3395" spans="1:18">
      <c r="A3395" s="58">
        <v>3398</v>
      </c>
      <c r="B3395" s="58">
        <v>80</v>
      </c>
      <c r="C3395" s="256">
        <v>46106</v>
      </c>
      <c r="D3395" s="282" t="s">
        <v>981</v>
      </c>
      <c r="E3395" s="282" t="s">
        <v>3812</v>
      </c>
      <c r="F3395" s="284">
        <v>1068327224</v>
      </c>
      <c r="G3395" s="282" t="s">
        <v>4564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  <c r="R3395" t="s">
        <v>4910</v>
      </c>
    </row>
    <row r="3396" spans="1:18">
      <c r="A3396" s="58">
        <v>3399</v>
      </c>
      <c r="B3396" s="58">
        <v>122</v>
      </c>
      <c r="C3396" s="256">
        <v>46106</v>
      </c>
      <c r="D3396" s="282" t="s">
        <v>981</v>
      </c>
      <c r="E3396" s="282" t="s">
        <v>3812</v>
      </c>
      <c r="G3396" s="282" t="s">
        <v>2043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4681</v>
      </c>
      <c r="R3396" t="s">
        <v>4910</v>
      </c>
    </row>
    <row r="3397" spans="1:18">
      <c r="A3397" s="58">
        <v>3400</v>
      </c>
      <c r="B3397" s="58">
        <v>123</v>
      </c>
      <c r="C3397" s="256">
        <v>46106</v>
      </c>
      <c r="D3397" s="282" t="s">
        <v>4669</v>
      </c>
      <c r="E3397" s="282" t="s">
        <v>3812</v>
      </c>
      <c r="G3397" s="282" t="s">
        <v>1818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  <c r="R3397" t="s">
        <v>4910</v>
      </c>
    </row>
    <row r="3398" spans="1:18">
      <c r="A3398" s="58">
        <v>3401</v>
      </c>
      <c r="B3398" s="58">
        <v>124</v>
      </c>
      <c r="C3398" s="256">
        <v>46106</v>
      </c>
      <c r="D3398" s="282" t="s">
        <v>4669</v>
      </c>
      <c r="E3398" s="282" t="s">
        <v>3812</v>
      </c>
      <c r="G3398" s="282" t="s">
        <v>1723</v>
      </c>
      <c r="H3398" s="261" t="s">
        <v>1725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1726</v>
      </c>
      <c r="R3398" t="s">
        <v>4910</v>
      </c>
    </row>
    <row r="3399" spans="1:18">
      <c r="A3399" s="58">
        <v>3402</v>
      </c>
      <c r="B3399" s="58">
        <v>125</v>
      </c>
      <c r="C3399" s="256">
        <v>46106</v>
      </c>
      <c r="D3399" s="282" t="s">
        <v>4669</v>
      </c>
      <c r="E3399" s="282" t="s">
        <v>3812</v>
      </c>
      <c r="G3399" s="282" t="s">
        <v>4683</v>
      </c>
      <c r="I3399" s="257">
        <v>250000</v>
      </c>
      <c r="J3399" s="261">
        <v>1</v>
      </c>
      <c r="L3399" s="258">
        <v>25000</v>
      </c>
      <c r="M3399" s="257">
        <v>275000</v>
      </c>
      <c r="R3399" t="s">
        <v>4910</v>
      </c>
    </row>
    <row r="3400" spans="1:18">
      <c r="A3400" s="58">
        <v>3403</v>
      </c>
      <c r="B3400" s="58">
        <v>8</v>
      </c>
      <c r="C3400" s="256">
        <v>46106</v>
      </c>
      <c r="D3400" s="282" t="s">
        <v>3879</v>
      </c>
      <c r="E3400" s="282" t="s">
        <v>3812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  <c r="R3400" t="s">
        <v>4910</v>
      </c>
    </row>
    <row r="3401" spans="1:18">
      <c r="A3401" s="58">
        <v>3404</v>
      </c>
      <c r="C3401" s="256">
        <v>46106</v>
      </c>
      <c r="D3401" s="282" t="s">
        <v>1277</v>
      </c>
      <c r="G3401" s="282" t="s">
        <v>3945</v>
      </c>
      <c r="N3401" s="257">
        <v>-2970000</v>
      </c>
    </row>
    <row r="3402" spans="1:18">
      <c r="A3402" s="58">
        <v>3405</v>
      </c>
      <c r="C3402" s="256">
        <v>46106</v>
      </c>
      <c r="D3402" s="282" t="s">
        <v>981</v>
      </c>
      <c r="G3402" s="282" t="s">
        <v>3954</v>
      </c>
      <c r="N3402" s="257">
        <v>-583000</v>
      </c>
    </row>
    <row r="3403" spans="1:18">
      <c r="A3403" s="58">
        <v>3406</v>
      </c>
      <c r="C3403" s="256">
        <v>46106</v>
      </c>
      <c r="D3403" s="282" t="s">
        <v>4669</v>
      </c>
      <c r="G3403" s="282" t="s">
        <v>4688</v>
      </c>
      <c r="N3403" s="257">
        <v>-4345000</v>
      </c>
    </row>
    <row r="3404" spans="1:18">
      <c r="A3404" s="58">
        <v>3407</v>
      </c>
      <c r="C3404" s="256">
        <v>46106</v>
      </c>
      <c r="D3404" s="282" t="s">
        <v>3879</v>
      </c>
      <c r="G3404" s="282" t="s">
        <v>3997</v>
      </c>
      <c r="N3404" s="257">
        <v>-1100000</v>
      </c>
    </row>
    <row r="3405" spans="1:18">
      <c r="A3405" s="58">
        <v>3408</v>
      </c>
      <c r="C3405" s="256">
        <v>46106</v>
      </c>
      <c r="D3405" s="282" t="s">
        <v>1569</v>
      </c>
      <c r="G3405" s="282" t="s">
        <v>3761</v>
      </c>
      <c r="N3405" s="257">
        <v>-1000000</v>
      </c>
    </row>
    <row r="3406" spans="1:18">
      <c r="A3406" s="58">
        <v>3409</v>
      </c>
      <c r="C3406" s="256">
        <v>46106</v>
      </c>
      <c r="D3406" s="282" t="s">
        <v>1969</v>
      </c>
      <c r="G3406" s="282" t="s">
        <v>3964</v>
      </c>
      <c r="N3406" s="257">
        <v>-530000</v>
      </c>
    </row>
    <row r="3407" spans="1:18">
      <c r="A3407" s="58">
        <v>3410</v>
      </c>
      <c r="B3407" s="58">
        <v>106</v>
      </c>
      <c r="C3407" s="256">
        <v>46106</v>
      </c>
      <c r="D3407" s="282" t="s">
        <v>1370</v>
      </c>
      <c r="E3407" s="282" t="s">
        <v>3812</v>
      </c>
      <c r="G3407" s="282" t="s">
        <v>2553</v>
      </c>
      <c r="H3407" s="261" t="s">
        <v>2552</v>
      </c>
      <c r="I3407" s="257">
        <v>1800000</v>
      </c>
      <c r="J3407" s="261">
        <v>1</v>
      </c>
      <c r="M3407" s="257">
        <v>1800000</v>
      </c>
      <c r="R3407" t="s">
        <v>4910</v>
      </c>
    </row>
    <row r="3408" spans="1:18">
      <c r="A3408" s="58">
        <v>3411</v>
      </c>
      <c r="B3408" s="58">
        <v>12</v>
      </c>
      <c r="C3408" s="256">
        <v>46107</v>
      </c>
      <c r="D3408" s="282" t="s">
        <v>1010</v>
      </c>
      <c r="E3408" s="282" t="s">
        <v>3812</v>
      </c>
      <c r="F3408" s="284">
        <v>7205246673</v>
      </c>
      <c r="G3408" s="282" t="s">
        <v>1182</v>
      </c>
      <c r="H3408" s="261" t="s">
        <v>1711</v>
      </c>
      <c r="I3408" s="257">
        <v>1200000</v>
      </c>
      <c r="J3408" s="261">
        <v>1</v>
      </c>
      <c r="M3408" s="257">
        <v>1200000</v>
      </c>
      <c r="O3408" s="257" t="s">
        <v>4690</v>
      </c>
      <c r="R3408" t="s">
        <v>4910</v>
      </c>
    </row>
    <row r="3409" spans="1:18">
      <c r="A3409" s="58">
        <v>3412</v>
      </c>
      <c r="B3409" s="58">
        <v>102</v>
      </c>
      <c r="C3409" s="256">
        <v>46107</v>
      </c>
      <c r="D3409" s="282" t="s">
        <v>1010</v>
      </c>
      <c r="E3409" s="282" t="s">
        <v>3812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4690</v>
      </c>
      <c r="R3409" t="s">
        <v>4910</v>
      </c>
    </row>
    <row r="3410" spans="1:18">
      <c r="A3410" s="58">
        <v>3413</v>
      </c>
      <c r="B3410" s="58">
        <v>82</v>
      </c>
      <c r="C3410" s="256">
        <v>46107</v>
      </c>
      <c r="D3410" s="282" t="s">
        <v>4694</v>
      </c>
      <c r="E3410" s="282" t="s">
        <v>3812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5131</v>
      </c>
      <c r="R3410" t="s">
        <v>4910</v>
      </c>
    </row>
    <row r="3411" spans="1:18">
      <c r="A3411" s="58">
        <v>3414</v>
      </c>
      <c r="B3411" s="58">
        <v>11</v>
      </c>
      <c r="C3411" s="256">
        <v>46107</v>
      </c>
      <c r="D3411" s="282" t="s">
        <v>1370</v>
      </c>
      <c r="E3411" s="282" t="s">
        <v>3812</v>
      </c>
      <c r="G3411" s="282" t="s">
        <v>1182</v>
      </c>
      <c r="H3411" s="261" t="s">
        <v>1711</v>
      </c>
      <c r="I3411" s="257">
        <v>1200000</v>
      </c>
      <c r="J3411" s="261">
        <v>1</v>
      </c>
      <c r="M3411" s="257">
        <v>1200000</v>
      </c>
      <c r="O3411" s="257" t="s">
        <v>4698</v>
      </c>
      <c r="P3411" s="282" t="s">
        <v>4699</v>
      </c>
      <c r="R3411" t="s">
        <v>4910</v>
      </c>
    </row>
    <row r="3412" spans="1:18">
      <c r="A3412" s="58">
        <v>3415</v>
      </c>
      <c r="B3412" s="58">
        <v>66</v>
      </c>
      <c r="C3412" s="256">
        <v>46107</v>
      </c>
      <c r="D3412" s="282" t="s">
        <v>1370</v>
      </c>
      <c r="E3412" s="282" t="s">
        <v>3812</v>
      </c>
      <c r="F3412" s="284" t="s">
        <v>2686</v>
      </c>
      <c r="G3412" s="282" t="s">
        <v>2773</v>
      </c>
      <c r="H3412" s="261" t="s">
        <v>2686</v>
      </c>
      <c r="I3412" s="257">
        <v>130000</v>
      </c>
      <c r="J3412" s="261">
        <v>1</v>
      </c>
      <c r="M3412" s="257">
        <v>130000</v>
      </c>
      <c r="O3412" s="257" t="s">
        <v>4698</v>
      </c>
      <c r="P3412" s="257" t="s">
        <v>4699</v>
      </c>
      <c r="R3412" t="s">
        <v>4910</v>
      </c>
    </row>
    <row r="3413" spans="1:18">
      <c r="A3413" s="58">
        <v>3416</v>
      </c>
      <c r="B3413" s="58">
        <v>126</v>
      </c>
      <c r="C3413" s="256">
        <v>46107</v>
      </c>
      <c r="D3413" s="282" t="s">
        <v>2848</v>
      </c>
      <c r="E3413" s="282" t="s">
        <v>4169</v>
      </c>
      <c r="F3413" s="284">
        <v>1</v>
      </c>
      <c r="G3413" s="282" t="s">
        <v>1695</v>
      </c>
      <c r="H3413" s="261" t="s">
        <v>4446</v>
      </c>
      <c r="J3413" s="261">
        <v>1</v>
      </c>
      <c r="R3413" t="s">
        <v>4910</v>
      </c>
    </row>
    <row r="3414" spans="1:18">
      <c r="A3414" s="58">
        <v>3417</v>
      </c>
      <c r="B3414" s="58">
        <v>127</v>
      </c>
      <c r="C3414" s="256">
        <v>46107</v>
      </c>
      <c r="D3414" s="282" t="s">
        <v>2848</v>
      </c>
      <c r="E3414" s="282" t="s">
        <v>3812</v>
      </c>
      <c r="G3414" s="282" t="s">
        <v>4701</v>
      </c>
      <c r="I3414" s="257">
        <v>100000</v>
      </c>
      <c r="J3414" s="261">
        <v>1</v>
      </c>
      <c r="M3414" s="257">
        <v>100000</v>
      </c>
      <c r="R3414" t="s">
        <v>4910</v>
      </c>
    </row>
    <row r="3415" spans="1:18">
      <c r="A3415" s="58">
        <v>3418</v>
      </c>
      <c r="B3415" s="58">
        <v>94</v>
      </c>
      <c r="C3415" s="256">
        <v>46107</v>
      </c>
      <c r="D3415" s="282" t="s">
        <v>1415</v>
      </c>
      <c r="E3415" s="282" t="s">
        <v>3812</v>
      </c>
      <c r="G3415" s="282" t="s">
        <v>2138</v>
      </c>
      <c r="H3415" s="261" t="s">
        <v>1186</v>
      </c>
      <c r="I3415" s="257">
        <v>620000</v>
      </c>
      <c r="J3415" s="261">
        <v>1</v>
      </c>
      <c r="M3415" s="257">
        <v>620000</v>
      </c>
      <c r="R3415" t="s">
        <v>4910</v>
      </c>
    </row>
    <row r="3416" spans="1:18">
      <c r="A3416" s="58">
        <v>3419</v>
      </c>
      <c r="B3416" s="58">
        <v>96</v>
      </c>
      <c r="C3416" s="256">
        <v>46107</v>
      </c>
      <c r="D3416" s="282" t="s">
        <v>1415</v>
      </c>
      <c r="E3416" s="282" t="s">
        <v>3812</v>
      </c>
      <c r="G3416" s="282" t="s">
        <v>2141</v>
      </c>
      <c r="H3416" s="261">
        <v>50229</v>
      </c>
      <c r="I3416" s="257">
        <v>80000</v>
      </c>
      <c r="J3416" s="261">
        <v>1</v>
      </c>
      <c r="M3416" s="257">
        <v>80000</v>
      </c>
      <c r="R3416" t="s">
        <v>4910</v>
      </c>
    </row>
    <row r="3417" spans="1:18">
      <c r="A3417" s="58">
        <v>3420</v>
      </c>
      <c r="C3417" s="256">
        <v>46107</v>
      </c>
      <c r="D3417" s="282" t="s">
        <v>1415</v>
      </c>
      <c r="G3417" s="282" t="s">
        <v>4704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8">
      <c r="A3418" s="58">
        <v>3421</v>
      </c>
      <c r="B3418" s="58">
        <v>82</v>
      </c>
      <c r="C3418" s="256">
        <v>46107</v>
      </c>
      <c r="D3418" s="282" t="s">
        <v>1408</v>
      </c>
      <c r="E3418" s="282" t="s">
        <v>3812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4705</v>
      </c>
      <c r="R3418" t="s">
        <v>4910</v>
      </c>
    </row>
    <row r="3419" spans="1:18">
      <c r="A3419" s="58">
        <v>3422</v>
      </c>
      <c r="B3419" s="58">
        <v>94</v>
      </c>
      <c r="C3419" s="256">
        <v>46107</v>
      </c>
      <c r="D3419" s="282" t="s">
        <v>2930</v>
      </c>
      <c r="E3419" s="282" t="s">
        <v>3812</v>
      </c>
      <c r="G3419" s="282" t="s">
        <v>2138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4707</v>
      </c>
      <c r="R3419" t="s">
        <v>4910</v>
      </c>
    </row>
    <row r="3420" spans="1:18">
      <c r="A3420" s="58">
        <v>3423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8">
      <c r="A3421" s="58">
        <v>3424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8">
      <c r="A3422" s="58">
        <v>3425</v>
      </c>
      <c r="C3422" s="256">
        <v>46107</v>
      </c>
      <c r="D3422" s="282" t="s">
        <v>4694</v>
      </c>
      <c r="G3422" s="282" t="s">
        <v>4694</v>
      </c>
      <c r="N3422" s="257">
        <v>-1430000</v>
      </c>
    </row>
    <row r="3423" spans="1:18">
      <c r="A3423" s="58">
        <v>3429</v>
      </c>
      <c r="C3423" s="256">
        <v>46108</v>
      </c>
      <c r="D3423" s="282" t="s">
        <v>3783</v>
      </c>
      <c r="G3423" s="282" t="s">
        <v>3783</v>
      </c>
      <c r="N3423" s="257">
        <v>-1100000</v>
      </c>
    </row>
    <row r="3424" spans="1:18">
      <c r="A3424" s="58">
        <v>3430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8">
      <c r="A3425" s="58">
        <v>3431</v>
      </c>
      <c r="C3425" s="256">
        <v>46108</v>
      </c>
      <c r="D3425" s="282" t="s">
        <v>2096</v>
      </c>
      <c r="G3425" s="282" t="s">
        <v>4714</v>
      </c>
      <c r="N3425" s="257">
        <v>-130000</v>
      </c>
    </row>
    <row r="3426" spans="1:18">
      <c r="A3426" s="58">
        <v>3432</v>
      </c>
      <c r="C3426" s="256">
        <v>46108</v>
      </c>
      <c r="D3426" s="282" t="s">
        <v>2096</v>
      </c>
      <c r="G3426" s="282" t="s">
        <v>3958</v>
      </c>
      <c r="N3426" s="257">
        <v>-1320000</v>
      </c>
    </row>
    <row r="3427" spans="1:18">
      <c r="A3427" s="58">
        <v>3433</v>
      </c>
      <c r="B3427" s="58">
        <v>128</v>
      </c>
      <c r="C3427" s="256">
        <v>46108</v>
      </c>
      <c r="D3427" s="282" t="s">
        <v>1512</v>
      </c>
      <c r="G3427" s="282" t="s">
        <v>4289</v>
      </c>
      <c r="H3427" s="261" t="s">
        <v>4290</v>
      </c>
      <c r="I3427" s="257">
        <v>2200000</v>
      </c>
      <c r="J3427" s="261">
        <v>1</v>
      </c>
      <c r="M3427" s="257">
        <v>2200000</v>
      </c>
      <c r="R3427" t="s">
        <v>4910</v>
      </c>
    </row>
    <row r="3428" spans="1:18">
      <c r="A3428" s="58">
        <v>3434</v>
      </c>
      <c r="B3428" s="58">
        <v>129</v>
      </c>
      <c r="C3428" s="256">
        <v>46108</v>
      </c>
      <c r="D3428" s="282" t="s">
        <v>1803</v>
      </c>
      <c r="G3428" s="282" t="s">
        <v>4716</v>
      </c>
      <c r="I3428" s="257">
        <v>100000</v>
      </c>
      <c r="J3428" s="261">
        <v>1</v>
      </c>
      <c r="M3428" s="257">
        <v>100000</v>
      </c>
      <c r="R3428" t="s">
        <v>4910</v>
      </c>
    </row>
    <row r="3429" spans="1:18">
      <c r="A3429" s="58">
        <v>3435</v>
      </c>
      <c r="B3429" s="58">
        <v>92</v>
      </c>
      <c r="C3429" s="256">
        <v>46108</v>
      </c>
      <c r="D3429" s="282" t="s">
        <v>1370</v>
      </c>
      <c r="E3429" s="282" t="s">
        <v>3812</v>
      </c>
      <c r="F3429" s="284" t="s">
        <v>4718</v>
      </c>
      <c r="G3429" s="282" t="s">
        <v>2147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4719</v>
      </c>
      <c r="P3429" s="282" t="s">
        <v>4720</v>
      </c>
      <c r="R3429" t="s">
        <v>4910</v>
      </c>
    </row>
    <row r="3430" spans="1:18">
      <c r="A3430" s="58">
        <v>3436</v>
      </c>
      <c r="B3430" s="58">
        <v>130</v>
      </c>
      <c r="C3430" s="256">
        <v>46108</v>
      </c>
      <c r="D3430" s="282" t="s">
        <v>999</v>
      </c>
      <c r="E3430" s="282" t="s">
        <v>3812</v>
      </c>
      <c r="G3430" s="282" t="s">
        <v>1983</v>
      </c>
      <c r="I3430" s="257">
        <v>80000</v>
      </c>
      <c r="J3430" s="261">
        <v>1</v>
      </c>
      <c r="M3430" s="257">
        <v>80000</v>
      </c>
      <c r="R3430" t="s">
        <v>4910</v>
      </c>
    </row>
    <row r="3431" spans="1:18">
      <c r="A3431" s="58">
        <v>3437</v>
      </c>
      <c r="B3431" s="58">
        <v>11</v>
      </c>
      <c r="C3431" s="256">
        <v>46108</v>
      </c>
      <c r="D3431" s="282" t="s">
        <v>2096</v>
      </c>
      <c r="E3431" s="282" t="s">
        <v>3812</v>
      </c>
      <c r="F3431" s="284">
        <v>7204812388</v>
      </c>
      <c r="G3431" s="282" t="s">
        <v>1182</v>
      </c>
      <c r="H3431" s="261" t="s">
        <v>1711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4723</v>
      </c>
      <c r="P3431" s="282" t="s">
        <v>4699</v>
      </c>
      <c r="R3431" t="s">
        <v>4910</v>
      </c>
    </row>
    <row r="3432" spans="1:18">
      <c r="A3432" s="58">
        <v>3438</v>
      </c>
      <c r="B3432" s="58">
        <v>104</v>
      </c>
      <c r="C3432" s="256">
        <v>46108</v>
      </c>
      <c r="D3432" s="282" t="s">
        <v>2096</v>
      </c>
      <c r="E3432" s="282" t="s">
        <v>3812</v>
      </c>
      <c r="G3432" s="282" t="s">
        <v>1467</v>
      </c>
      <c r="H3432" s="261" t="s">
        <v>2616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4723</v>
      </c>
      <c r="P3432" s="257" t="s">
        <v>4699</v>
      </c>
      <c r="R3432" t="s">
        <v>4910</v>
      </c>
    </row>
    <row r="3433" spans="1:18">
      <c r="A3433" s="58">
        <v>3439</v>
      </c>
      <c r="B3433" s="58">
        <v>131</v>
      </c>
      <c r="C3433" s="256">
        <v>46108</v>
      </c>
      <c r="D3433" s="282" t="s">
        <v>2096</v>
      </c>
      <c r="E3433" s="282" t="s">
        <v>3812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4723</v>
      </c>
      <c r="P3433" s="257" t="s">
        <v>4699</v>
      </c>
      <c r="R3433" t="s">
        <v>4910</v>
      </c>
    </row>
    <row r="3434" spans="1:18">
      <c r="A3434" s="58">
        <v>3440</v>
      </c>
      <c r="B3434" s="58">
        <v>132</v>
      </c>
      <c r="C3434" s="256">
        <v>46108</v>
      </c>
      <c r="D3434" s="282" t="s">
        <v>4725</v>
      </c>
      <c r="E3434" s="282" t="s">
        <v>3812</v>
      </c>
      <c r="G3434" s="282" t="s">
        <v>2245</v>
      </c>
      <c r="I3434" s="257">
        <v>650000</v>
      </c>
      <c r="J3434" s="261">
        <v>1</v>
      </c>
      <c r="M3434" s="257">
        <v>650000</v>
      </c>
      <c r="R3434" t="s">
        <v>4910</v>
      </c>
    </row>
    <row r="3435" spans="1:18">
      <c r="A3435" s="58">
        <v>3441</v>
      </c>
      <c r="B3435" s="58">
        <v>133</v>
      </c>
      <c r="C3435" s="256">
        <v>46108</v>
      </c>
      <c r="D3435" s="282" t="s">
        <v>1429</v>
      </c>
      <c r="E3435" s="282" t="s">
        <v>3812</v>
      </c>
      <c r="G3435" s="282" t="s">
        <v>1703</v>
      </c>
      <c r="H3435" s="261">
        <v>6058008114</v>
      </c>
      <c r="I3435" s="257">
        <v>1600000</v>
      </c>
      <c r="J3435" s="261">
        <v>1</v>
      </c>
      <c r="M3435" s="257">
        <v>1600000</v>
      </c>
      <c r="R3435" t="s">
        <v>4910</v>
      </c>
    </row>
    <row r="3436" spans="1:18">
      <c r="A3436" s="58">
        <v>3442</v>
      </c>
      <c r="C3436" s="256">
        <v>46108</v>
      </c>
      <c r="D3436" s="282" t="s">
        <v>1803</v>
      </c>
      <c r="G3436" s="282" t="s">
        <v>1803</v>
      </c>
      <c r="N3436" s="257">
        <v>-100000</v>
      </c>
    </row>
    <row r="3437" spans="1:18">
      <c r="A3437" s="58">
        <v>3443</v>
      </c>
      <c r="C3437" s="256">
        <v>46108</v>
      </c>
      <c r="D3437" s="282" t="s">
        <v>4725</v>
      </c>
      <c r="G3437" s="282" t="s">
        <v>4725</v>
      </c>
      <c r="N3437" s="257">
        <v>-650000</v>
      </c>
    </row>
    <row r="3438" spans="1:18">
      <c r="A3438" s="58">
        <v>3444</v>
      </c>
      <c r="C3438" s="256">
        <v>46108</v>
      </c>
      <c r="D3438" s="282" t="s">
        <v>1706</v>
      </c>
      <c r="G3438" s="282" t="s">
        <v>4599</v>
      </c>
      <c r="N3438" s="257">
        <v>-200000</v>
      </c>
    </row>
    <row r="3439" spans="1:18">
      <c r="A3439" s="58">
        <v>3445</v>
      </c>
      <c r="B3439" s="58">
        <v>112</v>
      </c>
      <c r="C3439" s="256">
        <v>46109</v>
      </c>
      <c r="D3439" s="282" t="s">
        <v>3783</v>
      </c>
      <c r="E3439" s="282" t="s">
        <v>4169</v>
      </c>
      <c r="F3439" s="284" t="s">
        <v>4734</v>
      </c>
      <c r="G3439" s="282" t="s">
        <v>2137</v>
      </c>
      <c r="H3439" s="261" t="s">
        <v>1179</v>
      </c>
      <c r="J3439" s="261">
        <v>1</v>
      </c>
      <c r="Q3439" s="282" t="s">
        <v>4169</v>
      </c>
    </row>
    <row r="3440" spans="1:18">
      <c r="A3440" s="58">
        <v>3446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8">
      <c r="A3441" s="58">
        <v>3447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8">
      <c r="A3442" s="58">
        <v>3448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8">
      <c r="A3443" s="58">
        <v>3449</v>
      </c>
      <c r="C3443" s="256">
        <v>46111</v>
      </c>
      <c r="D3443" s="282" t="s">
        <v>2560</v>
      </c>
      <c r="G3443" s="282" t="s">
        <v>2560</v>
      </c>
      <c r="N3443" s="257">
        <v>-2970000</v>
      </c>
    </row>
    <row r="3444" spans="1:18">
      <c r="A3444" s="58">
        <v>3450</v>
      </c>
      <c r="B3444" s="58">
        <v>10</v>
      </c>
      <c r="C3444" s="256">
        <v>46111</v>
      </c>
      <c r="D3444" s="282" t="s">
        <v>1415</v>
      </c>
      <c r="E3444" s="282" t="s">
        <v>3812</v>
      </c>
      <c r="F3444" s="284">
        <v>7205468004</v>
      </c>
      <c r="G3444" s="282" t="s">
        <v>1182</v>
      </c>
      <c r="H3444" s="261" t="s">
        <v>1711</v>
      </c>
      <c r="I3444" s="257">
        <v>1200000</v>
      </c>
      <c r="J3444" s="261">
        <v>1</v>
      </c>
      <c r="M3444" s="257">
        <v>1200000</v>
      </c>
      <c r="O3444" s="257" t="s">
        <v>4735</v>
      </c>
      <c r="P3444" s="282" t="s">
        <v>4736</v>
      </c>
      <c r="R3444" t="s">
        <v>4910</v>
      </c>
    </row>
    <row r="3445" spans="1:18">
      <c r="A3445" s="58">
        <v>3451</v>
      </c>
      <c r="B3445" s="58">
        <v>12</v>
      </c>
      <c r="C3445" s="256">
        <v>46111</v>
      </c>
      <c r="D3445" s="282" t="s">
        <v>1450</v>
      </c>
      <c r="E3445" s="282" t="s">
        <v>3812</v>
      </c>
      <c r="F3445" s="284">
        <v>7205246673</v>
      </c>
      <c r="G3445" s="282" t="s">
        <v>1182</v>
      </c>
      <c r="H3445" s="261" t="s">
        <v>1711</v>
      </c>
      <c r="I3445" s="257">
        <v>1200000</v>
      </c>
      <c r="J3445" s="261">
        <v>1</v>
      </c>
      <c r="M3445" s="257">
        <v>1200000</v>
      </c>
      <c r="O3445" s="257" t="s">
        <v>4738</v>
      </c>
      <c r="P3445" s="282" t="s">
        <v>1800</v>
      </c>
      <c r="R3445" t="s">
        <v>4910</v>
      </c>
    </row>
    <row r="3446" spans="1:18">
      <c r="A3446" s="58">
        <v>3452</v>
      </c>
      <c r="B3446" s="58">
        <v>104</v>
      </c>
      <c r="C3446" s="256">
        <v>46111</v>
      </c>
      <c r="D3446" s="282" t="s">
        <v>1450</v>
      </c>
      <c r="E3446" s="282" t="s">
        <v>3812</v>
      </c>
      <c r="G3446" s="282" t="s">
        <v>1467</v>
      </c>
      <c r="H3446" s="261" t="s">
        <v>2616</v>
      </c>
      <c r="I3446" s="257">
        <v>350000</v>
      </c>
      <c r="J3446" s="261">
        <v>1</v>
      </c>
      <c r="M3446" s="257">
        <v>350000</v>
      </c>
      <c r="O3446" s="257" t="s">
        <v>4738</v>
      </c>
      <c r="R3446" t="s">
        <v>4910</v>
      </c>
    </row>
    <row r="3447" spans="1:18">
      <c r="A3447" s="58">
        <v>3453</v>
      </c>
      <c r="B3447" s="58">
        <v>102</v>
      </c>
      <c r="C3447" s="256">
        <v>46111</v>
      </c>
      <c r="D3447" s="282" t="s">
        <v>1450</v>
      </c>
      <c r="E3447" s="282" t="s">
        <v>3812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4738</v>
      </c>
      <c r="R3447" t="s">
        <v>4910</v>
      </c>
    </row>
    <row r="3448" spans="1:18">
      <c r="A3448" s="58">
        <v>3454</v>
      </c>
      <c r="B3448" s="58">
        <v>134</v>
      </c>
      <c r="C3448" s="256">
        <v>46111</v>
      </c>
      <c r="D3448" s="282" t="s">
        <v>1415</v>
      </c>
      <c r="E3448" s="282" t="s">
        <v>4837</v>
      </c>
      <c r="G3448" s="282" t="s">
        <v>2972</v>
      </c>
      <c r="I3448" s="257">
        <v>0</v>
      </c>
      <c r="J3448" s="261">
        <v>1</v>
      </c>
      <c r="M3448" s="257">
        <v>0</v>
      </c>
      <c r="Q3448" s="282" t="s">
        <v>1729</v>
      </c>
      <c r="R3448" t="s">
        <v>4910</v>
      </c>
    </row>
    <row r="3449" spans="1:18">
      <c r="A3449" s="58">
        <v>3455</v>
      </c>
      <c r="B3449" s="58">
        <v>136</v>
      </c>
      <c r="C3449" s="256">
        <v>46111</v>
      </c>
      <c r="D3449" s="282" t="s">
        <v>981</v>
      </c>
      <c r="E3449" s="282" t="s">
        <v>3812</v>
      </c>
      <c r="G3449" s="282" t="s">
        <v>2851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  <c r="R3449" t="s">
        <v>4910</v>
      </c>
    </row>
    <row r="3450" spans="1:18">
      <c r="A3450" s="58">
        <v>3456</v>
      </c>
      <c r="B3450" s="58">
        <v>137</v>
      </c>
      <c r="C3450" s="256">
        <v>46111</v>
      </c>
      <c r="D3450" s="282" t="s">
        <v>981</v>
      </c>
      <c r="E3450" s="282" t="s">
        <v>3812</v>
      </c>
      <c r="G3450" s="282" t="s">
        <v>3968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  <c r="R3450" t="s">
        <v>4910</v>
      </c>
    </row>
    <row r="3451" spans="1:18">
      <c r="A3451" s="58">
        <v>3457</v>
      </c>
      <c r="B3451" s="58">
        <v>130</v>
      </c>
      <c r="C3451" s="256">
        <v>46111</v>
      </c>
      <c r="D3451" s="282" t="s">
        <v>1548</v>
      </c>
      <c r="E3451" s="282" t="s">
        <v>3812</v>
      </c>
      <c r="G3451" s="282" t="s">
        <v>1983</v>
      </c>
      <c r="I3451" s="257">
        <v>80000</v>
      </c>
      <c r="J3451" s="261">
        <v>1</v>
      </c>
      <c r="L3451" s="258">
        <v>8000</v>
      </c>
      <c r="M3451" s="257">
        <v>88000</v>
      </c>
      <c r="R3451" t="s">
        <v>4910</v>
      </c>
    </row>
    <row r="3452" spans="1:18">
      <c r="A3452" s="58">
        <v>3458</v>
      </c>
      <c r="B3452" s="58">
        <v>66</v>
      </c>
      <c r="C3452" s="256">
        <v>46111</v>
      </c>
      <c r="D3452" s="282" t="s">
        <v>1548</v>
      </c>
      <c r="E3452" s="282" t="s">
        <v>3812</v>
      </c>
      <c r="F3452" s="284" t="s">
        <v>2686</v>
      </c>
      <c r="G3452" s="282" t="s">
        <v>2773</v>
      </c>
      <c r="H3452" s="261" t="s">
        <v>2686</v>
      </c>
      <c r="I3452" s="257">
        <v>130000</v>
      </c>
      <c r="J3452" s="261">
        <v>1</v>
      </c>
      <c r="M3452" s="257">
        <v>130000</v>
      </c>
      <c r="R3452" t="s">
        <v>4910</v>
      </c>
    </row>
    <row r="3453" spans="1:18">
      <c r="A3453" s="58">
        <v>3459</v>
      </c>
      <c r="B3453" s="58">
        <v>131</v>
      </c>
      <c r="C3453" s="256">
        <v>46111</v>
      </c>
      <c r="D3453" s="282" t="s">
        <v>1551</v>
      </c>
      <c r="E3453" s="282" t="s">
        <v>3812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8">
      <c r="A3454" s="58">
        <v>3460</v>
      </c>
      <c r="B3454" s="58">
        <v>77</v>
      </c>
      <c r="C3454" s="256">
        <v>46111</v>
      </c>
      <c r="D3454" s="282" t="s">
        <v>1007</v>
      </c>
      <c r="E3454" s="282" t="s">
        <v>3812</v>
      </c>
      <c r="F3454" s="284" t="s">
        <v>4666</v>
      </c>
      <c r="G3454" s="282" t="s">
        <v>1702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4745</v>
      </c>
      <c r="R3454" t="s">
        <v>4910</v>
      </c>
    </row>
    <row r="3455" spans="1:18">
      <c r="A3455" s="58">
        <v>3461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8">
      <c r="A3456" s="58">
        <v>3462</v>
      </c>
      <c r="C3456" s="256">
        <v>46112</v>
      </c>
      <c r="D3456" s="282" t="s">
        <v>2496</v>
      </c>
      <c r="G3456" s="282" t="s">
        <v>2496</v>
      </c>
      <c r="N3456" s="257">
        <v>-1300000</v>
      </c>
    </row>
    <row r="3457" spans="1:18">
      <c r="A3457" s="58">
        <v>3463</v>
      </c>
      <c r="C3457" s="256">
        <v>46112</v>
      </c>
      <c r="D3457" s="282" t="s">
        <v>2265</v>
      </c>
      <c r="G3457" s="282" t="s">
        <v>2265</v>
      </c>
      <c r="N3457" s="257">
        <v>-700000</v>
      </c>
    </row>
    <row r="3458" spans="1:18">
      <c r="A3458" s="58">
        <v>3464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8">
      <c r="A3459" s="58">
        <v>3465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8">
      <c r="A3460" s="58">
        <v>3466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8">
      <c r="A3461" s="58">
        <v>3467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8">
      <c r="A3462" s="58">
        <v>3468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8">
      <c r="A3463" s="58">
        <v>3469</v>
      </c>
      <c r="C3463" s="256">
        <v>46112</v>
      </c>
      <c r="D3463" s="282" t="s">
        <v>2065</v>
      </c>
      <c r="G3463" s="282" t="s">
        <v>2065</v>
      </c>
      <c r="N3463" s="257">
        <v>-1050000</v>
      </c>
    </row>
    <row r="3464" spans="1:18">
      <c r="A3464" s="58">
        <v>3470</v>
      </c>
      <c r="B3464" s="58">
        <v>12</v>
      </c>
      <c r="C3464" s="256">
        <v>46112</v>
      </c>
      <c r="D3464" s="282" t="s">
        <v>1681</v>
      </c>
      <c r="F3464" s="284">
        <v>7205246673</v>
      </c>
      <c r="G3464" s="282" t="s">
        <v>1182</v>
      </c>
      <c r="H3464" s="261" t="s">
        <v>1711</v>
      </c>
      <c r="I3464" s="257">
        <v>1200000</v>
      </c>
      <c r="J3464" s="261">
        <v>1</v>
      </c>
      <c r="M3464" s="257">
        <v>1200000</v>
      </c>
      <c r="R3464" t="s">
        <v>4910</v>
      </c>
    </row>
    <row r="3465" spans="1:18">
      <c r="A3465" s="58">
        <v>3471</v>
      </c>
      <c r="B3465" s="58">
        <v>140</v>
      </c>
      <c r="C3465" s="256">
        <v>46112</v>
      </c>
      <c r="D3465" s="282" t="s">
        <v>1748</v>
      </c>
      <c r="E3465" s="282" t="s">
        <v>3812</v>
      </c>
      <c r="G3465" s="282" t="s">
        <v>4110</v>
      </c>
      <c r="H3465" s="261">
        <v>97031708500</v>
      </c>
      <c r="I3465" s="257">
        <v>1800000</v>
      </c>
      <c r="J3465" s="261">
        <v>1</v>
      </c>
      <c r="M3465" s="257">
        <v>1800000</v>
      </c>
      <c r="R3465" t="s">
        <v>4910</v>
      </c>
    </row>
    <row r="3466" spans="1:18">
      <c r="A3466" s="58">
        <v>3472</v>
      </c>
      <c r="B3466" s="58">
        <v>38</v>
      </c>
      <c r="C3466" s="256">
        <v>46112</v>
      </c>
      <c r="D3466" s="282" t="s">
        <v>1038</v>
      </c>
      <c r="E3466" s="282" t="s">
        <v>3812</v>
      </c>
      <c r="F3466" s="284">
        <v>2847</v>
      </c>
      <c r="G3466" s="282" t="s">
        <v>2153</v>
      </c>
      <c r="H3466" s="261" t="s">
        <v>1910</v>
      </c>
      <c r="I3466" s="257">
        <v>2000000</v>
      </c>
      <c r="J3466" s="261">
        <v>1</v>
      </c>
      <c r="M3466" s="257">
        <v>2000000</v>
      </c>
      <c r="O3466" s="257" t="s">
        <v>4753</v>
      </c>
      <c r="Q3466" s="282" t="s">
        <v>4754</v>
      </c>
      <c r="R3466" t="s">
        <v>4910</v>
      </c>
    </row>
    <row r="3467" spans="1:18">
      <c r="A3467" s="58">
        <v>3472</v>
      </c>
      <c r="B3467" s="58">
        <v>38</v>
      </c>
      <c r="C3467" s="256">
        <v>46112</v>
      </c>
      <c r="D3467" s="282" t="s">
        <v>1038</v>
      </c>
      <c r="E3467" s="282" t="s">
        <v>3812</v>
      </c>
      <c r="G3467" s="282" t="s">
        <v>4772</v>
      </c>
      <c r="I3467" s="257">
        <v>300000</v>
      </c>
      <c r="J3467" s="261">
        <v>1</v>
      </c>
      <c r="M3467" s="257">
        <v>300000</v>
      </c>
      <c r="Q3467" s="282" t="s">
        <v>4754</v>
      </c>
      <c r="R3467" t="s">
        <v>4910</v>
      </c>
    </row>
    <row r="3468" spans="1:18">
      <c r="A3468" s="58">
        <v>3473</v>
      </c>
      <c r="B3468" s="58">
        <v>117</v>
      </c>
      <c r="C3468" s="256">
        <v>46112</v>
      </c>
      <c r="D3468" s="282" t="s">
        <v>1007</v>
      </c>
      <c r="E3468" s="282" t="s">
        <v>3812</v>
      </c>
      <c r="G3468" s="282" t="s">
        <v>4464</v>
      </c>
      <c r="H3468" s="261" t="s">
        <v>1906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8">
      <c r="A3469" s="58">
        <v>3474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8">
      <c r="A3470" s="58">
        <v>3475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8">
      <c r="A3471" s="58">
        <v>3476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8">
      <c r="A3472" s="58">
        <v>3477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58">
        <v>3478</v>
      </c>
      <c r="C3473" s="256">
        <v>46113</v>
      </c>
      <c r="D3473" s="282" t="s">
        <v>1763</v>
      </c>
      <c r="G3473" s="282" t="s">
        <v>1763</v>
      </c>
      <c r="N3473" s="257">
        <v>-2049001</v>
      </c>
    </row>
    <row r="3474" spans="1:17">
      <c r="A3474" s="58">
        <v>3479</v>
      </c>
      <c r="B3474" s="58">
        <v>11</v>
      </c>
      <c r="C3474" s="256">
        <v>46113</v>
      </c>
      <c r="D3474" s="282" t="s">
        <v>4762</v>
      </c>
      <c r="E3474" s="282" t="s">
        <v>3812</v>
      </c>
      <c r="F3474" s="284">
        <v>7204812388</v>
      </c>
      <c r="G3474" s="282" t="s">
        <v>1182</v>
      </c>
      <c r="H3474" s="261" t="s">
        <v>1711</v>
      </c>
      <c r="I3474" s="257">
        <v>1200000</v>
      </c>
      <c r="J3474" s="261">
        <v>1</v>
      </c>
      <c r="M3474" s="257">
        <v>1200000</v>
      </c>
      <c r="O3474" s="257" t="s">
        <v>4765</v>
      </c>
    </row>
    <row r="3475" spans="1:17">
      <c r="A3475" s="58">
        <v>3480</v>
      </c>
      <c r="B3475" s="58">
        <v>104</v>
      </c>
      <c r="C3475" s="256">
        <v>46113</v>
      </c>
      <c r="D3475" s="282" t="s">
        <v>4762</v>
      </c>
      <c r="E3475" s="282" t="s">
        <v>3812</v>
      </c>
      <c r="G3475" s="282" t="s">
        <v>1467</v>
      </c>
      <c r="H3475" s="261" t="s">
        <v>2616</v>
      </c>
      <c r="I3475" s="257">
        <v>350000</v>
      </c>
      <c r="J3475" s="261">
        <v>1</v>
      </c>
      <c r="M3475" s="257">
        <v>350000</v>
      </c>
      <c r="O3475" s="257" t="s">
        <v>4765</v>
      </c>
    </row>
    <row r="3476" spans="1:17">
      <c r="A3476" s="58">
        <v>3481</v>
      </c>
      <c r="B3476" s="58">
        <v>141</v>
      </c>
      <c r="C3476" s="256">
        <v>46113</v>
      </c>
      <c r="D3476" s="282" t="s">
        <v>3783</v>
      </c>
      <c r="E3476" s="282" t="s">
        <v>3812</v>
      </c>
      <c r="G3476" s="282" t="s">
        <v>1977</v>
      </c>
      <c r="H3476" s="261" t="s">
        <v>1976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58">
        <v>3482</v>
      </c>
      <c r="B3477" s="58">
        <v>142</v>
      </c>
      <c r="C3477" s="256">
        <v>46113</v>
      </c>
      <c r="D3477" s="282" t="s">
        <v>3783</v>
      </c>
      <c r="E3477" s="282" t="s">
        <v>3812</v>
      </c>
      <c r="G3477" s="282" t="s">
        <v>2064</v>
      </c>
      <c r="H3477" s="261" t="s">
        <v>2520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58">
        <v>3483</v>
      </c>
      <c r="B3478" s="58">
        <v>104</v>
      </c>
      <c r="C3478" s="256">
        <v>46113</v>
      </c>
      <c r="D3478" s="282" t="s">
        <v>3114</v>
      </c>
      <c r="E3478" s="282" t="s">
        <v>3812</v>
      </c>
      <c r="G3478" s="282" t="s">
        <v>1467</v>
      </c>
      <c r="H3478" s="261" t="s">
        <v>2616</v>
      </c>
      <c r="I3478" s="257">
        <v>350000</v>
      </c>
      <c r="J3478" s="261">
        <v>1</v>
      </c>
      <c r="M3478" s="257">
        <v>350000</v>
      </c>
    </row>
    <row r="3479" spans="1:17">
      <c r="A3479" s="58">
        <v>3484</v>
      </c>
      <c r="B3479" s="58">
        <v>59</v>
      </c>
      <c r="C3479" s="256">
        <v>46113</v>
      </c>
      <c r="D3479" s="282" t="s">
        <v>1131</v>
      </c>
      <c r="E3479" s="282" t="s">
        <v>3812</v>
      </c>
      <c r="F3479" s="284">
        <v>1087298441</v>
      </c>
      <c r="G3479" s="282" t="s">
        <v>2354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58">
        <v>3485</v>
      </c>
      <c r="B3480" s="58">
        <v>143</v>
      </c>
      <c r="C3480" s="256">
        <v>46113</v>
      </c>
      <c r="D3480" s="282" t="s">
        <v>5157</v>
      </c>
      <c r="G3480" s="282" t="s">
        <v>5158</v>
      </c>
      <c r="I3480" s="257">
        <v>1360000</v>
      </c>
      <c r="J3480" s="261">
        <v>1</v>
      </c>
      <c r="M3480" s="257">
        <v>1360000</v>
      </c>
    </row>
    <row r="3481" spans="1:17">
      <c r="A3481" s="58">
        <v>3486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58">
        <v>3487</v>
      </c>
      <c r="C3482" s="256">
        <v>46114</v>
      </c>
      <c r="D3482" s="282" t="s">
        <v>2096</v>
      </c>
      <c r="G3482" s="282" t="s">
        <v>3958</v>
      </c>
      <c r="N3482" s="257">
        <v>-1760000</v>
      </c>
    </row>
    <row r="3483" spans="1:17">
      <c r="A3483" s="58">
        <v>3488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58">
        <v>3489</v>
      </c>
      <c r="C3484" s="256">
        <v>46114</v>
      </c>
      <c r="D3484" s="282" t="s">
        <v>4762</v>
      </c>
      <c r="G3484" s="282" t="s">
        <v>4762</v>
      </c>
      <c r="N3484" s="257">
        <v>-1550000</v>
      </c>
    </row>
    <row r="3485" spans="1:17">
      <c r="A3485" s="58">
        <v>3490</v>
      </c>
      <c r="B3485" s="58">
        <v>94</v>
      </c>
      <c r="C3485" s="256">
        <v>46114</v>
      </c>
      <c r="D3485" s="282" t="s">
        <v>1444</v>
      </c>
      <c r="G3485" s="282" t="s">
        <v>2138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58">
        <v>3491</v>
      </c>
      <c r="B3486" s="58">
        <v>138</v>
      </c>
      <c r="C3486" s="256">
        <v>46114</v>
      </c>
      <c r="D3486" s="282" t="s">
        <v>1885</v>
      </c>
      <c r="G3486" s="282" t="s">
        <v>4749</v>
      </c>
      <c r="H3486" s="261" t="s">
        <v>4750</v>
      </c>
      <c r="I3486" s="257">
        <v>30000</v>
      </c>
      <c r="J3486" s="261">
        <v>1</v>
      </c>
      <c r="M3486" s="257">
        <v>30000</v>
      </c>
    </row>
    <row r="3487" spans="1:17">
      <c r="A3487" s="58">
        <v>3492</v>
      </c>
      <c r="B3487" s="58">
        <v>144</v>
      </c>
      <c r="C3487" s="256">
        <v>46114</v>
      </c>
      <c r="D3487" s="282" t="s">
        <v>3385</v>
      </c>
      <c r="E3487" s="282" t="s">
        <v>3812</v>
      </c>
      <c r="G3487" s="282" t="s">
        <v>4775</v>
      </c>
      <c r="I3487" s="257">
        <v>300000</v>
      </c>
      <c r="J3487" s="261">
        <v>1</v>
      </c>
      <c r="M3487" s="257">
        <v>300000</v>
      </c>
    </row>
    <row r="3488" spans="1:17">
      <c r="A3488" s="58">
        <v>3493</v>
      </c>
      <c r="B3488" s="58">
        <v>145</v>
      </c>
      <c r="C3488" s="256">
        <v>46114</v>
      </c>
      <c r="D3488" s="282" t="s">
        <v>2096</v>
      </c>
      <c r="E3488" s="282" t="s">
        <v>3812</v>
      </c>
      <c r="G3488" s="282" t="s">
        <v>1815</v>
      </c>
      <c r="H3488" s="261" t="s">
        <v>4069</v>
      </c>
      <c r="I3488" s="257">
        <v>1100000</v>
      </c>
      <c r="J3488" s="261">
        <v>1</v>
      </c>
      <c r="M3488" s="257">
        <v>1100000</v>
      </c>
    </row>
    <row r="3489" spans="1:17">
      <c r="A3489" s="58">
        <v>3494</v>
      </c>
      <c r="B3489" s="58">
        <v>59</v>
      </c>
      <c r="C3489" s="256">
        <v>46114</v>
      </c>
      <c r="D3489" s="282" t="s">
        <v>2096</v>
      </c>
      <c r="E3489" s="282" t="s">
        <v>3812</v>
      </c>
      <c r="F3489" s="284">
        <v>1087298441</v>
      </c>
      <c r="G3489" s="282" t="s">
        <v>2354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58">
        <v>3495</v>
      </c>
      <c r="B3490" s="58">
        <v>94</v>
      </c>
      <c r="C3490" s="256">
        <v>46114</v>
      </c>
      <c r="D3490" s="282" t="s">
        <v>1415</v>
      </c>
      <c r="E3490" s="282" t="s">
        <v>3812</v>
      </c>
      <c r="G3490" s="282" t="s">
        <v>2138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58">
        <v>3496</v>
      </c>
      <c r="B3491" s="58">
        <v>96</v>
      </c>
      <c r="C3491" s="256">
        <v>46114</v>
      </c>
      <c r="D3491" s="282" t="s">
        <v>1415</v>
      </c>
      <c r="E3491" s="282" t="s">
        <v>3812</v>
      </c>
      <c r="G3491" s="282" t="s">
        <v>2141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58">
        <v>3497</v>
      </c>
      <c r="B3492" s="58">
        <v>49</v>
      </c>
      <c r="C3492" s="256">
        <v>46114</v>
      </c>
      <c r="D3492" s="282" t="s">
        <v>1415</v>
      </c>
      <c r="E3492" s="282" t="s">
        <v>3812</v>
      </c>
      <c r="F3492" s="284" t="s">
        <v>1230</v>
      </c>
      <c r="G3492" s="282" t="s">
        <v>2139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58">
        <v>3498</v>
      </c>
      <c r="B3493" s="58">
        <v>66</v>
      </c>
      <c r="C3493" s="256">
        <v>46114</v>
      </c>
      <c r="D3493" s="282" t="s">
        <v>1415</v>
      </c>
      <c r="E3493" s="282" t="s">
        <v>3812</v>
      </c>
      <c r="F3493" s="284" t="s">
        <v>2686</v>
      </c>
      <c r="G3493" s="282" t="s">
        <v>2773</v>
      </c>
      <c r="H3493" s="261" t="s">
        <v>2686</v>
      </c>
      <c r="I3493" s="257">
        <v>130000</v>
      </c>
      <c r="J3493" s="261">
        <v>2</v>
      </c>
      <c r="M3493" s="257">
        <v>260000</v>
      </c>
    </row>
    <row r="3494" spans="1:17">
      <c r="A3494" s="58">
        <v>3499</v>
      </c>
      <c r="B3494" s="58">
        <v>130</v>
      </c>
      <c r="C3494" s="256">
        <v>46114</v>
      </c>
      <c r="D3494" s="282" t="s">
        <v>1415</v>
      </c>
      <c r="E3494" s="282" t="s">
        <v>3812</v>
      </c>
      <c r="G3494" s="282" t="s">
        <v>1983</v>
      </c>
      <c r="I3494" s="257">
        <v>80000</v>
      </c>
      <c r="J3494" s="261">
        <v>1</v>
      </c>
      <c r="M3494" s="257">
        <v>80000</v>
      </c>
    </row>
    <row r="3495" spans="1:17">
      <c r="A3495" s="58">
        <v>3500</v>
      </c>
      <c r="B3495" s="58">
        <v>146</v>
      </c>
      <c r="C3495" s="256">
        <v>46114</v>
      </c>
      <c r="D3495" s="282" t="s">
        <v>2496</v>
      </c>
      <c r="E3495" s="282" t="s">
        <v>3812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58">
        <v>3501</v>
      </c>
      <c r="C3496" s="256">
        <v>46114</v>
      </c>
      <c r="D3496" s="282" t="s">
        <v>3385</v>
      </c>
      <c r="G3496" s="282" t="s">
        <v>4780</v>
      </c>
      <c r="N3496" s="257">
        <v>-300000</v>
      </c>
    </row>
    <row r="3497" spans="1:17">
      <c r="A3497" s="58">
        <v>3502</v>
      </c>
      <c r="B3497" s="58">
        <v>140</v>
      </c>
      <c r="C3497" s="256">
        <v>46115</v>
      </c>
      <c r="D3497" s="282" t="s">
        <v>4784</v>
      </c>
      <c r="E3497" s="282" t="s">
        <v>3812</v>
      </c>
      <c r="G3497" s="282" t="s">
        <v>4110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58">
        <v>3503</v>
      </c>
      <c r="B3498" s="58">
        <v>11</v>
      </c>
      <c r="C3498" s="256">
        <v>46115</v>
      </c>
      <c r="D3498" s="282" t="s">
        <v>1551</v>
      </c>
      <c r="E3498" s="282" t="s">
        <v>3812</v>
      </c>
      <c r="F3498" s="284">
        <v>7204812388</v>
      </c>
      <c r="G3498" s="282" t="s">
        <v>1182</v>
      </c>
      <c r="H3498" s="261" t="s">
        <v>1711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58">
        <v>3504</v>
      </c>
      <c r="B3499" s="58">
        <v>104</v>
      </c>
      <c r="C3499" s="256">
        <v>46115</v>
      </c>
      <c r="D3499" s="282" t="s">
        <v>1551</v>
      </c>
      <c r="E3499" s="282" t="s">
        <v>3812</v>
      </c>
      <c r="G3499" s="282" t="s">
        <v>1467</v>
      </c>
      <c r="H3499" s="261" t="s">
        <v>2616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4788</v>
      </c>
    </row>
    <row r="3500" spans="1:17">
      <c r="A3500" s="58">
        <v>3505</v>
      </c>
      <c r="B3500" s="58">
        <v>102</v>
      </c>
      <c r="C3500" s="256">
        <v>46115</v>
      </c>
      <c r="D3500" s="282" t="s">
        <v>1551</v>
      </c>
      <c r="E3500" s="282" t="s">
        <v>3812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4788</v>
      </c>
    </row>
    <row r="3501" spans="1:17">
      <c r="A3501" s="58">
        <v>3506</v>
      </c>
      <c r="B3501" s="58">
        <v>11</v>
      </c>
      <c r="C3501" s="256">
        <v>46115</v>
      </c>
      <c r="D3501" s="282" t="s">
        <v>1569</v>
      </c>
      <c r="E3501" s="282" t="s">
        <v>3812</v>
      </c>
      <c r="F3501" s="284">
        <v>7204812388</v>
      </c>
      <c r="G3501" s="282" t="s">
        <v>1182</v>
      </c>
      <c r="H3501" s="261" t="s">
        <v>1711</v>
      </c>
      <c r="I3501" s="257">
        <v>1000000</v>
      </c>
      <c r="J3501" s="261">
        <v>1</v>
      </c>
      <c r="M3501" s="257">
        <v>1000000</v>
      </c>
    </row>
    <row r="3502" spans="1:17">
      <c r="A3502" s="58">
        <v>3507</v>
      </c>
      <c r="B3502" s="58">
        <v>147</v>
      </c>
      <c r="C3502" s="256">
        <v>46115</v>
      </c>
      <c r="D3502" s="282" t="s">
        <v>1681</v>
      </c>
      <c r="E3502" s="282" t="s">
        <v>3812</v>
      </c>
      <c r="G3502" s="282" t="s">
        <v>1457</v>
      </c>
      <c r="H3502" s="261" t="s">
        <v>4441</v>
      </c>
      <c r="I3502" s="257">
        <v>1800000</v>
      </c>
      <c r="J3502" s="261">
        <v>1</v>
      </c>
      <c r="M3502" s="257">
        <v>1800000</v>
      </c>
    </row>
    <row r="3503" spans="1:17">
      <c r="A3503" s="58">
        <v>3508</v>
      </c>
      <c r="B3503" s="58">
        <v>65</v>
      </c>
      <c r="C3503" s="256">
        <v>46115</v>
      </c>
      <c r="D3503" s="282" t="s">
        <v>1551</v>
      </c>
      <c r="E3503" s="282" t="s">
        <v>3812</v>
      </c>
      <c r="F3503" s="284" t="s">
        <v>1761</v>
      </c>
      <c r="G3503" s="282" t="s">
        <v>2132</v>
      </c>
      <c r="H3503" s="261" t="s">
        <v>1761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4271</v>
      </c>
    </row>
    <row r="3504" spans="1:17">
      <c r="A3504" s="58">
        <v>3509</v>
      </c>
      <c r="B3504" s="58">
        <v>129</v>
      </c>
      <c r="C3504" s="256">
        <v>46115</v>
      </c>
      <c r="D3504" s="282" t="s">
        <v>1803</v>
      </c>
      <c r="E3504" s="282" t="s">
        <v>3812</v>
      </c>
      <c r="G3504" s="282" t="s">
        <v>4793</v>
      </c>
      <c r="I3504" s="257">
        <v>100000</v>
      </c>
      <c r="J3504" s="261">
        <v>1</v>
      </c>
      <c r="M3504" s="257">
        <v>100000</v>
      </c>
    </row>
    <row r="3505" spans="1:17">
      <c r="A3505" s="58">
        <v>3510</v>
      </c>
      <c r="B3505" s="58">
        <v>148</v>
      </c>
      <c r="C3505" s="256">
        <v>46115</v>
      </c>
      <c r="D3505" s="282" t="s">
        <v>1706</v>
      </c>
      <c r="E3505" s="282" t="s">
        <v>3812</v>
      </c>
      <c r="G3505" s="282" t="s">
        <v>2738</v>
      </c>
      <c r="H3505" s="261" t="s">
        <v>2737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58">
        <v>3511</v>
      </c>
      <c r="B3506" s="58">
        <v>51</v>
      </c>
      <c r="C3506" s="256">
        <v>46115</v>
      </c>
      <c r="D3506" s="282" t="s">
        <v>1706</v>
      </c>
      <c r="E3506" s="282" t="s">
        <v>3812</v>
      </c>
      <c r="F3506" s="284" t="s">
        <v>1679</v>
      </c>
      <c r="G3506" s="282" t="s">
        <v>2134</v>
      </c>
      <c r="H3506" s="261" t="s">
        <v>1679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58">
        <v>3512</v>
      </c>
      <c r="C3507" s="256">
        <v>46115</v>
      </c>
      <c r="D3507" s="282" t="s">
        <v>2496</v>
      </c>
      <c r="G3507" s="282" t="s">
        <v>2496</v>
      </c>
      <c r="N3507" s="257">
        <v>-450000</v>
      </c>
    </row>
    <row r="3508" spans="1:17">
      <c r="A3508" s="58">
        <v>3513</v>
      </c>
      <c r="C3508" s="256">
        <v>46115</v>
      </c>
      <c r="D3508" s="282" t="s">
        <v>2930</v>
      </c>
      <c r="G3508" s="282" t="s">
        <v>2930</v>
      </c>
      <c r="N3508" s="257">
        <v>-650000</v>
      </c>
    </row>
    <row r="3509" spans="1:17">
      <c r="A3509" s="58">
        <v>3514</v>
      </c>
      <c r="C3509" s="256">
        <v>46115</v>
      </c>
      <c r="D3509" s="282" t="s">
        <v>1681</v>
      </c>
      <c r="G3509" s="282" t="s">
        <v>4599</v>
      </c>
      <c r="N3509" s="257">
        <v>-7250000</v>
      </c>
    </row>
    <row r="3510" spans="1:17">
      <c r="A3510" s="58">
        <v>3515</v>
      </c>
      <c r="B3510" s="58">
        <v>150</v>
      </c>
      <c r="C3510" s="256">
        <v>46115</v>
      </c>
      <c r="D3510" s="282" t="s">
        <v>1370</v>
      </c>
      <c r="G3510" s="282" t="s">
        <v>3087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4796</v>
      </c>
    </row>
    <row r="3511" spans="1:17">
      <c r="A3511" s="58">
        <v>3516</v>
      </c>
      <c r="B3511" s="58">
        <v>151</v>
      </c>
      <c r="C3511" s="256">
        <v>46115</v>
      </c>
      <c r="D3511" s="282" t="s">
        <v>3382</v>
      </c>
      <c r="G3511" s="282" t="s">
        <v>2851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58">
        <v>3517</v>
      </c>
      <c r="B3512" s="58">
        <v>77</v>
      </c>
      <c r="C3512" s="256">
        <v>46116</v>
      </c>
      <c r="D3512" s="282" t="s">
        <v>1045</v>
      </c>
      <c r="F3512" s="284" t="s">
        <v>4666</v>
      </c>
      <c r="G3512" s="282" t="s">
        <v>1702</v>
      </c>
      <c r="I3512" s="257">
        <v>650000</v>
      </c>
      <c r="J3512" s="261">
        <v>1</v>
      </c>
      <c r="M3512" s="257">
        <v>650000</v>
      </c>
    </row>
    <row r="3513" spans="1:17">
      <c r="A3513" s="58">
        <v>3518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58">
        <v>3519</v>
      </c>
      <c r="C3514" s="256">
        <v>46118</v>
      </c>
      <c r="D3514" s="282" t="s">
        <v>1551</v>
      </c>
      <c r="G3514" s="282" t="s">
        <v>4599</v>
      </c>
      <c r="N3514" s="257">
        <v>-2200000</v>
      </c>
    </row>
    <row r="3515" spans="1:17">
      <c r="A3515" s="58">
        <v>3520</v>
      </c>
      <c r="C3515" s="256">
        <v>46118</v>
      </c>
      <c r="D3515" s="282" t="s">
        <v>3783</v>
      </c>
      <c r="G3515" s="282" t="s">
        <v>3783</v>
      </c>
      <c r="N3515" s="257">
        <v>-627000</v>
      </c>
    </row>
    <row r="3516" spans="1:17">
      <c r="A3516" s="58">
        <v>3521</v>
      </c>
      <c r="C3516" s="256">
        <v>46118</v>
      </c>
      <c r="D3516" s="282" t="s">
        <v>1803</v>
      </c>
      <c r="G3516" s="282" t="s">
        <v>1803</v>
      </c>
      <c r="N3516" s="257">
        <v>-100000</v>
      </c>
    </row>
    <row r="3517" spans="1:17">
      <c r="A3517" s="58">
        <v>3522</v>
      </c>
      <c r="B3517" s="58">
        <v>153</v>
      </c>
      <c r="C3517" s="256">
        <v>46118</v>
      </c>
      <c r="D3517" s="282" t="s">
        <v>2351</v>
      </c>
      <c r="E3517" s="282" t="s">
        <v>3635</v>
      </c>
      <c r="F3517" s="284" t="s">
        <v>4801</v>
      </c>
      <c r="G3517" s="282" t="s">
        <v>2129</v>
      </c>
      <c r="H3517" s="261" t="s">
        <v>1435</v>
      </c>
      <c r="J3517" s="261">
        <v>1</v>
      </c>
    </row>
    <row r="3518" spans="1:17">
      <c r="A3518" s="58">
        <v>3523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58">
        <v>3524</v>
      </c>
      <c r="B3519" s="58">
        <v>154</v>
      </c>
      <c r="C3519" s="256">
        <v>46118</v>
      </c>
      <c r="D3519" s="282" t="s">
        <v>3888</v>
      </c>
      <c r="E3519" s="282" t="s">
        <v>3812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58">
        <v>3525</v>
      </c>
      <c r="B3520" s="58">
        <v>155</v>
      </c>
      <c r="C3520" s="256">
        <v>46118</v>
      </c>
      <c r="D3520" s="282" t="s">
        <v>1931</v>
      </c>
      <c r="E3520" s="282" t="s">
        <v>3812</v>
      </c>
      <c r="F3520" s="284">
        <v>1485</v>
      </c>
      <c r="G3520" s="282" t="s">
        <v>4235</v>
      </c>
      <c r="H3520" s="261" t="s">
        <v>4472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4804</v>
      </c>
      <c r="P3520" s="282" t="s">
        <v>4805</v>
      </c>
    </row>
    <row r="3521" spans="1:17">
      <c r="A3521" s="58">
        <v>3526</v>
      </c>
      <c r="B3521" s="58">
        <v>156</v>
      </c>
      <c r="C3521" s="256">
        <v>46118</v>
      </c>
      <c r="D3521" s="282" t="s">
        <v>1763</v>
      </c>
      <c r="E3521" s="282" t="s">
        <v>3812</v>
      </c>
      <c r="F3521" s="284" t="s">
        <v>4807</v>
      </c>
      <c r="G3521" s="282" t="s">
        <v>2137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4808</v>
      </c>
    </row>
    <row r="3522" spans="1:17">
      <c r="A3522" s="58">
        <v>3527</v>
      </c>
      <c r="B3522" s="58">
        <v>59</v>
      </c>
      <c r="C3522" s="256">
        <v>46118</v>
      </c>
      <c r="D3522" s="282" t="s">
        <v>1370</v>
      </c>
      <c r="E3522" s="282" t="s">
        <v>3812</v>
      </c>
      <c r="F3522" s="284">
        <v>1087298441</v>
      </c>
      <c r="G3522" s="282" t="s">
        <v>2354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7">
      <c r="A3523" s="58">
        <v>3528</v>
      </c>
      <c r="B3523" s="58">
        <v>95</v>
      </c>
      <c r="C3523" s="256">
        <v>46118</v>
      </c>
      <c r="D3523" s="282" t="s">
        <v>1548</v>
      </c>
      <c r="E3523" s="282" t="s">
        <v>3812</v>
      </c>
      <c r="F3523" s="284" t="s">
        <v>4821</v>
      </c>
      <c r="G3523" s="282" t="s">
        <v>2131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4811</v>
      </c>
      <c r="P3523" s="282" t="s">
        <v>4812</v>
      </c>
    </row>
    <row r="3524" spans="1:17">
      <c r="A3524" s="58">
        <v>3529</v>
      </c>
      <c r="B3524" s="58">
        <v>157</v>
      </c>
      <c r="C3524" s="256">
        <v>46118</v>
      </c>
      <c r="D3524" s="282" t="s">
        <v>1018</v>
      </c>
      <c r="E3524" s="282" t="s">
        <v>3812</v>
      </c>
      <c r="G3524" s="282" t="s">
        <v>1991</v>
      </c>
      <c r="H3524" s="261" t="s">
        <v>3568</v>
      </c>
      <c r="I3524" s="257">
        <v>1100000</v>
      </c>
      <c r="J3524" s="261">
        <v>1</v>
      </c>
      <c r="M3524" s="257">
        <v>1100000</v>
      </c>
    </row>
    <row r="3525" spans="1:17">
      <c r="A3525" s="58">
        <v>3530</v>
      </c>
      <c r="B3525" s="58">
        <v>111</v>
      </c>
      <c r="C3525" s="256">
        <v>46118</v>
      </c>
      <c r="D3525" s="282" t="s">
        <v>1931</v>
      </c>
      <c r="G3525" s="282" t="s">
        <v>3560</v>
      </c>
      <c r="I3525" s="257">
        <v>300000</v>
      </c>
      <c r="J3525" s="261">
        <v>1</v>
      </c>
      <c r="M3525" s="257">
        <v>300000</v>
      </c>
    </row>
    <row r="3526" spans="1:17">
      <c r="A3526" s="58">
        <v>3531</v>
      </c>
      <c r="C3526" s="256">
        <v>46118</v>
      </c>
      <c r="D3526" s="282" t="s">
        <v>1706</v>
      </c>
      <c r="G3526" s="282" t="s">
        <v>4816</v>
      </c>
      <c r="N3526" s="257">
        <v>-6919000</v>
      </c>
    </row>
    <row r="3527" spans="1:17">
      <c r="A3527" s="58">
        <v>3532</v>
      </c>
      <c r="B3527" s="58">
        <v>158</v>
      </c>
      <c r="C3527" s="256">
        <v>46119</v>
      </c>
      <c r="D3527" s="282" t="s">
        <v>1706</v>
      </c>
      <c r="E3527" s="282" t="s">
        <v>3812</v>
      </c>
      <c r="F3527" s="284" t="s">
        <v>4820</v>
      </c>
      <c r="G3527" s="282" t="s">
        <v>2131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4817</v>
      </c>
      <c r="P3527" s="282" t="s">
        <v>4818</v>
      </c>
    </row>
    <row r="3528" spans="1:17">
      <c r="A3528" s="58">
        <v>3533</v>
      </c>
      <c r="B3528" s="58">
        <v>65</v>
      </c>
      <c r="C3528" s="256">
        <v>46119</v>
      </c>
      <c r="D3528" s="282" t="s">
        <v>1706</v>
      </c>
      <c r="E3528" s="282" t="s">
        <v>3812</v>
      </c>
      <c r="F3528" s="284" t="s">
        <v>1761</v>
      </c>
      <c r="G3528" s="282" t="s">
        <v>2132</v>
      </c>
      <c r="H3528" s="261" t="s">
        <v>1761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4817</v>
      </c>
      <c r="P3528" s="257" t="s">
        <v>4818</v>
      </c>
    </row>
    <row r="3529" spans="1:17">
      <c r="A3529" s="58">
        <v>3534</v>
      </c>
      <c r="B3529" s="58">
        <v>93</v>
      </c>
      <c r="C3529" s="256">
        <v>46119</v>
      </c>
      <c r="D3529" s="282" t="s">
        <v>1706</v>
      </c>
      <c r="E3529" s="282" t="s">
        <v>3812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4817</v>
      </c>
      <c r="P3529" s="257" t="s">
        <v>4818</v>
      </c>
    </row>
    <row r="3530" spans="1:17">
      <c r="A3530" s="58">
        <v>3535</v>
      </c>
      <c r="B3530" s="58">
        <v>146</v>
      </c>
      <c r="C3530" s="256">
        <v>46119</v>
      </c>
      <c r="D3530" s="282" t="s">
        <v>1548</v>
      </c>
      <c r="E3530" s="282" t="s">
        <v>3812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7">
      <c r="A3531" s="58">
        <v>3536</v>
      </c>
      <c r="B3531" s="58">
        <v>122</v>
      </c>
      <c r="C3531" s="256">
        <v>46119</v>
      </c>
      <c r="D3531" s="282" t="s">
        <v>1512</v>
      </c>
      <c r="E3531" s="282" t="s">
        <v>3812</v>
      </c>
      <c r="G3531" s="282" t="s">
        <v>2043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4681</v>
      </c>
    </row>
    <row r="3532" spans="1:17">
      <c r="A3532" s="58">
        <v>3537</v>
      </c>
      <c r="B3532" s="58">
        <v>80</v>
      </c>
      <c r="C3532" s="256">
        <v>46119</v>
      </c>
      <c r="D3532" s="282" t="s">
        <v>1512</v>
      </c>
      <c r="E3532" s="282" t="s">
        <v>3812</v>
      </c>
      <c r="F3532" s="284">
        <v>1068327224</v>
      </c>
      <c r="G3532" s="282" t="s">
        <v>4564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7">
      <c r="A3533" s="58">
        <v>3538</v>
      </c>
      <c r="B3533" s="58">
        <v>57</v>
      </c>
      <c r="C3533" s="256">
        <v>46119</v>
      </c>
      <c r="D3533" s="282" t="s">
        <v>1512</v>
      </c>
      <c r="E3533" s="282" t="s">
        <v>3812</v>
      </c>
      <c r="G3533" s="282" t="s">
        <v>2975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3444</v>
      </c>
    </row>
    <row r="3534" spans="1:17">
      <c r="A3534" s="58">
        <v>3539</v>
      </c>
      <c r="B3534" s="58">
        <v>159</v>
      </c>
      <c r="C3534" s="256">
        <v>46119</v>
      </c>
      <c r="D3534" s="282" t="s">
        <v>2848</v>
      </c>
      <c r="E3534" s="282" t="s">
        <v>3812</v>
      </c>
      <c r="G3534" s="282" t="s">
        <v>4828</v>
      </c>
      <c r="H3534" s="261" t="s">
        <v>4829</v>
      </c>
      <c r="I3534" s="257">
        <v>160000</v>
      </c>
      <c r="J3534" s="261">
        <v>1</v>
      </c>
      <c r="M3534" s="257">
        <v>160000</v>
      </c>
    </row>
    <row r="3535" spans="1:17">
      <c r="A3535" s="58">
        <v>3540</v>
      </c>
      <c r="B3535" s="58">
        <v>160</v>
      </c>
      <c r="C3535" s="256">
        <v>46119</v>
      </c>
      <c r="D3535" s="282" t="s">
        <v>1681</v>
      </c>
      <c r="E3535" s="282" t="s">
        <v>3812</v>
      </c>
      <c r="G3535" s="282" t="s">
        <v>2043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1776</v>
      </c>
    </row>
    <row r="3536" spans="1:17">
      <c r="A3536" s="58">
        <v>3541</v>
      </c>
      <c r="B3536" s="58">
        <v>16</v>
      </c>
      <c r="C3536" s="256">
        <v>46119</v>
      </c>
      <c r="D3536" s="282" t="s">
        <v>1850</v>
      </c>
      <c r="E3536" s="282" t="s">
        <v>3812</v>
      </c>
      <c r="F3536" s="284">
        <v>7205421462</v>
      </c>
      <c r="G3536" s="282" t="s">
        <v>1182</v>
      </c>
      <c r="H3536" s="261" t="s">
        <v>1711</v>
      </c>
      <c r="I3536" s="257">
        <v>1200000</v>
      </c>
      <c r="J3536" s="261">
        <v>1</v>
      </c>
      <c r="M3536" s="257">
        <v>1200000</v>
      </c>
      <c r="O3536" s="257" t="s">
        <v>4832</v>
      </c>
      <c r="P3536" s="282" t="s">
        <v>4505</v>
      </c>
      <c r="Q3536" s="282" t="s">
        <v>4204</v>
      </c>
    </row>
    <row r="3537" spans="1:17">
      <c r="A3537" s="58">
        <v>3542</v>
      </c>
      <c r="B3537" s="58">
        <v>105</v>
      </c>
      <c r="C3537" s="256">
        <v>46119</v>
      </c>
      <c r="D3537" s="282" t="s">
        <v>4865</v>
      </c>
      <c r="E3537" s="282" t="s">
        <v>3812</v>
      </c>
      <c r="G3537" s="282" t="s">
        <v>2237</v>
      </c>
      <c r="I3537" s="257">
        <v>1600000</v>
      </c>
      <c r="J3537" s="261">
        <v>1</v>
      </c>
      <c r="M3537" s="257">
        <v>1600000</v>
      </c>
      <c r="P3537" s="282" t="s">
        <v>4834</v>
      </c>
    </row>
    <row r="3538" spans="1:17">
      <c r="A3538" s="58">
        <v>3543</v>
      </c>
      <c r="C3538" s="256">
        <v>46119</v>
      </c>
      <c r="D3538" s="282" t="s">
        <v>3888</v>
      </c>
      <c r="G3538" s="282" t="s">
        <v>3888</v>
      </c>
      <c r="N3538" s="257">
        <v>-1100000</v>
      </c>
    </row>
    <row r="3539" spans="1:17">
      <c r="A3539" s="58">
        <v>3544</v>
      </c>
      <c r="C3539" s="256">
        <v>46120</v>
      </c>
      <c r="D3539" s="282" t="s">
        <v>1931</v>
      </c>
      <c r="G3539" s="282" t="s">
        <v>1931</v>
      </c>
      <c r="N3539" s="257">
        <v>-2500000</v>
      </c>
    </row>
    <row r="3540" spans="1:17">
      <c r="A3540" s="58">
        <v>3545</v>
      </c>
      <c r="B3540" s="58">
        <v>161</v>
      </c>
      <c r="C3540" s="256">
        <v>46120</v>
      </c>
      <c r="D3540" s="282" t="s">
        <v>1763</v>
      </c>
      <c r="E3540" s="282" t="s">
        <v>3635</v>
      </c>
      <c r="F3540" s="284" t="s">
        <v>4588</v>
      </c>
      <c r="G3540" s="282" t="s">
        <v>2137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4839</v>
      </c>
    </row>
    <row r="3541" spans="1:17">
      <c r="A3541" s="58">
        <v>3546</v>
      </c>
      <c r="C3541" s="256">
        <v>46120</v>
      </c>
      <c r="D3541" s="282" t="s">
        <v>3114</v>
      </c>
      <c r="G3541" s="282" t="s">
        <v>4557</v>
      </c>
      <c r="N3541" s="257">
        <v>-350000</v>
      </c>
    </row>
    <row r="3542" spans="1:17">
      <c r="A3542" s="58">
        <v>3547</v>
      </c>
      <c r="B3542" s="58">
        <v>162</v>
      </c>
      <c r="C3542" s="256">
        <v>46120</v>
      </c>
      <c r="D3542" s="282" t="s">
        <v>2930</v>
      </c>
      <c r="E3542" s="282" t="s">
        <v>5011</v>
      </c>
      <c r="F3542" s="284">
        <v>7011304040708</v>
      </c>
      <c r="G3542" s="282" t="s">
        <v>1981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4842</v>
      </c>
    </row>
    <row r="3543" spans="1:17">
      <c r="A3543" s="58">
        <v>3548</v>
      </c>
      <c r="B3543" s="58">
        <v>163</v>
      </c>
      <c r="C3543" s="256">
        <v>46120</v>
      </c>
      <c r="D3543" s="282" t="s">
        <v>1978</v>
      </c>
      <c r="E3543" s="282" t="s">
        <v>3812</v>
      </c>
      <c r="G3543" s="282" t="s">
        <v>4844</v>
      </c>
      <c r="I3543" s="257">
        <v>1200000</v>
      </c>
      <c r="J3543" s="261">
        <v>1</v>
      </c>
      <c r="M3543" s="257">
        <v>1200000</v>
      </c>
      <c r="P3543" s="282" t="s">
        <v>4845</v>
      </c>
    </row>
    <row r="3544" spans="1:17">
      <c r="A3544" s="58">
        <v>3549</v>
      </c>
      <c r="B3544" s="58">
        <v>164</v>
      </c>
      <c r="C3544" s="256">
        <v>46120</v>
      </c>
      <c r="D3544" s="282" t="s">
        <v>1706</v>
      </c>
      <c r="E3544" s="282" t="s">
        <v>3812</v>
      </c>
      <c r="G3544" s="282" t="s">
        <v>3506</v>
      </c>
      <c r="H3544" s="261" t="s">
        <v>3505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58">
        <v>3550</v>
      </c>
      <c r="B3545" s="58">
        <v>165</v>
      </c>
      <c r="C3545" s="256">
        <v>46120</v>
      </c>
      <c r="D3545" s="282" t="s">
        <v>1010</v>
      </c>
      <c r="E3545" s="282" t="s">
        <v>3812</v>
      </c>
      <c r="F3545" s="284" t="s">
        <v>4848</v>
      </c>
      <c r="G3545" s="282" t="s">
        <v>2131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4849</v>
      </c>
      <c r="P3545" s="282" t="s">
        <v>4850</v>
      </c>
    </row>
    <row r="3546" spans="1:17">
      <c r="A3546" s="58">
        <v>3551</v>
      </c>
      <c r="B3546" s="58">
        <v>9</v>
      </c>
      <c r="C3546" s="256">
        <v>46120</v>
      </c>
      <c r="D3546" s="282" t="s">
        <v>1512</v>
      </c>
      <c r="E3546" s="282" t="s">
        <v>3812</v>
      </c>
      <c r="F3546" s="284">
        <v>7204804336</v>
      </c>
      <c r="G3546" s="282" t="s">
        <v>1182</v>
      </c>
      <c r="H3546" s="261" t="s">
        <v>1711</v>
      </c>
      <c r="I3546" s="257">
        <v>1200000</v>
      </c>
      <c r="J3546" s="261">
        <v>1</v>
      </c>
      <c r="M3546" s="257">
        <v>1200000</v>
      </c>
      <c r="O3546" s="257" t="s">
        <v>4852</v>
      </c>
      <c r="P3546" s="282" t="s">
        <v>4505</v>
      </c>
    </row>
    <row r="3547" spans="1:17">
      <c r="A3547" s="58">
        <v>3552</v>
      </c>
      <c r="B3547" s="58">
        <v>104</v>
      </c>
      <c r="C3547" s="256">
        <v>46120</v>
      </c>
      <c r="D3547" s="282" t="s">
        <v>1512</v>
      </c>
      <c r="E3547" s="282" t="s">
        <v>3812</v>
      </c>
      <c r="G3547" s="282" t="s">
        <v>1467</v>
      </c>
      <c r="H3547" s="261" t="s">
        <v>2616</v>
      </c>
      <c r="I3547" s="257">
        <v>350000</v>
      </c>
      <c r="J3547" s="261">
        <v>1</v>
      </c>
      <c r="M3547" s="257">
        <v>350000</v>
      </c>
      <c r="O3547" s="257" t="s">
        <v>4852</v>
      </c>
      <c r="P3547" s="257" t="s">
        <v>4505</v>
      </c>
    </row>
    <row r="3548" spans="1:17">
      <c r="A3548" s="58">
        <v>3553</v>
      </c>
      <c r="B3548" s="58">
        <v>117</v>
      </c>
      <c r="C3548" s="256">
        <v>46120</v>
      </c>
      <c r="D3548" s="282" t="s">
        <v>1277</v>
      </c>
      <c r="E3548" s="282" t="s">
        <v>3812</v>
      </c>
      <c r="G3548" s="282" t="s">
        <v>4464</v>
      </c>
      <c r="H3548" s="261" t="s">
        <v>1906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4852</v>
      </c>
      <c r="P3548" s="282" t="s">
        <v>4505</v>
      </c>
    </row>
    <row r="3549" spans="1:17">
      <c r="A3549" s="58">
        <v>3554</v>
      </c>
      <c r="B3549" s="58">
        <v>166</v>
      </c>
      <c r="C3549" s="256">
        <v>46120</v>
      </c>
      <c r="D3549" s="282" t="s">
        <v>1826</v>
      </c>
      <c r="E3549" s="282" t="s">
        <v>3812</v>
      </c>
      <c r="G3549" s="282" t="s">
        <v>2649</v>
      </c>
      <c r="H3549" s="261" t="s">
        <v>2648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58">
        <v>3555</v>
      </c>
      <c r="C3550" s="256">
        <v>46120</v>
      </c>
      <c r="D3550" s="282" t="s">
        <v>1045</v>
      </c>
      <c r="G3550" s="282" t="s">
        <v>4856</v>
      </c>
      <c r="N3550" s="257">
        <v>-650000</v>
      </c>
    </row>
    <row r="3551" spans="1:17">
      <c r="A3551" s="58">
        <v>3556</v>
      </c>
      <c r="C3551" s="256">
        <v>46121</v>
      </c>
      <c r="D3551" s="282" t="s">
        <v>4784</v>
      </c>
      <c r="G3551" s="282" t="s">
        <v>4784</v>
      </c>
      <c r="N3551" s="257">
        <v>-2200000</v>
      </c>
    </row>
    <row r="3552" spans="1:17">
      <c r="A3552" s="58">
        <v>3557</v>
      </c>
      <c r="C3552" s="256">
        <v>46121</v>
      </c>
      <c r="D3552" s="282" t="s">
        <v>1415</v>
      </c>
      <c r="G3552" s="282" t="s">
        <v>4857</v>
      </c>
      <c r="N3552" s="257">
        <v>-400000</v>
      </c>
    </row>
    <row r="3553" spans="1:16">
      <c r="A3553" s="58">
        <v>3558</v>
      </c>
      <c r="B3553" s="58">
        <v>77</v>
      </c>
      <c r="C3553" s="256">
        <v>46121</v>
      </c>
      <c r="D3553" s="282" t="s">
        <v>2822</v>
      </c>
      <c r="E3553" s="282" t="s">
        <v>3812</v>
      </c>
      <c r="F3553" s="284" t="s">
        <v>4666</v>
      </c>
      <c r="G3553" s="282" t="s">
        <v>1702</v>
      </c>
      <c r="I3553" s="257">
        <v>1100000</v>
      </c>
      <c r="J3553" s="261">
        <v>1</v>
      </c>
      <c r="M3553" s="257">
        <v>1100000</v>
      </c>
      <c r="P3553" s="282" t="s">
        <v>4858</v>
      </c>
    </row>
    <row r="3554" spans="1:16">
      <c r="A3554" s="58">
        <v>3559</v>
      </c>
      <c r="B3554" s="58">
        <v>13</v>
      </c>
      <c r="C3554" s="256">
        <v>46121</v>
      </c>
      <c r="D3554" s="282" t="s">
        <v>1004</v>
      </c>
      <c r="E3554" s="282" t="s">
        <v>3812</v>
      </c>
      <c r="F3554" s="284">
        <v>7205502786</v>
      </c>
      <c r="G3554" s="282" t="s">
        <v>1182</v>
      </c>
      <c r="H3554" s="261" t="s">
        <v>1711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4860</v>
      </c>
      <c r="P3554" s="282" t="s">
        <v>4861</v>
      </c>
    </row>
    <row r="3555" spans="1:16">
      <c r="A3555" s="58">
        <v>3560</v>
      </c>
      <c r="B3555" s="58">
        <v>130</v>
      </c>
      <c r="C3555" s="256">
        <v>46121</v>
      </c>
      <c r="D3555" s="282" t="s">
        <v>1803</v>
      </c>
      <c r="E3555" s="282" t="s">
        <v>3812</v>
      </c>
      <c r="G3555" s="282" t="s">
        <v>1983</v>
      </c>
      <c r="I3555" s="257">
        <v>80000</v>
      </c>
      <c r="J3555" s="261">
        <v>2</v>
      </c>
      <c r="M3555" s="257">
        <v>160000</v>
      </c>
    </row>
    <row r="3556" spans="1:16">
      <c r="A3556" s="58">
        <v>3561</v>
      </c>
      <c r="C3556" s="256">
        <v>46121</v>
      </c>
      <c r="D3556" s="282" t="s">
        <v>1803</v>
      </c>
      <c r="G3556" s="282" t="s">
        <v>1803</v>
      </c>
      <c r="N3556" s="257">
        <v>-160000</v>
      </c>
    </row>
    <row r="3557" spans="1:16">
      <c r="A3557" s="58">
        <v>3562</v>
      </c>
      <c r="C3557" s="256">
        <v>46121</v>
      </c>
      <c r="D3557" s="282" t="s">
        <v>1748</v>
      </c>
      <c r="G3557" s="282" t="s">
        <v>4599</v>
      </c>
      <c r="N3557" s="257">
        <v>-1600000</v>
      </c>
    </row>
    <row r="3558" spans="1:16">
      <c r="A3558" s="58">
        <v>3563</v>
      </c>
      <c r="C3558" s="256">
        <v>46121</v>
      </c>
      <c r="D3558" s="282" t="s">
        <v>1826</v>
      </c>
      <c r="G3558" s="282" t="s">
        <v>1826</v>
      </c>
      <c r="N3558" s="257">
        <v>-1870000</v>
      </c>
    </row>
    <row r="3559" spans="1:16">
      <c r="A3559" s="58">
        <v>3564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2616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58">
        <v>3565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58">
        <v>3566</v>
      </c>
      <c r="C3561" s="256">
        <v>46118</v>
      </c>
      <c r="D3561" s="282" t="s">
        <v>3382</v>
      </c>
      <c r="G3561" s="282" t="s">
        <v>3382</v>
      </c>
      <c r="N3561" s="257">
        <v>-570000</v>
      </c>
    </row>
    <row r="3562" spans="1:16">
      <c r="A3562" s="58">
        <v>3567</v>
      </c>
      <c r="C3562" s="256">
        <v>46121</v>
      </c>
      <c r="D3562" s="282" t="s">
        <v>1277</v>
      </c>
      <c r="G3562" s="282" t="s">
        <v>3945</v>
      </c>
      <c r="N3562" s="257">
        <v>-1100000</v>
      </c>
    </row>
    <row r="3563" spans="1:16">
      <c r="A3563" s="58">
        <v>3568</v>
      </c>
      <c r="C3563" s="256">
        <v>46122</v>
      </c>
      <c r="D3563" s="282" t="s">
        <v>3861</v>
      </c>
      <c r="G3563" s="282" t="s">
        <v>4867</v>
      </c>
      <c r="N3563" s="257">
        <v>-1000000</v>
      </c>
    </row>
    <row r="3564" spans="1:16">
      <c r="A3564" s="58">
        <v>3569</v>
      </c>
      <c r="C3564" s="256">
        <v>46122</v>
      </c>
      <c r="D3564" s="282" t="s">
        <v>1885</v>
      </c>
      <c r="G3564" s="282" t="s">
        <v>1885</v>
      </c>
      <c r="N3564" s="257">
        <v>-30000</v>
      </c>
    </row>
    <row r="3565" spans="1:16">
      <c r="A3565" s="58">
        <v>3570</v>
      </c>
      <c r="B3565" s="58">
        <v>169</v>
      </c>
      <c r="C3565" s="256">
        <v>46122</v>
      </c>
      <c r="D3565" s="282" t="s">
        <v>1620</v>
      </c>
      <c r="E3565" s="282" t="s">
        <v>3812</v>
      </c>
      <c r="F3565" s="284" t="s">
        <v>4873</v>
      </c>
      <c r="G3565" s="282" t="s">
        <v>2131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4874</v>
      </c>
    </row>
    <row r="3566" spans="1:16">
      <c r="A3566" s="58">
        <v>3571</v>
      </c>
      <c r="B3566" s="58">
        <v>77</v>
      </c>
      <c r="C3566" s="256">
        <v>46122</v>
      </c>
      <c r="D3566" s="282" t="s">
        <v>4876</v>
      </c>
      <c r="E3566" s="282" t="s">
        <v>3812</v>
      </c>
      <c r="F3566" s="284" t="s">
        <v>4666</v>
      </c>
      <c r="G3566" s="282" t="s">
        <v>1702</v>
      </c>
      <c r="I3566" s="257">
        <v>1100000</v>
      </c>
      <c r="J3566" s="261">
        <v>1</v>
      </c>
      <c r="M3566" s="257">
        <v>1100000</v>
      </c>
      <c r="P3566" s="282" t="s">
        <v>4881</v>
      </c>
    </row>
    <row r="3567" spans="1:16">
      <c r="A3567" s="58">
        <v>3572</v>
      </c>
      <c r="B3567" s="58">
        <v>106</v>
      </c>
      <c r="C3567" s="256">
        <v>46122</v>
      </c>
      <c r="D3567" s="282" t="s">
        <v>1007</v>
      </c>
      <c r="E3567" s="282" t="s">
        <v>3812</v>
      </c>
      <c r="G3567" s="282" t="s">
        <v>2553</v>
      </c>
      <c r="H3567" s="261" t="s">
        <v>2552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58">
        <v>3573</v>
      </c>
      <c r="B3568" s="58">
        <v>170</v>
      </c>
      <c r="C3568" s="256">
        <v>46122</v>
      </c>
      <c r="D3568" s="282" t="s">
        <v>1007</v>
      </c>
      <c r="E3568" s="282" t="s">
        <v>3812</v>
      </c>
      <c r="G3568" s="282" t="s">
        <v>4882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58">
        <v>3574</v>
      </c>
      <c r="B3569" s="58">
        <v>171</v>
      </c>
      <c r="C3569" s="256">
        <v>46122</v>
      </c>
      <c r="D3569" s="282" t="s">
        <v>1423</v>
      </c>
      <c r="E3569" s="282" t="s">
        <v>3812</v>
      </c>
      <c r="F3569" s="284" t="s">
        <v>4884</v>
      </c>
      <c r="G3569" s="282" t="s">
        <v>2129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58">
        <v>3575</v>
      </c>
      <c r="B3570" s="58">
        <v>131</v>
      </c>
      <c r="C3570" s="256">
        <v>46122</v>
      </c>
      <c r="D3570" s="282" t="s">
        <v>1450</v>
      </c>
      <c r="E3570" s="282" t="s">
        <v>3812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58">
        <v>3576</v>
      </c>
      <c r="B3571" s="58">
        <v>172</v>
      </c>
      <c r="C3571" s="256">
        <v>46122</v>
      </c>
      <c r="D3571" s="282" t="s">
        <v>1681</v>
      </c>
      <c r="E3571" s="282" t="s">
        <v>3812</v>
      </c>
      <c r="F3571" s="284" t="s">
        <v>4887</v>
      </c>
      <c r="G3571" s="282" t="s">
        <v>2359</v>
      </c>
      <c r="H3571" s="261" t="s">
        <v>2684</v>
      </c>
      <c r="I3571" s="257">
        <v>1100000</v>
      </c>
      <c r="J3571" s="261">
        <v>1</v>
      </c>
      <c r="M3571" s="257">
        <v>1100000</v>
      </c>
      <c r="O3571" s="257" t="s">
        <v>4888</v>
      </c>
      <c r="P3571" s="282" t="s">
        <v>4889</v>
      </c>
    </row>
    <row r="3572" spans="1:17">
      <c r="A3572" s="58">
        <v>3577</v>
      </c>
      <c r="B3572" s="58">
        <v>11</v>
      </c>
      <c r="C3572" s="256">
        <v>46122</v>
      </c>
      <c r="D3572" s="282" t="s">
        <v>1850</v>
      </c>
      <c r="E3572" s="282" t="s">
        <v>3812</v>
      </c>
      <c r="F3572" s="284">
        <v>7204812388</v>
      </c>
      <c r="G3572" s="282" t="s">
        <v>1182</v>
      </c>
      <c r="H3572" s="261" t="s">
        <v>1711</v>
      </c>
      <c r="I3572" s="257">
        <v>1200000</v>
      </c>
      <c r="J3572" s="261">
        <v>1</v>
      </c>
      <c r="M3572" s="257">
        <v>1200000</v>
      </c>
      <c r="O3572" s="257" t="s">
        <v>4891</v>
      </c>
      <c r="P3572" s="282" t="s">
        <v>4892</v>
      </c>
    </row>
    <row r="3573" spans="1:17">
      <c r="A3573" s="58">
        <v>3578</v>
      </c>
      <c r="B3573" s="58">
        <v>81</v>
      </c>
      <c r="C3573" s="256">
        <v>46122</v>
      </c>
      <c r="D3573" s="282" t="s">
        <v>1370</v>
      </c>
      <c r="E3573" s="282" t="s">
        <v>3812</v>
      </c>
      <c r="F3573" s="284" t="s">
        <v>4894</v>
      </c>
      <c r="G3573" s="282" t="s">
        <v>2709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4895</v>
      </c>
      <c r="P3573" s="282" t="s">
        <v>4896</v>
      </c>
    </row>
    <row r="3574" spans="1:17">
      <c r="A3574" s="58">
        <v>3579</v>
      </c>
      <c r="B3574" s="58">
        <v>104</v>
      </c>
      <c r="C3574" s="256">
        <v>46122</v>
      </c>
      <c r="D3574" s="282" t="s">
        <v>1850</v>
      </c>
      <c r="E3574" s="282" t="s">
        <v>3812</v>
      </c>
      <c r="G3574" s="282" t="s">
        <v>1467</v>
      </c>
      <c r="H3574" s="261" t="s">
        <v>2616</v>
      </c>
      <c r="I3574" s="257">
        <v>350000</v>
      </c>
      <c r="J3574" s="261">
        <v>1</v>
      </c>
      <c r="M3574" s="257">
        <v>350000</v>
      </c>
    </row>
    <row r="3575" spans="1:17">
      <c r="A3575" s="58">
        <v>3580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58">
        <v>3581</v>
      </c>
      <c r="B3576" s="58">
        <v>122</v>
      </c>
      <c r="C3576" s="256">
        <v>46123</v>
      </c>
      <c r="D3576" s="282" t="s">
        <v>1512</v>
      </c>
      <c r="E3576" s="282" t="s">
        <v>3812</v>
      </c>
      <c r="G3576" s="282" t="s">
        <v>2043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4681</v>
      </c>
    </row>
    <row r="3577" spans="1:17">
      <c r="A3577" s="58">
        <v>3582</v>
      </c>
      <c r="B3577" s="58">
        <v>80</v>
      </c>
      <c r="C3577" s="256">
        <v>46123</v>
      </c>
      <c r="D3577" s="282" t="s">
        <v>1512</v>
      </c>
      <c r="E3577" s="282" t="s">
        <v>3812</v>
      </c>
      <c r="F3577" s="284">
        <v>1068327224</v>
      </c>
      <c r="G3577" s="282" t="s">
        <v>4564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58">
        <v>3583</v>
      </c>
      <c r="B3578" s="58">
        <v>57</v>
      </c>
      <c r="C3578" s="256">
        <v>46123</v>
      </c>
      <c r="D3578" s="282" t="s">
        <v>1512</v>
      </c>
      <c r="E3578" s="282" t="s">
        <v>3812</v>
      </c>
      <c r="G3578" s="282" t="s">
        <v>2975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3444</v>
      </c>
    </row>
    <row r="3579" spans="1:17">
      <c r="A3579" s="58">
        <v>3584</v>
      </c>
      <c r="B3579" s="58">
        <v>104</v>
      </c>
      <c r="C3579" s="256">
        <v>46123</v>
      </c>
      <c r="D3579" s="282" t="s">
        <v>1512</v>
      </c>
      <c r="E3579" s="282" t="s">
        <v>3812</v>
      </c>
      <c r="G3579" s="282" t="s">
        <v>1467</v>
      </c>
      <c r="H3579" s="261" t="s">
        <v>2616</v>
      </c>
      <c r="I3579" s="257">
        <v>350000</v>
      </c>
      <c r="J3579" s="261">
        <v>1</v>
      </c>
      <c r="M3579" s="257">
        <v>350000</v>
      </c>
      <c r="O3579" s="257" t="s">
        <v>4901</v>
      </c>
      <c r="P3579" s="282" t="s">
        <v>4902</v>
      </c>
    </row>
    <row r="3580" spans="1:17">
      <c r="A3580" s="58">
        <v>3585</v>
      </c>
      <c r="B3580" s="58">
        <v>13</v>
      </c>
      <c r="C3580" s="256">
        <v>46123</v>
      </c>
      <c r="D3580" s="282" t="s">
        <v>1512</v>
      </c>
      <c r="E3580" s="282" t="s">
        <v>3812</v>
      </c>
      <c r="F3580" s="284">
        <v>7205502786</v>
      </c>
      <c r="G3580" s="282" t="s">
        <v>1182</v>
      </c>
      <c r="H3580" s="261" t="s">
        <v>1711</v>
      </c>
      <c r="I3580" s="257">
        <v>1200000</v>
      </c>
      <c r="J3580" s="261">
        <v>1</v>
      </c>
      <c r="M3580" s="257">
        <v>1200000</v>
      </c>
      <c r="O3580" s="257" t="s">
        <v>4901</v>
      </c>
      <c r="P3580" s="282" t="s">
        <v>4902</v>
      </c>
    </row>
    <row r="3581" spans="1:17">
      <c r="A3581" s="58">
        <v>3586</v>
      </c>
      <c r="B3581" s="58">
        <v>81</v>
      </c>
      <c r="C3581" s="256">
        <v>46123</v>
      </c>
      <c r="D3581" s="282" t="s">
        <v>4278</v>
      </c>
      <c r="E3581" s="282" t="s">
        <v>3812</v>
      </c>
      <c r="F3581" s="284" t="s">
        <v>4905</v>
      </c>
      <c r="G3581" s="282" t="s">
        <v>2709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4906</v>
      </c>
      <c r="P3581" s="282" t="s">
        <v>4907</v>
      </c>
    </row>
    <row r="3582" spans="1:17">
      <c r="A3582" s="58">
        <v>3587</v>
      </c>
      <c r="B3582" s="58">
        <v>117</v>
      </c>
      <c r="C3582" s="256">
        <v>46123</v>
      </c>
      <c r="D3582" s="282" t="s">
        <v>3382</v>
      </c>
      <c r="E3582" s="282" t="s">
        <v>3812</v>
      </c>
      <c r="G3582" s="282" t="s">
        <v>4464</v>
      </c>
      <c r="H3582" s="261" t="s">
        <v>1906</v>
      </c>
      <c r="I3582" s="257">
        <v>1000000</v>
      </c>
      <c r="J3582" s="261">
        <v>1</v>
      </c>
      <c r="M3582" s="257">
        <v>1000000</v>
      </c>
    </row>
    <row r="3583" spans="1:17">
      <c r="A3583" s="58">
        <v>3588</v>
      </c>
      <c r="B3583" s="58">
        <v>9</v>
      </c>
      <c r="C3583" s="256">
        <v>46125</v>
      </c>
      <c r="D3583" s="282" t="s">
        <v>3880</v>
      </c>
      <c r="E3583" s="282" t="s">
        <v>3812</v>
      </c>
      <c r="F3583" s="284">
        <v>7204804336</v>
      </c>
      <c r="G3583" s="282" t="s">
        <v>1182</v>
      </c>
      <c r="H3583" s="261" t="s">
        <v>1711</v>
      </c>
      <c r="I3583" s="257">
        <v>1300000</v>
      </c>
      <c r="J3583" s="261">
        <v>1</v>
      </c>
      <c r="M3583" s="257">
        <v>1300000</v>
      </c>
      <c r="O3583" s="257" t="s">
        <v>4913</v>
      </c>
    </row>
    <row r="3584" spans="1:17">
      <c r="A3584" s="58">
        <v>3589</v>
      </c>
      <c r="B3584" s="58">
        <v>104</v>
      </c>
      <c r="C3584" s="256">
        <v>46125</v>
      </c>
      <c r="D3584" s="282" t="s">
        <v>3880</v>
      </c>
      <c r="E3584" s="282" t="s">
        <v>3812</v>
      </c>
      <c r="G3584" s="282" t="s">
        <v>1467</v>
      </c>
      <c r="H3584" s="261" t="s">
        <v>2616</v>
      </c>
      <c r="I3584" s="257">
        <v>350000</v>
      </c>
      <c r="J3584" s="261">
        <v>1</v>
      </c>
      <c r="M3584" s="257">
        <v>350000</v>
      </c>
      <c r="O3584" s="257" t="s">
        <v>4913</v>
      </c>
    </row>
    <row r="3585" spans="1:16">
      <c r="A3585" s="58">
        <v>3590</v>
      </c>
      <c r="B3585" s="58">
        <v>173</v>
      </c>
      <c r="C3585" s="256">
        <v>46125</v>
      </c>
      <c r="D3585" s="282" t="s">
        <v>1748</v>
      </c>
      <c r="E3585" s="282" t="s">
        <v>3812</v>
      </c>
      <c r="G3585" s="282" t="s">
        <v>4911</v>
      </c>
      <c r="H3585" s="261" t="s">
        <v>4912</v>
      </c>
      <c r="I3585" s="257">
        <v>180000</v>
      </c>
      <c r="J3585" s="261">
        <v>3</v>
      </c>
      <c r="M3585" s="257">
        <v>540000</v>
      </c>
    </row>
    <row r="3586" spans="1:16">
      <c r="A3586" s="58">
        <v>3591</v>
      </c>
      <c r="B3586" s="58">
        <v>94</v>
      </c>
      <c r="C3586" s="256">
        <v>46125</v>
      </c>
      <c r="D3586" s="282" t="s">
        <v>1748</v>
      </c>
      <c r="E3586" s="282" t="s">
        <v>3812</v>
      </c>
      <c r="G3586" s="282" t="s">
        <v>2138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58">
        <v>3592</v>
      </c>
      <c r="B3587" s="58">
        <v>49</v>
      </c>
      <c r="C3587" s="256">
        <v>46125</v>
      </c>
      <c r="D3587" s="282" t="s">
        <v>1748</v>
      </c>
      <c r="E3587" s="282" t="s">
        <v>3812</v>
      </c>
      <c r="F3587" s="284" t="s">
        <v>1230</v>
      </c>
      <c r="G3587" s="282" t="s">
        <v>2139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58">
        <v>3593</v>
      </c>
      <c r="B3588" s="58">
        <v>174</v>
      </c>
      <c r="C3588" s="256">
        <v>46125</v>
      </c>
      <c r="D3588" s="282" t="s">
        <v>1748</v>
      </c>
      <c r="E3588" s="282" t="s">
        <v>3812</v>
      </c>
      <c r="G3588" s="282" t="s">
        <v>2142</v>
      </c>
      <c r="H3588" s="261" t="s">
        <v>1753</v>
      </c>
      <c r="I3588" s="257">
        <v>40000</v>
      </c>
      <c r="J3588" s="261">
        <v>1</v>
      </c>
      <c r="M3588" s="257">
        <v>40000</v>
      </c>
    </row>
    <row r="3589" spans="1:16">
      <c r="A3589" s="58">
        <v>3594</v>
      </c>
      <c r="B3589" s="58">
        <v>175</v>
      </c>
      <c r="C3589" s="256">
        <v>46125</v>
      </c>
      <c r="D3589" s="282" t="s">
        <v>1748</v>
      </c>
      <c r="E3589" s="282" t="s">
        <v>3812</v>
      </c>
      <c r="G3589" s="282" t="s">
        <v>2143</v>
      </c>
      <c r="H3589" s="261" t="s">
        <v>1779</v>
      </c>
      <c r="I3589" s="257">
        <v>10000</v>
      </c>
      <c r="J3589" s="261">
        <v>2</v>
      </c>
      <c r="M3589" s="257">
        <v>20000</v>
      </c>
      <c r="P3589" s="282" t="s">
        <v>4915</v>
      </c>
    </row>
    <row r="3590" spans="1:16">
      <c r="A3590" s="58">
        <v>3595</v>
      </c>
      <c r="B3590" s="58">
        <v>94</v>
      </c>
      <c r="C3590" s="256">
        <v>46125</v>
      </c>
      <c r="D3590" s="282" t="s">
        <v>972</v>
      </c>
      <c r="E3590" s="282" t="s">
        <v>3812</v>
      </c>
      <c r="G3590" s="282" t="s">
        <v>2138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58">
        <v>3596</v>
      </c>
      <c r="B3591" s="58">
        <v>96</v>
      </c>
      <c r="C3591" s="256">
        <v>46125</v>
      </c>
      <c r="D3591" s="282" t="s">
        <v>972</v>
      </c>
      <c r="E3591" s="282" t="s">
        <v>3812</v>
      </c>
      <c r="G3591" s="282" t="s">
        <v>2141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58">
        <v>3597</v>
      </c>
      <c r="B3592" s="58">
        <v>105</v>
      </c>
      <c r="C3592" s="256">
        <v>46125</v>
      </c>
      <c r="D3592" s="282" t="s">
        <v>4784</v>
      </c>
      <c r="E3592" s="282" t="s">
        <v>3812</v>
      </c>
      <c r="G3592" s="282" t="s">
        <v>2237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4918</v>
      </c>
      <c r="P3592" s="282" t="s">
        <v>4919</v>
      </c>
    </row>
    <row r="3593" spans="1:16">
      <c r="A3593" s="58">
        <v>3598</v>
      </c>
      <c r="B3593" s="58">
        <v>105</v>
      </c>
      <c r="C3593" s="256">
        <v>46125</v>
      </c>
      <c r="D3593" s="282" t="s">
        <v>2676</v>
      </c>
      <c r="E3593" s="282" t="s">
        <v>3812</v>
      </c>
      <c r="G3593" s="282" t="s">
        <v>4921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58">
        <v>3599</v>
      </c>
      <c r="B3594" s="58">
        <v>105</v>
      </c>
      <c r="C3594" s="256">
        <v>46125</v>
      </c>
      <c r="D3594" s="282" t="s">
        <v>1007</v>
      </c>
      <c r="E3594" s="282" t="s">
        <v>3812</v>
      </c>
      <c r="G3594" s="282" t="s">
        <v>4923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58">
        <v>3600</v>
      </c>
      <c r="B3595" s="58">
        <v>105</v>
      </c>
      <c r="C3595" s="256">
        <v>46125</v>
      </c>
      <c r="D3595" s="282" t="s">
        <v>1007</v>
      </c>
      <c r="E3595" s="282" t="s">
        <v>3812</v>
      </c>
      <c r="G3595" s="282" t="s">
        <v>4924</v>
      </c>
      <c r="I3595" s="257">
        <v>150000</v>
      </c>
      <c r="J3595" s="261">
        <v>1</v>
      </c>
      <c r="M3595" s="257">
        <v>150000</v>
      </c>
    </row>
    <row r="3596" spans="1:16">
      <c r="A3596" s="58">
        <v>3601</v>
      </c>
      <c r="B3596" s="58">
        <v>90</v>
      </c>
      <c r="C3596" s="256">
        <v>46125</v>
      </c>
      <c r="D3596" s="282" t="s">
        <v>1525</v>
      </c>
      <c r="E3596" s="282" t="s">
        <v>3812</v>
      </c>
      <c r="G3596" s="282" t="s">
        <v>1676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58">
        <v>3602</v>
      </c>
      <c r="B3597" s="58">
        <v>90</v>
      </c>
      <c r="C3597" s="256">
        <v>46125</v>
      </c>
      <c r="D3597" s="282" t="s">
        <v>1525</v>
      </c>
      <c r="E3597" s="282" t="s">
        <v>3812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58">
        <v>3603</v>
      </c>
      <c r="B3598" s="58">
        <v>12</v>
      </c>
      <c r="C3598" s="256">
        <v>46125</v>
      </c>
      <c r="D3598" s="282" t="s">
        <v>2307</v>
      </c>
      <c r="E3598" s="282" t="s">
        <v>3812</v>
      </c>
      <c r="F3598" s="284">
        <v>7205246673</v>
      </c>
      <c r="G3598" s="282" t="s">
        <v>1182</v>
      </c>
      <c r="H3598" s="261" t="s">
        <v>1711</v>
      </c>
      <c r="I3598" s="257">
        <v>2300000</v>
      </c>
      <c r="J3598" s="261">
        <v>1</v>
      </c>
      <c r="M3598" s="257">
        <v>2300000</v>
      </c>
    </row>
    <row r="3599" spans="1:16">
      <c r="A3599" s="58">
        <v>3604</v>
      </c>
      <c r="C3599" s="256">
        <v>46125</v>
      </c>
      <c r="D3599" s="282" t="s">
        <v>2307</v>
      </c>
      <c r="G3599" s="282" t="s">
        <v>2307</v>
      </c>
      <c r="N3599" s="257">
        <v>-2300000</v>
      </c>
    </row>
    <row r="3600" spans="1:16">
      <c r="A3600" s="58">
        <v>3605</v>
      </c>
      <c r="C3600" s="256">
        <v>46125</v>
      </c>
      <c r="D3600" s="282" t="s">
        <v>2822</v>
      </c>
      <c r="G3600" s="282" t="s">
        <v>4928</v>
      </c>
      <c r="N3600" s="257">
        <v>-1100000</v>
      </c>
    </row>
    <row r="3601" spans="1:17">
      <c r="A3601" s="58">
        <v>3606</v>
      </c>
      <c r="C3601" s="256">
        <v>46125</v>
      </c>
      <c r="D3601" s="282" t="s">
        <v>1978</v>
      </c>
      <c r="G3601" s="282" t="s">
        <v>4027</v>
      </c>
      <c r="N3601" s="257">
        <v>-1200000</v>
      </c>
    </row>
    <row r="3602" spans="1:17">
      <c r="A3602" s="58">
        <v>3607</v>
      </c>
      <c r="C3602" s="256">
        <v>46122</v>
      </c>
      <c r="D3602" s="282" t="s">
        <v>4876</v>
      </c>
      <c r="G3602" s="282" t="s">
        <v>4930</v>
      </c>
      <c r="N3602" s="257">
        <v>-1100000</v>
      </c>
    </row>
    <row r="3603" spans="1:17">
      <c r="A3603" s="58">
        <v>3608</v>
      </c>
      <c r="B3603" s="58">
        <v>176</v>
      </c>
      <c r="C3603" s="256">
        <v>46126</v>
      </c>
      <c r="D3603" s="282" t="s">
        <v>4934</v>
      </c>
      <c r="G3603" s="282" t="s">
        <v>4939</v>
      </c>
      <c r="J3603" s="261">
        <v>1</v>
      </c>
    </row>
    <row r="3604" spans="1:17">
      <c r="A3604" s="58">
        <v>3609</v>
      </c>
      <c r="B3604" s="58">
        <v>77</v>
      </c>
      <c r="C3604" s="256">
        <v>46126</v>
      </c>
      <c r="D3604" s="282" t="s">
        <v>1154</v>
      </c>
      <c r="E3604" s="282" t="s">
        <v>3812</v>
      </c>
      <c r="F3604" s="284" t="s">
        <v>4666</v>
      </c>
      <c r="G3604" s="282" t="s">
        <v>1702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58">
        <v>3610</v>
      </c>
      <c r="B3605" s="58">
        <v>82</v>
      </c>
      <c r="C3605" s="256">
        <v>46126</v>
      </c>
      <c r="D3605" s="282" t="s">
        <v>2678</v>
      </c>
      <c r="E3605" s="282" t="s">
        <v>3812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5133</v>
      </c>
      <c r="Q3605" s="282" t="s">
        <v>5132</v>
      </c>
    </row>
    <row r="3606" spans="1:17">
      <c r="A3606" s="58">
        <v>3611</v>
      </c>
      <c r="B3606" s="58">
        <v>77</v>
      </c>
      <c r="C3606" s="256">
        <v>46126</v>
      </c>
      <c r="D3606" s="282" t="s">
        <v>4931</v>
      </c>
      <c r="E3606" s="282" t="s">
        <v>3812</v>
      </c>
      <c r="F3606" s="284" t="s">
        <v>4666</v>
      </c>
      <c r="G3606" s="282" t="s">
        <v>1702</v>
      </c>
      <c r="I3606" s="257">
        <v>1200000</v>
      </c>
      <c r="J3606" s="261">
        <v>1</v>
      </c>
      <c r="M3606" s="257">
        <v>1200000</v>
      </c>
      <c r="O3606" s="257" t="s">
        <v>4943</v>
      </c>
    </row>
    <row r="3607" spans="1:17">
      <c r="A3607" s="58">
        <v>3612</v>
      </c>
      <c r="B3607" s="58">
        <v>65</v>
      </c>
      <c r="C3607" s="256">
        <v>46126</v>
      </c>
      <c r="D3607" s="282" t="s">
        <v>3129</v>
      </c>
      <c r="E3607" s="282" t="s">
        <v>3812</v>
      </c>
      <c r="F3607" s="284" t="s">
        <v>1761</v>
      </c>
      <c r="G3607" s="282" t="s">
        <v>2132</v>
      </c>
      <c r="H3607" s="261" t="s">
        <v>1761</v>
      </c>
      <c r="I3607" s="257">
        <v>70000</v>
      </c>
      <c r="J3607" s="261">
        <v>1</v>
      </c>
      <c r="M3607" s="257">
        <v>70000</v>
      </c>
      <c r="Q3607" s="282" t="s">
        <v>4271</v>
      </c>
    </row>
    <row r="3608" spans="1:17">
      <c r="A3608" s="58">
        <v>3613</v>
      </c>
      <c r="B3608" s="58">
        <v>77</v>
      </c>
      <c r="C3608" s="256">
        <v>46126</v>
      </c>
      <c r="D3608" s="282" t="s">
        <v>1706</v>
      </c>
      <c r="E3608" s="282" t="s">
        <v>3812</v>
      </c>
      <c r="F3608" s="284" t="s">
        <v>4666</v>
      </c>
      <c r="G3608" s="282" t="s">
        <v>1702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58">
        <v>3614</v>
      </c>
      <c r="B3609" s="58">
        <v>93</v>
      </c>
      <c r="C3609" s="256">
        <v>46126</v>
      </c>
      <c r="D3609" s="282" t="s">
        <v>1706</v>
      </c>
      <c r="E3609" s="282" t="s">
        <v>3812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58">
        <v>3615</v>
      </c>
      <c r="B3610" s="58">
        <v>12</v>
      </c>
      <c r="C3610" s="256">
        <v>46126</v>
      </c>
      <c r="D3610" s="282" t="s">
        <v>2267</v>
      </c>
      <c r="E3610" s="282" t="s">
        <v>3812</v>
      </c>
      <c r="F3610" s="284">
        <v>7205246673</v>
      </c>
      <c r="G3610" s="282" t="s">
        <v>1182</v>
      </c>
      <c r="H3610" s="261" t="s">
        <v>1711</v>
      </c>
      <c r="I3610" s="257">
        <v>1300000</v>
      </c>
      <c r="J3610" s="261">
        <v>1</v>
      </c>
      <c r="M3610" s="257">
        <v>1300000</v>
      </c>
      <c r="O3610" s="257" t="s">
        <v>4947</v>
      </c>
    </row>
    <row r="3611" spans="1:17">
      <c r="A3611" s="58">
        <v>3616</v>
      </c>
      <c r="B3611" s="58">
        <v>87</v>
      </c>
      <c r="C3611" s="256">
        <v>46126</v>
      </c>
      <c r="D3611" s="282" t="s">
        <v>1620</v>
      </c>
      <c r="E3611" s="282" t="s">
        <v>3635</v>
      </c>
      <c r="F3611" s="284" t="s">
        <v>4951</v>
      </c>
      <c r="G3611" s="282" t="s">
        <v>1760</v>
      </c>
      <c r="H3611" s="261" t="s">
        <v>1948</v>
      </c>
      <c r="J3611" s="261">
        <v>1</v>
      </c>
      <c r="M3611" s="257">
        <v>0</v>
      </c>
    </row>
    <row r="3612" spans="1:17">
      <c r="A3612" s="58">
        <v>3617</v>
      </c>
      <c r="C3612" s="256">
        <v>46126</v>
      </c>
      <c r="D3612" s="282" t="s">
        <v>972</v>
      </c>
      <c r="G3612" s="282" t="s">
        <v>3974</v>
      </c>
      <c r="N3612" s="257">
        <v>-730000</v>
      </c>
    </row>
    <row r="3613" spans="1:17">
      <c r="A3613" s="58">
        <v>3618</v>
      </c>
      <c r="C3613" s="256">
        <v>46126</v>
      </c>
      <c r="D3613" s="282" t="s">
        <v>4931</v>
      </c>
      <c r="G3613" s="282" t="s">
        <v>4952</v>
      </c>
      <c r="N3613" s="257">
        <v>-1200000</v>
      </c>
    </row>
    <row r="3614" spans="1:17">
      <c r="A3614" s="58">
        <v>3619</v>
      </c>
      <c r="B3614" s="58">
        <v>177</v>
      </c>
      <c r="C3614" s="256">
        <v>46126</v>
      </c>
      <c r="D3614" s="282" t="s">
        <v>3129</v>
      </c>
      <c r="G3614" s="282" t="s">
        <v>2933</v>
      </c>
      <c r="I3614" s="257">
        <v>50000</v>
      </c>
      <c r="J3614" s="261">
        <v>1</v>
      </c>
      <c r="M3614" s="257">
        <v>50000</v>
      </c>
    </row>
    <row r="3615" spans="1:17">
      <c r="A3615" s="58">
        <v>3620</v>
      </c>
      <c r="C3615" s="256">
        <v>46126</v>
      </c>
      <c r="D3615" s="282" t="s">
        <v>3129</v>
      </c>
      <c r="G3615" s="282" t="s">
        <v>3129</v>
      </c>
      <c r="N3615" s="257">
        <v>-120000</v>
      </c>
    </row>
    <row r="3616" spans="1:17">
      <c r="A3616" s="58">
        <v>3621</v>
      </c>
      <c r="B3616" s="58">
        <v>30</v>
      </c>
      <c r="C3616" s="256">
        <v>46127</v>
      </c>
      <c r="D3616" s="282" t="s">
        <v>1525</v>
      </c>
      <c r="E3616" s="282" t="s">
        <v>3812</v>
      </c>
      <c r="F3616" s="284" t="s">
        <v>4954</v>
      </c>
      <c r="G3616" s="282" t="s">
        <v>4954</v>
      </c>
      <c r="H3616" s="261" t="s">
        <v>4954</v>
      </c>
      <c r="J3616" s="261">
        <v>1</v>
      </c>
    </row>
    <row r="3617" spans="1:16">
      <c r="A3617" s="58">
        <v>3622</v>
      </c>
      <c r="B3617" s="58">
        <v>131</v>
      </c>
      <c r="C3617" s="256">
        <v>46127</v>
      </c>
      <c r="D3617" s="282" t="s">
        <v>1525</v>
      </c>
      <c r="E3617" s="282" t="s">
        <v>3812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58">
        <v>3623</v>
      </c>
      <c r="B3618" s="58">
        <v>178</v>
      </c>
      <c r="C3618" s="256">
        <v>46127</v>
      </c>
      <c r="D3618" s="282" t="s">
        <v>2822</v>
      </c>
      <c r="E3618" s="282" t="s">
        <v>3812</v>
      </c>
      <c r="F3618" s="284" t="s">
        <v>4956</v>
      </c>
      <c r="G3618" s="282" t="s">
        <v>2129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4957</v>
      </c>
      <c r="P3618" s="282" t="s">
        <v>4958</v>
      </c>
    </row>
    <row r="3619" spans="1:16">
      <c r="A3619" s="58">
        <v>3624</v>
      </c>
      <c r="B3619" s="58">
        <v>148</v>
      </c>
      <c r="C3619" s="256">
        <v>46127</v>
      </c>
      <c r="D3619" s="282" t="s">
        <v>3129</v>
      </c>
      <c r="E3619" s="282" t="s">
        <v>3812</v>
      </c>
      <c r="G3619" s="282" t="s">
        <v>2738</v>
      </c>
      <c r="H3619" s="261" t="s">
        <v>2737</v>
      </c>
      <c r="I3619" s="257">
        <v>350000</v>
      </c>
      <c r="J3619" s="261">
        <v>1</v>
      </c>
      <c r="M3619" s="257">
        <v>350000</v>
      </c>
    </row>
    <row r="3620" spans="1:16">
      <c r="A3620" s="58">
        <v>3625</v>
      </c>
      <c r="B3620" s="58">
        <v>89</v>
      </c>
      <c r="C3620" s="256">
        <v>46127</v>
      </c>
      <c r="D3620" s="285" t="s">
        <v>1425</v>
      </c>
      <c r="E3620" s="282" t="s">
        <v>3812</v>
      </c>
      <c r="F3620" s="284" t="s">
        <v>4961</v>
      </c>
      <c r="G3620" s="282" t="s">
        <v>1184</v>
      </c>
      <c r="H3620" s="261" t="s">
        <v>4961</v>
      </c>
      <c r="I3620" s="257">
        <v>1300000</v>
      </c>
      <c r="J3620" s="261">
        <v>1</v>
      </c>
      <c r="M3620" s="257">
        <v>1300000</v>
      </c>
      <c r="O3620" s="257" t="s">
        <v>4962</v>
      </c>
    </row>
    <row r="3621" spans="1:16">
      <c r="A3621" s="58">
        <v>3626</v>
      </c>
      <c r="B3621" s="58">
        <v>11</v>
      </c>
      <c r="C3621" s="256">
        <v>46127</v>
      </c>
      <c r="D3621" s="282" t="s">
        <v>4976</v>
      </c>
      <c r="E3621" s="282" t="s">
        <v>3812</v>
      </c>
      <c r="F3621" s="284">
        <v>7204812388</v>
      </c>
      <c r="G3621" s="282" t="s">
        <v>1182</v>
      </c>
      <c r="H3621" s="261" t="s">
        <v>1711</v>
      </c>
      <c r="I3621" s="257">
        <v>1200000</v>
      </c>
      <c r="J3621" s="261">
        <v>1</v>
      </c>
      <c r="M3621" s="257">
        <v>1200000</v>
      </c>
      <c r="O3621" s="257" t="s">
        <v>4965</v>
      </c>
    </row>
    <row r="3622" spans="1:16">
      <c r="A3622" s="58">
        <v>3627</v>
      </c>
      <c r="B3622" s="58">
        <v>104</v>
      </c>
      <c r="C3622" s="256">
        <v>46127</v>
      </c>
      <c r="D3622" s="282" t="s">
        <v>4976</v>
      </c>
      <c r="E3622" s="282" t="s">
        <v>3812</v>
      </c>
      <c r="G3622" s="282" t="s">
        <v>1467</v>
      </c>
      <c r="H3622" s="261" t="s">
        <v>2616</v>
      </c>
      <c r="I3622" s="257">
        <v>350000</v>
      </c>
      <c r="J3622" s="261">
        <v>1</v>
      </c>
      <c r="M3622" s="257">
        <v>350000</v>
      </c>
      <c r="O3622" s="257" t="s">
        <v>4965</v>
      </c>
    </row>
    <row r="3623" spans="1:16">
      <c r="A3623" s="58">
        <v>3628</v>
      </c>
      <c r="B3623" s="58">
        <v>66</v>
      </c>
      <c r="C3623" s="256">
        <v>46127</v>
      </c>
      <c r="D3623" s="282" t="s">
        <v>4976</v>
      </c>
      <c r="E3623" s="282" t="s">
        <v>3812</v>
      </c>
      <c r="F3623" s="284" t="s">
        <v>2686</v>
      </c>
      <c r="G3623" s="282" t="s">
        <v>2773</v>
      </c>
      <c r="H3623" s="261" t="s">
        <v>2686</v>
      </c>
      <c r="I3623" s="257">
        <v>130000</v>
      </c>
      <c r="J3623" s="261">
        <v>1</v>
      </c>
      <c r="M3623" s="257">
        <v>130000</v>
      </c>
      <c r="O3623" s="257" t="s">
        <v>4965</v>
      </c>
    </row>
    <row r="3624" spans="1:16">
      <c r="A3624" s="58">
        <v>3629</v>
      </c>
      <c r="B3624" s="58">
        <v>11</v>
      </c>
      <c r="C3624" s="256">
        <v>46127</v>
      </c>
      <c r="D3624" s="282" t="s">
        <v>2206</v>
      </c>
      <c r="E3624" s="282" t="s">
        <v>3812</v>
      </c>
      <c r="F3624" s="284">
        <v>7204812388</v>
      </c>
      <c r="G3624" s="282" t="s">
        <v>1182</v>
      </c>
      <c r="H3624" s="261" t="s">
        <v>1711</v>
      </c>
      <c r="I3624" s="257">
        <v>1200000</v>
      </c>
      <c r="J3624" s="261">
        <v>1</v>
      </c>
      <c r="M3624" s="257">
        <v>1200000</v>
      </c>
      <c r="O3624" s="257" t="s">
        <v>4967</v>
      </c>
      <c r="P3624" s="282" t="s">
        <v>4968</v>
      </c>
    </row>
    <row r="3625" spans="1:16">
      <c r="A3625" s="58">
        <v>3630</v>
      </c>
      <c r="B3625" s="58">
        <v>13</v>
      </c>
      <c r="C3625" s="256">
        <v>46127</v>
      </c>
      <c r="D3625" s="282" t="s">
        <v>2053</v>
      </c>
      <c r="E3625" s="282" t="s">
        <v>3812</v>
      </c>
      <c r="F3625" s="284">
        <v>7205502786</v>
      </c>
      <c r="G3625" s="282" t="s">
        <v>1182</v>
      </c>
      <c r="H3625" s="261" t="s">
        <v>1711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4970</v>
      </c>
      <c r="P3625" s="282" t="s">
        <v>4971</v>
      </c>
    </row>
    <row r="3626" spans="1:16">
      <c r="A3626" s="58">
        <v>3631</v>
      </c>
      <c r="B3626" s="58">
        <v>179</v>
      </c>
      <c r="C3626" s="256">
        <v>46127</v>
      </c>
      <c r="D3626" s="282" t="s">
        <v>2406</v>
      </c>
      <c r="E3626" s="282" t="s">
        <v>3812</v>
      </c>
      <c r="G3626" s="282" t="s">
        <v>1811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58">
        <v>3632</v>
      </c>
      <c r="C3627" s="256">
        <v>46127</v>
      </c>
      <c r="D3627" s="282" t="s">
        <v>2267</v>
      </c>
      <c r="G3627" s="282" t="s">
        <v>4974</v>
      </c>
      <c r="N3627" s="257">
        <v>-1300000</v>
      </c>
    </row>
    <row r="3628" spans="1:16">
      <c r="A3628" s="58">
        <v>3633</v>
      </c>
      <c r="C3628" s="256">
        <v>46127</v>
      </c>
      <c r="D3628" s="282" t="s">
        <v>2206</v>
      </c>
      <c r="G3628" s="282" t="s">
        <v>3947</v>
      </c>
      <c r="N3628" s="257">
        <v>-1200000</v>
      </c>
    </row>
    <row r="3629" spans="1:16">
      <c r="A3629" s="58">
        <v>3634</v>
      </c>
      <c r="C3629" s="256">
        <v>46127</v>
      </c>
      <c r="D3629" s="282" t="s">
        <v>2406</v>
      </c>
      <c r="G3629" s="282" t="s">
        <v>4577</v>
      </c>
      <c r="N3629" s="257">
        <v>-220000</v>
      </c>
    </row>
    <row r="3630" spans="1:16">
      <c r="A3630" s="58">
        <v>3635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58">
        <v>3636</v>
      </c>
      <c r="C3631" s="256">
        <v>46127</v>
      </c>
      <c r="D3631" s="282" t="s">
        <v>3861</v>
      </c>
      <c r="G3631" s="282" t="s">
        <v>4977</v>
      </c>
      <c r="N3631" s="257">
        <v>-1700000</v>
      </c>
    </row>
    <row r="3632" spans="1:16">
      <c r="A3632" s="58">
        <v>3637</v>
      </c>
      <c r="B3632" s="58">
        <v>185</v>
      </c>
      <c r="C3632" s="256">
        <v>46128</v>
      </c>
      <c r="D3632" s="282" t="s">
        <v>1969</v>
      </c>
      <c r="E3632" s="282" t="s">
        <v>3812</v>
      </c>
      <c r="F3632" s="284" t="s">
        <v>4987</v>
      </c>
      <c r="G3632" s="282" t="s">
        <v>2131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58">
        <v>3638</v>
      </c>
      <c r="B3633" s="58">
        <v>65</v>
      </c>
      <c r="C3633" s="256">
        <v>46128</v>
      </c>
      <c r="D3633" s="282" t="s">
        <v>1969</v>
      </c>
      <c r="E3633" s="282" t="s">
        <v>3812</v>
      </c>
      <c r="F3633" s="284" t="s">
        <v>1761</v>
      </c>
      <c r="G3633" s="282" t="s">
        <v>2132</v>
      </c>
      <c r="H3633" s="261" t="s">
        <v>1761</v>
      </c>
      <c r="I3633" s="257">
        <v>100000</v>
      </c>
      <c r="J3633" s="261">
        <v>1</v>
      </c>
      <c r="M3633" s="257">
        <v>100000</v>
      </c>
      <c r="P3633" s="282" t="s">
        <v>4271</v>
      </c>
    </row>
    <row r="3634" spans="1:17">
      <c r="A3634" s="58">
        <v>3639</v>
      </c>
      <c r="C3634" s="256">
        <v>46128</v>
      </c>
      <c r="D3634" s="282" t="s">
        <v>3382</v>
      </c>
      <c r="G3634" s="282" t="s">
        <v>3382</v>
      </c>
      <c r="N3634" s="257">
        <v>-1000000</v>
      </c>
    </row>
    <row r="3635" spans="1:17">
      <c r="A3635" s="58">
        <v>3640</v>
      </c>
      <c r="B3635" s="58">
        <v>65</v>
      </c>
      <c r="C3635" s="256">
        <v>46128</v>
      </c>
      <c r="D3635" s="282" t="s">
        <v>4991</v>
      </c>
      <c r="E3635" s="282" t="s">
        <v>3812</v>
      </c>
      <c r="F3635" s="284" t="s">
        <v>4992</v>
      </c>
      <c r="G3635" s="284" t="s">
        <v>4992</v>
      </c>
      <c r="H3635" s="284" t="s">
        <v>4992</v>
      </c>
      <c r="I3635" s="257">
        <v>1000000</v>
      </c>
      <c r="J3635" s="261">
        <v>1</v>
      </c>
      <c r="M3635" s="257">
        <v>1000000</v>
      </c>
      <c r="P3635" s="282" t="s">
        <v>4993</v>
      </c>
    </row>
    <row r="3636" spans="1:17">
      <c r="A3636" s="58">
        <v>3641</v>
      </c>
      <c r="B3636" s="58">
        <v>77</v>
      </c>
      <c r="C3636" s="256">
        <v>46128</v>
      </c>
      <c r="D3636" s="282" t="s">
        <v>2930</v>
      </c>
      <c r="E3636" s="282" t="s">
        <v>3812</v>
      </c>
      <c r="F3636" s="284" t="s">
        <v>4666</v>
      </c>
      <c r="G3636" s="282" t="s">
        <v>1702</v>
      </c>
      <c r="I3636" s="257">
        <v>650000</v>
      </c>
      <c r="J3636" s="261">
        <v>1</v>
      </c>
      <c r="M3636" s="257">
        <v>650000</v>
      </c>
      <c r="O3636" s="257" t="s">
        <v>4994</v>
      </c>
      <c r="P3636" s="282" t="s">
        <v>4995</v>
      </c>
    </row>
    <row r="3637" spans="1:17">
      <c r="A3637" s="58">
        <v>3642</v>
      </c>
      <c r="B3637" s="58">
        <v>129</v>
      </c>
      <c r="C3637" s="256">
        <v>46128</v>
      </c>
      <c r="D3637" s="282" t="s">
        <v>2930</v>
      </c>
      <c r="E3637" s="282" t="s">
        <v>3812</v>
      </c>
      <c r="G3637" s="282" t="s">
        <v>4996</v>
      </c>
      <c r="I3637" s="257">
        <v>150000</v>
      </c>
      <c r="J3637" s="261">
        <v>1</v>
      </c>
      <c r="M3637" s="257">
        <v>150000</v>
      </c>
      <c r="O3637" s="257" t="s">
        <v>4994</v>
      </c>
      <c r="P3637" s="257" t="s">
        <v>4995</v>
      </c>
    </row>
    <row r="3638" spans="1:17">
      <c r="A3638" s="58">
        <v>3643</v>
      </c>
      <c r="B3638" s="58">
        <v>77</v>
      </c>
      <c r="C3638" s="256">
        <v>46128</v>
      </c>
      <c r="D3638" s="282" t="s">
        <v>999</v>
      </c>
      <c r="E3638" s="282" t="s">
        <v>3812</v>
      </c>
      <c r="F3638" s="284" t="s">
        <v>4666</v>
      </c>
      <c r="G3638" s="282" t="s">
        <v>1702</v>
      </c>
      <c r="I3638" s="257">
        <v>1100000</v>
      </c>
      <c r="J3638" s="261">
        <v>1</v>
      </c>
      <c r="M3638" s="257">
        <v>1100000</v>
      </c>
      <c r="P3638" s="282" t="s">
        <v>4998</v>
      </c>
    </row>
    <row r="3639" spans="1:17">
      <c r="A3639" s="58">
        <v>3644</v>
      </c>
      <c r="C3639" s="256">
        <v>46128</v>
      </c>
      <c r="D3639" s="282" t="s">
        <v>2676</v>
      </c>
      <c r="G3639" s="282" t="s">
        <v>2676</v>
      </c>
      <c r="N3639" s="257">
        <v>-440000</v>
      </c>
    </row>
    <row r="3640" spans="1:17">
      <c r="A3640" s="58">
        <v>3645</v>
      </c>
      <c r="B3640" s="58">
        <v>186</v>
      </c>
      <c r="C3640" s="256">
        <v>46129</v>
      </c>
      <c r="D3640" s="282" t="s">
        <v>3129</v>
      </c>
      <c r="E3640" s="282" t="s">
        <v>3812</v>
      </c>
      <c r="F3640" s="284">
        <v>10066707</v>
      </c>
      <c r="G3640" s="282" t="s">
        <v>1552</v>
      </c>
      <c r="H3640" s="261" t="s">
        <v>1877</v>
      </c>
      <c r="I3640" s="257">
        <v>1000000</v>
      </c>
      <c r="J3640" s="261">
        <v>1</v>
      </c>
      <c r="M3640" s="257">
        <v>1000000</v>
      </c>
      <c r="O3640" s="257" t="s">
        <v>5001</v>
      </c>
      <c r="P3640" s="282">
        <v>79308960722</v>
      </c>
    </row>
    <row r="3641" spans="1:17">
      <c r="A3641" s="58">
        <v>3646</v>
      </c>
      <c r="B3641" s="58">
        <v>12</v>
      </c>
      <c r="C3641" s="256">
        <v>46129</v>
      </c>
      <c r="D3641" s="282" t="s">
        <v>1803</v>
      </c>
      <c r="E3641" s="282" t="s">
        <v>3812</v>
      </c>
      <c r="F3641" s="284">
        <v>7205246673</v>
      </c>
      <c r="G3641" s="282" t="s">
        <v>1182</v>
      </c>
      <c r="H3641" s="261" t="s">
        <v>1711</v>
      </c>
      <c r="I3641" s="257">
        <v>1200000</v>
      </c>
      <c r="J3641" s="261">
        <v>1</v>
      </c>
      <c r="M3641" s="257">
        <v>1200000</v>
      </c>
    </row>
    <row r="3642" spans="1:17">
      <c r="A3642" s="58">
        <v>3647</v>
      </c>
      <c r="B3642" s="58">
        <v>104</v>
      </c>
      <c r="C3642" s="256">
        <v>46129</v>
      </c>
      <c r="D3642" s="282" t="s">
        <v>1803</v>
      </c>
      <c r="E3642" s="282" t="s">
        <v>3812</v>
      </c>
      <c r="G3642" s="282" t="s">
        <v>1467</v>
      </c>
      <c r="H3642" s="261" t="s">
        <v>2616</v>
      </c>
      <c r="I3642" s="257">
        <v>350000</v>
      </c>
      <c r="J3642" s="261">
        <v>1</v>
      </c>
      <c r="M3642" s="257">
        <v>350000</v>
      </c>
    </row>
    <row r="3643" spans="1:17">
      <c r="A3643" s="58">
        <v>3648</v>
      </c>
      <c r="B3643" s="58">
        <v>187</v>
      </c>
      <c r="C3643" s="256">
        <v>46129</v>
      </c>
      <c r="D3643" s="282" t="s">
        <v>1681</v>
      </c>
      <c r="E3643" s="282" t="s">
        <v>3812</v>
      </c>
      <c r="F3643" s="284" t="s">
        <v>5004</v>
      </c>
      <c r="G3643" s="282" t="s">
        <v>2153</v>
      </c>
      <c r="H3643" s="261" t="s">
        <v>1910</v>
      </c>
      <c r="I3643" s="257">
        <v>1900000</v>
      </c>
      <c r="J3643" s="261">
        <v>1</v>
      </c>
      <c r="M3643" s="257">
        <v>1900000</v>
      </c>
      <c r="O3643" s="257" t="s">
        <v>5005</v>
      </c>
    </row>
    <row r="3644" spans="1:17">
      <c r="A3644" s="58">
        <v>3649</v>
      </c>
      <c r="B3644" s="58">
        <v>65</v>
      </c>
      <c r="C3644" s="256">
        <v>46129</v>
      </c>
      <c r="D3644" s="282" t="s">
        <v>1681</v>
      </c>
      <c r="E3644" s="282" t="s">
        <v>3812</v>
      </c>
      <c r="F3644" s="284" t="s">
        <v>1761</v>
      </c>
      <c r="G3644" s="282" t="s">
        <v>2132</v>
      </c>
      <c r="H3644" s="261" t="s">
        <v>1761</v>
      </c>
      <c r="I3644" s="257">
        <v>100000</v>
      </c>
      <c r="J3644" s="261">
        <v>1</v>
      </c>
      <c r="M3644" s="257">
        <v>100000</v>
      </c>
      <c r="O3644" s="257" t="s">
        <v>5005</v>
      </c>
      <c r="P3644" s="282" t="s">
        <v>4271</v>
      </c>
    </row>
    <row r="3645" spans="1:17">
      <c r="A3645" s="58">
        <v>3650</v>
      </c>
      <c r="B3645" s="58">
        <v>160</v>
      </c>
      <c r="C3645" s="256">
        <v>46129</v>
      </c>
      <c r="D3645" s="282" t="s">
        <v>2791</v>
      </c>
      <c r="E3645" s="282" t="s">
        <v>5022</v>
      </c>
      <c r="G3645" s="282" t="s">
        <v>2043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1776</v>
      </c>
    </row>
    <row r="3646" spans="1:17">
      <c r="A3646" s="58">
        <v>3651</v>
      </c>
      <c r="C3646" s="256">
        <v>46129</v>
      </c>
      <c r="D3646" s="282" t="s">
        <v>4278</v>
      </c>
      <c r="G3646" s="282" t="s">
        <v>5008</v>
      </c>
      <c r="N3646" s="257">
        <v>-1600000</v>
      </c>
    </row>
    <row r="3647" spans="1:17">
      <c r="A3647" s="58">
        <v>3652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58">
        <v>3653</v>
      </c>
      <c r="C3648" s="256">
        <v>46129</v>
      </c>
      <c r="D3648" s="282" t="s">
        <v>3880</v>
      </c>
      <c r="G3648" s="282" t="s">
        <v>3880</v>
      </c>
      <c r="N3648" s="257">
        <v>-1650000</v>
      </c>
    </row>
    <row r="3649" spans="1:16">
      <c r="A3649" s="58">
        <v>3654</v>
      </c>
      <c r="B3649" s="58">
        <v>13</v>
      </c>
      <c r="C3649" s="256">
        <v>46130</v>
      </c>
      <c r="D3649" s="282" t="s">
        <v>1770</v>
      </c>
      <c r="F3649" s="284">
        <v>7205502786</v>
      </c>
      <c r="G3649" s="282" t="s">
        <v>1182</v>
      </c>
      <c r="H3649" s="261" t="s">
        <v>1711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58">
        <v>3655</v>
      </c>
      <c r="C3650" s="256">
        <v>46130</v>
      </c>
      <c r="D3650" s="282" t="s">
        <v>1415</v>
      </c>
      <c r="G3650" s="282" t="s">
        <v>5010</v>
      </c>
      <c r="N3650" s="257">
        <v>-400000</v>
      </c>
    </row>
    <row r="3651" spans="1:16">
      <c r="A3651" s="58">
        <v>3656</v>
      </c>
      <c r="C3651" s="256">
        <v>46132</v>
      </c>
      <c r="D3651" s="282" t="s">
        <v>1803</v>
      </c>
      <c r="G3651" s="282" t="s">
        <v>1803</v>
      </c>
      <c r="N3651" s="257">
        <v>-1550000</v>
      </c>
    </row>
    <row r="3652" spans="1:16">
      <c r="A3652" s="58">
        <v>3657</v>
      </c>
      <c r="C3652" s="256">
        <v>46132</v>
      </c>
      <c r="D3652" s="282" t="s">
        <v>2822</v>
      </c>
      <c r="G3652" s="282" t="s">
        <v>2822</v>
      </c>
      <c r="N3652" s="257">
        <v>-1600000</v>
      </c>
    </row>
    <row r="3653" spans="1:16">
      <c r="A3653" s="58">
        <v>3658</v>
      </c>
      <c r="B3653" s="58">
        <v>90</v>
      </c>
      <c r="C3653" s="256">
        <v>46132</v>
      </c>
      <c r="D3653" s="282" t="s">
        <v>3881</v>
      </c>
      <c r="E3653" s="282" t="s">
        <v>3812</v>
      </c>
      <c r="G3653" s="282" t="s">
        <v>1676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58">
        <v>3659</v>
      </c>
      <c r="B3654" s="58">
        <v>188</v>
      </c>
      <c r="C3654" s="256">
        <v>46132</v>
      </c>
      <c r="D3654" s="282" t="s">
        <v>1440</v>
      </c>
      <c r="E3654" s="282" t="s">
        <v>3812</v>
      </c>
      <c r="G3654" s="282" t="s">
        <v>2769</v>
      </c>
      <c r="I3654" s="257">
        <v>150000</v>
      </c>
      <c r="J3654" s="261">
        <v>1</v>
      </c>
      <c r="M3654" s="257">
        <v>150000</v>
      </c>
    </row>
    <row r="3655" spans="1:16">
      <c r="A3655" s="58">
        <v>3660</v>
      </c>
      <c r="B3655" s="58">
        <v>94</v>
      </c>
      <c r="C3655" s="256">
        <v>46132</v>
      </c>
      <c r="D3655" s="282" t="s">
        <v>1969</v>
      </c>
      <c r="E3655" s="282" t="s">
        <v>3812</v>
      </c>
      <c r="G3655" s="282" t="s">
        <v>2138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58">
        <v>3661</v>
      </c>
      <c r="B3656" s="58">
        <v>14</v>
      </c>
      <c r="C3656" s="256">
        <v>46132</v>
      </c>
      <c r="D3656" s="282" t="s">
        <v>1826</v>
      </c>
      <c r="E3656" s="282" t="s">
        <v>3812</v>
      </c>
      <c r="F3656" s="284">
        <v>7205196869</v>
      </c>
      <c r="G3656" s="282" t="s">
        <v>1182</v>
      </c>
      <c r="H3656" s="261" t="s">
        <v>1711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5017</v>
      </c>
      <c r="P3656" s="282" t="s">
        <v>5018</v>
      </c>
    </row>
    <row r="3657" spans="1:16">
      <c r="A3657" s="58">
        <v>3662</v>
      </c>
      <c r="B3657" s="58">
        <v>90</v>
      </c>
      <c r="C3657" s="256">
        <v>46132</v>
      </c>
      <c r="D3657" s="282" t="s">
        <v>1349</v>
      </c>
      <c r="E3657" s="282" t="s">
        <v>3812</v>
      </c>
      <c r="G3657" s="282" t="s">
        <v>1676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58">
        <v>3663</v>
      </c>
      <c r="B3658" s="58">
        <v>15</v>
      </c>
      <c r="C3658" s="256">
        <v>46132</v>
      </c>
      <c r="D3658" s="282" t="s">
        <v>1465</v>
      </c>
      <c r="E3658" s="282" t="s">
        <v>3812</v>
      </c>
      <c r="F3658" s="284">
        <v>7205616262</v>
      </c>
      <c r="G3658" s="282" t="s">
        <v>1182</v>
      </c>
      <c r="H3658" s="261" t="s">
        <v>1711</v>
      </c>
      <c r="I3658" s="257">
        <v>1200000</v>
      </c>
      <c r="J3658" s="261">
        <v>1</v>
      </c>
      <c r="M3658" s="257">
        <v>1200000</v>
      </c>
    </row>
    <row r="3659" spans="1:16">
      <c r="A3659" s="58">
        <v>3664</v>
      </c>
      <c r="B3659" s="58">
        <v>104</v>
      </c>
      <c r="C3659" s="256">
        <v>46132</v>
      </c>
      <c r="D3659" s="282" t="s">
        <v>1465</v>
      </c>
      <c r="E3659" s="282" t="s">
        <v>3812</v>
      </c>
      <c r="G3659" s="282" t="s">
        <v>1467</v>
      </c>
      <c r="H3659" s="261" t="s">
        <v>2616</v>
      </c>
      <c r="I3659" s="257">
        <v>350000</v>
      </c>
      <c r="J3659" s="261">
        <v>1</v>
      </c>
      <c r="M3659" s="257">
        <v>350000</v>
      </c>
    </row>
    <row r="3660" spans="1:16">
      <c r="A3660" s="58">
        <v>3665</v>
      </c>
      <c r="C3660" s="256">
        <v>46132</v>
      </c>
      <c r="D3660" s="282" t="s">
        <v>1826</v>
      </c>
      <c r="G3660" s="282" t="s">
        <v>1826</v>
      </c>
      <c r="N3660" s="257">
        <v>-1430000</v>
      </c>
    </row>
    <row r="3661" spans="1:16">
      <c r="A3661" s="58">
        <v>3666</v>
      </c>
      <c r="C3661" s="256">
        <v>46132</v>
      </c>
      <c r="D3661" s="282" t="s">
        <v>1969</v>
      </c>
      <c r="G3661" s="282" t="s">
        <v>3964</v>
      </c>
      <c r="N3661" s="257">
        <v>-1600000</v>
      </c>
    </row>
    <row r="3662" spans="1:16">
      <c r="A3662" s="58">
        <v>3667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58">
        <v>3668</v>
      </c>
      <c r="C3663" s="256">
        <v>46132</v>
      </c>
      <c r="D3663" s="282" t="s">
        <v>3129</v>
      </c>
      <c r="G3663" s="282" t="s">
        <v>3129</v>
      </c>
      <c r="N3663" s="257">
        <v>-1350000</v>
      </c>
    </row>
    <row r="3664" spans="1:16">
      <c r="A3664" s="58">
        <v>3669</v>
      </c>
      <c r="C3664" s="256">
        <v>46133</v>
      </c>
      <c r="D3664" s="282" t="s">
        <v>1850</v>
      </c>
      <c r="G3664" s="282" t="s">
        <v>1850</v>
      </c>
      <c r="N3664" s="257">
        <v>-2750000</v>
      </c>
    </row>
    <row r="3665" spans="1:17">
      <c r="A3665" s="58">
        <v>3670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58">
        <v>3671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58">
        <v>3672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58">
        <v>3673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58">
        <v>3674</v>
      </c>
      <c r="B3669" s="58">
        <v>189</v>
      </c>
      <c r="C3669" s="256">
        <v>46133</v>
      </c>
      <c r="D3669" s="282" t="s">
        <v>2848</v>
      </c>
      <c r="E3669" s="282" t="s">
        <v>3812</v>
      </c>
      <c r="F3669" s="284" t="s">
        <v>5025</v>
      </c>
      <c r="G3669" s="282" t="s">
        <v>2129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5026</v>
      </c>
    </row>
    <row r="3670" spans="1:17">
      <c r="A3670" s="58">
        <v>3675</v>
      </c>
      <c r="B3670" s="58">
        <v>13</v>
      </c>
      <c r="C3670" s="256">
        <v>46133</v>
      </c>
      <c r="D3670" s="282" t="s">
        <v>5049</v>
      </c>
      <c r="F3670" s="284" t="s">
        <v>4202</v>
      </c>
      <c r="G3670" s="282" t="s">
        <v>5050</v>
      </c>
      <c r="H3670" s="261" t="s">
        <v>5051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5052</v>
      </c>
      <c r="P3670" s="282" t="s">
        <v>5053</v>
      </c>
    </row>
    <row r="3671" spans="1:17">
      <c r="A3671" s="58">
        <v>3676</v>
      </c>
      <c r="C3671" s="256">
        <v>46134</v>
      </c>
      <c r="D3671" s="282" t="s">
        <v>2678</v>
      </c>
      <c r="G3671" s="282" t="s">
        <v>3630</v>
      </c>
      <c r="N3671" s="257">
        <v>-1300000</v>
      </c>
    </row>
    <row r="3672" spans="1:17">
      <c r="A3672" s="58">
        <v>3677</v>
      </c>
      <c r="C3672" s="256">
        <v>46134</v>
      </c>
      <c r="D3672" s="282" t="s">
        <v>1770</v>
      </c>
      <c r="G3672" s="282" t="s">
        <v>1770</v>
      </c>
      <c r="N3672" s="257">
        <v>-1430000</v>
      </c>
    </row>
    <row r="3673" spans="1:17">
      <c r="A3673" s="58">
        <v>3678</v>
      </c>
      <c r="C3673" s="256">
        <v>46134</v>
      </c>
      <c r="D3673" s="282" t="s">
        <v>1010</v>
      </c>
      <c r="G3673" s="282" t="s">
        <v>3790</v>
      </c>
      <c r="N3673" s="257">
        <v>-5550000</v>
      </c>
    </row>
    <row r="3674" spans="1:17">
      <c r="A3674" s="58">
        <v>3679</v>
      </c>
      <c r="C3674" s="256">
        <v>46134</v>
      </c>
      <c r="D3674" s="282" t="s">
        <v>1349</v>
      </c>
      <c r="G3674" s="282" t="s">
        <v>3959</v>
      </c>
      <c r="N3674" s="257">
        <v>-340000</v>
      </c>
    </row>
    <row r="3675" spans="1:17">
      <c r="A3675" s="58">
        <v>3680</v>
      </c>
      <c r="B3675" s="58">
        <v>15</v>
      </c>
      <c r="C3675" s="256">
        <v>46134</v>
      </c>
      <c r="D3675" s="282" t="s">
        <v>4762</v>
      </c>
      <c r="E3675" s="282" t="s">
        <v>3812</v>
      </c>
      <c r="F3675" s="284">
        <v>7205616262</v>
      </c>
      <c r="G3675" s="282" t="s">
        <v>1182</v>
      </c>
      <c r="H3675" s="261" t="s">
        <v>1711</v>
      </c>
      <c r="I3675" s="257">
        <v>1200000</v>
      </c>
      <c r="J3675" s="261">
        <v>1</v>
      </c>
      <c r="M3675" s="257">
        <v>1200000</v>
      </c>
      <c r="O3675" s="257" t="s">
        <v>5029</v>
      </c>
      <c r="Q3675" s="282" t="s">
        <v>4204</v>
      </c>
    </row>
    <row r="3676" spans="1:17">
      <c r="A3676" s="58">
        <v>3681</v>
      </c>
      <c r="B3676" s="58">
        <v>104</v>
      </c>
      <c r="C3676" s="256">
        <v>46134</v>
      </c>
      <c r="D3676" s="282" t="s">
        <v>4762</v>
      </c>
      <c r="E3676" s="282" t="s">
        <v>3812</v>
      </c>
      <c r="G3676" s="282" t="s">
        <v>1467</v>
      </c>
      <c r="H3676" s="261" t="s">
        <v>2616</v>
      </c>
      <c r="I3676" s="257">
        <v>350000</v>
      </c>
      <c r="J3676" s="261">
        <v>1</v>
      </c>
      <c r="M3676" s="257">
        <v>350000</v>
      </c>
      <c r="O3676" s="257" t="s">
        <v>5029</v>
      </c>
    </row>
    <row r="3677" spans="1:17">
      <c r="A3677" s="58">
        <v>3682</v>
      </c>
      <c r="B3677" s="58">
        <v>104</v>
      </c>
      <c r="C3677" s="256">
        <v>46134</v>
      </c>
      <c r="D3677" s="282" t="s">
        <v>1444</v>
      </c>
      <c r="E3677" s="282" t="s">
        <v>3812</v>
      </c>
      <c r="G3677" s="282" t="s">
        <v>1467</v>
      </c>
      <c r="H3677" s="261" t="s">
        <v>2616</v>
      </c>
      <c r="I3677" s="257">
        <v>350000</v>
      </c>
      <c r="J3677" s="261">
        <v>2</v>
      </c>
      <c r="M3677" s="257">
        <v>700000</v>
      </c>
    </row>
    <row r="3678" spans="1:17">
      <c r="A3678" s="58">
        <v>3683</v>
      </c>
      <c r="B3678" s="58">
        <v>94</v>
      </c>
      <c r="C3678" s="256">
        <v>46134</v>
      </c>
      <c r="D3678" s="282" t="s">
        <v>1010</v>
      </c>
      <c r="E3678" s="282" t="s">
        <v>3812</v>
      </c>
      <c r="G3678" s="282" t="s">
        <v>2138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58">
        <v>3684</v>
      </c>
      <c r="B3679" s="58">
        <v>96</v>
      </c>
      <c r="C3679" s="256">
        <v>46134</v>
      </c>
      <c r="D3679" s="282" t="s">
        <v>1010</v>
      </c>
      <c r="E3679" s="282" t="s">
        <v>3812</v>
      </c>
      <c r="G3679" s="282" t="s">
        <v>2141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58">
        <v>3685</v>
      </c>
      <c r="B3680" s="58">
        <v>174</v>
      </c>
      <c r="C3680" s="256">
        <v>46134</v>
      </c>
      <c r="D3680" s="282" t="s">
        <v>1010</v>
      </c>
      <c r="E3680" s="282" t="s">
        <v>3812</v>
      </c>
      <c r="G3680" s="282" t="s">
        <v>2142</v>
      </c>
      <c r="H3680" s="261" t="s">
        <v>1753</v>
      </c>
      <c r="I3680" s="257">
        <v>40000</v>
      </c>
      <c r="J3680" s="261">
        <v>1</v>
      </c>
      <c r="M3680" s="257">
        <v>40000</v>
      </c>
    </row>
    <row r="3681" spans="1:17">
      <c r="A3681" s="58">
        <v>3686</v>
      </c>
      <c r="B3681" s="58">
        <v>190</v>
      </c>
      <c r="C3681" s="256">
        <v>46134</v>
      </c>
      <c r="D3681" s="282" t="s">
        <v>1978</v>
      </c>
      <c r="E3681" s="282" t="s">
        <v>3812</v>
      </c>
      <c r="G3681" s="282" t="s">
        <v>3067</v>
      </c>
      <c r="I3681" s="257">
        <v>250000</v>
      </c>
      <c r="J3681" s="261">
        <v>1</v>
      </c>
      <c r="M3681" s="257">
        <v>250000</v>
      </c>
    </row>
    <row r="3682" spans="1:17">
      <c r="A3682" s="58">
        <v>3687</v>
      </c>
      <c r="B3682" s="58">
        <v>191</v>
      </c>
      <c r="C3682" s="256">
        <v>46134</v>
      </c>
      <c r="D3682" s="282" t="s">
        <v>1450</v>
      </c>
      <c r="E3682" s="282" t="s">
        <v>3812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1775</v>
      </c>
    </row>
    <row r="3683" spans="1:17">
      <c r="A3683" s="58">
        <v>3688</v>
      </c>
      <c r="B3683" s="58">
        <v>104</v>
      </c>
      <c r="C3683" s="256">
        <v>46134</v>
      </c>
      <c r="D3683" s="282" t="s">
        <v>5363</v>
      </c>
      <c r="G3683" s="282" t="s">
        <v>5364</v>
      </c>
      <c r="H3683" s="261" t="s">
        <v>5365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58">
        <v>3689</v>
      </c>
      <c r="B3684" s="58">
        <v>94</v>
      </c>
      <c r="C3684" s="256">
        <v>46134</v>
      </c>
      <c r="D3684" s="282" t="s">
        <v>1438</v>
      </c>
      <c r="E3684" s="282" t="s">
        <v>3812</v>
      </c>
      <c r="G3684" s="282" t="s">
        <v>2138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58">
        <v>3690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58">
        <v>3691</v>
      </c>
      <c r="C3686" s="256">
        <v>46134</v>
      </c>
      <c r="D3686" s="282" t="s">
        <v>1978</v>
      </c>
      <c r="G3686" s="282" t="s">
        <v>1978</v>
      </c>
      <c r="N3686" s="257">
        <v>-250000</v>
      </c>
    </row>
    <row r="3687" spans="1:17">
      <c r="A3687" s="58">
        <v>3692</v>
      </c>
      <c r="C3687" s="256">
        <v>46134</v>
      </c>
      <c r="D3687" s="282" t="s">
        <v>4762</v>
      </c>
      <c r="G3687" s="282" t="s">
        <v>5038</v>
      </c>
      <c r="N3687" s="257">
        <v>-1550000</v>
      </c>
    </row>
    <row r="3688" spans="1:17">
      <c r="A3688" s="58">
        <v>3693</v>
      </c>
      <c r="C3688" s="256">
        <v>46134</v>
      </c>
      <c r="D3688" s="282" t="s">
        <v>4784</v>
      </c>
      <c r="G3688" s="282" t="s">
        <v>4560</v>
      </c>
      <c r="N3688" s="257">
        <v>-1760000</v>
      </c>
    </row>
    <row r="3689" spans="1:17">
      <c r="A3689" s="58">
        <v>3694</v>
      </c>
      <c r="C3689" s="256">
        <v>46134</v>
      </c>
      <c r="D3689" s="282" t="s">
        <v>4784</v>
      </c>
      <c r="G3689" s="282" t="s">
        <v>4784</v>
      </c>
      <c r="N3689" s="257">
        <v>-1000000</v>
      </c>
    </row>
    <row r="3690" spans="1:17">
      <c r="A3690" s="58">
        <v>3695</v>
      </c>
      <c r="C3690" s="256">
        <v>46134</v>
      </c>
      <c r="D3690" s="282" t="s">
        <v>5041</v>
      </c>
      <c r="G3690" s="282" t="s">
        <v>5041</v>
      </c>
      <c r="N3690" s="257">
        <v>-150000</v>
      </c>
    </row>
    <row r="3691" spans="1:17">
      <c r="A3691" s="58">
        <v>3696</v>
      </c>
      <c r="B3691" s="58">
        <v>122</v>
      </c>
      <c r="C3691" s="256">
        <v>46135</v>
      </c>
      <c r="D3691" s="282" t="s">
        <v>1512</v>
      </c>
      <c r="E3691" s="282" t="s">
        <v>3812</v>
      </c>
      <c r="G3691" s="282" t="s">
        <v>2043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4681</v>
      </c>
    </row>
    <row r="3692" spans="1:17">
      <c r="A3692" s="58">
        <v>3697</v>
      </c>
      <c r="B3692" s="58">
        <v>192</v>
      </c>
      <c r="C3692" s="256">
        <v>46135</v>
      </c>
      <c r="D3692" s="282" t="s">
        <v>1512</v>
      </c>
      <c r="E3692" s="282" t="s">
        <v>3812</v>
      </c>
      <c r="G3692" s="282" t="s">
        <v>3900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58">
        <v>3698</v>
      </c>
      <c r="B3693" s="58">
        <v>104</v>
      </c>
      <c r="C3693" s="256">
        <v>46135</v>
      </c>
      <c r="D3693" s="282" t="s">
        <v>3888</v>
      </c>
      <c r="E3693" s="282" t="s">
        <v>3812</v>
      </c>
      <c r="G3693" s="282" t="s">
        <v>1467</v>
      </c>
      <c r="H3693" s="261" t="s">
        <v>2616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58">
        <v>3699</v>
      </c>
      <c r="B3694" s="58">
        <v>117</v>
      </c>
      <c r="C3694" s="256">
        <v>46135</v>
      </c>
      <c r="D3694" s="282" t="s">
        <v>1007</v>
      </c>
      <c r="E3694" s="282" t="s">
        <v>3812</v>
      </c>
      <c r="G3694" s="282" t="s">
        <v>4464</v>
      </c>
      <c r="H3694" s="261" t="s">
        <v>1906</v>
      </c>
      <c r="I3694" s="257">
        <v>1000000</v>
      </c>
      <c r="J3694" s="261">
        <v>1</v>
      </c>
      <c r="L3694" s="258">
        <v>100000</v>
      </c>
      <c r="M3694" s="257">
        <v>1100000</v>
      </c>
    </row>
    <row r="3695" spans="1:17">
      <c r="A3695" s="58">
        <v>3700</v>
      </c>
      <c r="B3695" s="58">
        <v>193</v>
      </c>
      <c r="C3695" s="256">
        <v>46135</v>
      </c>
      <c r="D3695" s="282" t="s">
        <v>1007</v>
      </c>
      <c r="E3695" s="282" t="s">
        <v>3812</v>
      </c>
      <c r="G3695" s="282" t="s">
        <v>5044</v>
      </c>
      <c r="H3695" s="261" t="s">
        <v>5045</v>
      </c>
      <c r="I3695" s="257">
        <v>30000</v>
      </c>
      <c r="J3695" s="261">
        <v>1</v>
      </c>
      <c r="L3695" s="258">
        <v>3000</v>
      </c>
      <c r="M3695" s="257">
        <v>33000</v>
      </c>
    </row>
    <row r="3696" spans="1:17">
      <c r="A3696" s="58">
        <v>3701</v>
      </c>
      <c r="B3696" s="58">
        <v>102</v>
      </c>
      <c r="C3696" s="256">
        <v>46135</v>
      </c>
      <c r="D3696" s="282" t="s">
        <v>1007</v>
      </c>
      <c r="E3696" s="282" t="s">
        <v>3812</v>
      </c>
      <c r="G3696" s="282" t="s">
        <v>1664</v>
      </c>
      <c r="H3696" s="261" t="s">
        <v>1663</v>
      </c>
      <c r="I3696" s="257">
        <v>50000</v>
      </c>
      <c r="J3696" s="261">
        <v>2</v>
      </c>
      <c r="L3696" s="258">
        <v>10000</v>
      </c>
      <c r="M3696" s="257">
        <v>110000</v>
      </c>
    </row>
    <row r="3697" spans="1:17">
      <c r="A3697" s="58">
        <v>3702</v>
      </c>
      <c r="B3697" s="58">
        <v>77</v>
      </c>
      <c r="C3697" s="256">
        <v>46135</v>
      </c>
      <c r="D3697" s="282" t="s">
        <v>3862</v>
      </c>
      <c r="E3697" s="282" t="s">
        <v>3812</v>
      </c>
      <c r="F3697" s="284" t="s">
        <v>4666</v>
      </c>
      <c r="G3697" s="282" t="s">
        <v>1702</v>
      </c>
      <c r="I3697" s="257">
        <v>1000000</v>
      </c>
      <c r="J3697" s="261">
        <v>1</v>
      </c>
      <c r="M3697" s="257">
        <v>1000000</v>
      </c>
      <c r="P3697" s="282" t="s">
        <v>5048</v>
      </c>
    </row>
    <row r="3698" spans="1:17">
      <c r="A3698" s="58">
        <v>3703</v>
      </c>
      <c r="C3698" s="256">
        <v>46135</v>
      </c>
      <c r="D3698" s="282" t="s">
        <v>3862</v>
      </c>
      <c r="G3698" s="282" t="s">
        <v>3862</v>
      </c>
      <c r="N3698" s="257">
        <v>-1000000</v>
      </c>
    </row>
    <row r="3699" spans="1:17">
      <c r="A3699" s="58">
        <v>3704</v>
      </c>
      <c r="C3699" s="256">
        <v>46135</v>
      </c>
      <c r="D3699" s="282" t="s">
        <v>3114</v>
      </c>
      <c r="G3699" s="282" t="s">
        <v>5054</v>
      </c>
      <c r="N3699" s="257">
        <v>-1320000</v>
      </c>
    </row>
    <row r="3700" spans="1:17">
      <c r="A3700" s="58">
        <v>3705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58">
        <v>3706</v>
      </c>
      <c r="C3701" s="256">
        <v>46135</v>
      </c>
      <c r="D3701" s="282" t="s">
        <v>1465</v>
      </c>
      <c r="G3701" s="282" t="s">
        <v>1465</v>
      </c>
      <c r="N3701" s="257">
        <v>-1550000</v>
      </c>
    </row>
    <row r="3702" spans="1:17">
      <c r="A3702" s="58">
        <v>3707</v>
      </c>
      <c r="B3702" s="58">
        <v>92</v>
      </c>
      <c r="C3702" s="256">
        <v>46136</v>
      </c>
      <c r="D3702" s="282" t="s">
        <v>999</v>
      </c>
      <c r="E3702" s="282" t="s">
        <v>3812</v>
      </c>
      <c r="G3702" s="282" t="s">
        <v>2147</v>
      </c>
      <c r="H3702" s="261">
        <v>2820403</v>
      </c>
      <c r="I3702" s="257">
        <v>1600000</v>
      </c>
      <c r="J3702" s="261">
        <v>1</v>
      </c>
      <c r="M3702" s="257">
        <v>1600000</v>
      </c>
      <c r="O3702" s="257" t="s">
        <v>5055</v>
      </c>
      <c r="P3702" s="282" t="s">
        <v>5056</v>
      </c>
    </row>
    <row r="3703" spans="1:17">
      <c r="A3703" s="58">
        <v>3708</v>
      </c>
      <c r="B3703" s="58">
        <v>9</v>
      </c>
      <c r="C3703" s="256">
        <v>46136</v>
      </c>
      <c r="D3703" s="282" t="s">
        <v>1131</v>
      </c>
      <c r="E3703" s="282" t="s">
        <v>3812</v>
      </c>
      <c r="F3703" s="284">
        <v>7204804336</v>
      </c>
      <c r="G3703" s="282" t="s">
        <v>1182</v>
      </c>
      <c r="H3703" s="261" t="s">
        <v>1711</v>
      </c>
      <c r="I3703" s="257">
        <v>1200000</v>
      </c>
      <c r="J3703" s="261">
        <v>1</v>
      </c>
      <c r="L3703" s="258">
        <v>120000</v>
      </c>
      <c r="M3703" s="257">
        <v>1320000</v>
      </c>
      <c r="O3703" s="257" t="s">
        <v>5058</v>
      </c>
    </row>
    <row r="3704" spans="1:17">
      <c r="A3704" s="58">
        <v>3709</v>
      </c>
      <c r="B3704" s="58">
        <v>175</v>
      </c>
      <c r="C3704" s="256">
        <v>46136</v>
      </c>
      <c r="D3704" s="282" t="s">
        <v>1010</v>
      </c>
      <c r="E3704" s="282" t="s">
        <v>3812</v>
      </c>
      <c r="G3704" s="282" t="s">
        <v>2143</v>
      </c>
      <c r="H3704" s="261" t="s">
        <v>1779</v>
      </c>
      <c r="I3704" s="257">
        <v>20000</v>
      </c>
      <c r="J3704" s="261">
        <v>1</v>
      </c>
      <c r="M3704" s="257">
        <v>20000</v>
      </c>
      <c r="Q3704" s="282" t="s">
        <v>4915</v>
      </c>
    </row>
    <row r="3705" spans="1:17">
      <c r="A3705" s="58">
        <v>3710</v>
      </c>
      <c r="B3705" s="58">
        <v>133</v>
      </c>
      <c r="C3705" s="256">
        <v>46136</v>
      </c>
      <c r="D3705" s="282" t="s">
        <v>1681</v>
      </c>
      <c r="E3705" s="282" t="s">
        <v>3812</v>
      </c>
      <c r="G3705" s="282" t="s">
        <v>1703</v>
      </c>
      <c r="H3705" s="261">
        <v>2830501</v>
      </c>
      <c r="I3705" s="257">
        <v>1600000</v>
      </c>
      <c r="J3705" s="261">
        <v>1</v>
      </c>
      <c r="M3705" s="257">
        <v>1600000</v>
      </c>
      <c r="Q3705" s="282">
        <v>6058008114</v>
      </c>
    </row>
    <row r="3706" spans="1:17">
      <c r="A3706" s="58">
        <v>3711</v>
      </c>
      <c r="B3706" s="58">
        <v>154</v>
      </c>
      <c r="C3706" s="256">
        <v>46136</v>
      </c>
      <c r="D3706" s="282" t="s">
        <v>1803</v>
      </c>
      <c r="E3706" s="282" t="s">
        <v>3812</v>
      </c>
      <c r="G3706" s="282" t="s">
        <v>5063</v>
      </c>
      <c r="H3706" s="261">
        <v>6058008065</v>
      </c>
      <c r="I3706" s="257">
        <v>600000</v>
      </c>
      <c r="J3706" s="261">
        <v>1</v>
      </c>
      <c r="M3706" s="257">
        <v>600000</v>
      </c>
    </row>
    <row r="3707" spans="1:17">
      <c r="A3707" s="58">
        <v>3712</v>
      </c>
      <c r="B3707" s="58">
        <v>194</v>
      </c>
      <c r="C3707" s="256">
        <v>46136</v>
      </c>
      <c r="D3707" s="282" t="s">
        <v>5065</v>
      </c>
      <c r="E3707" s="282" t="s">
        <v>3812</v>
      </c>
      <c r="G3707" s="282" t="s">
        <v>4921</v>
      </c>
      <c r="I3707" s="257">
        <v>400000</v>
      </c>
      <c r="J3707" s="261">
        <v>1</v>
      </c>
      <c r="M3707" s="257">
        <v>400000</v>
      </c>
    </row>
    <row r="3708" spans="1:17">
      <c r="A3708" s="58">
        <v>3713</v>
      </c>
      <c r="B3708" s="58">
        <v>77</v>
      </c>
      <c r="C3708" s="256">
        <v>46136</v>
      </c>
      <c r="D3708" s="282" t="s">
        <v>2930</v>
      </c>
      <c r="E3708" s="282" t="s">
        <v>3812</v>
      </c>
      <c r="F3708" s="284" t="s">
        <v>4666</v>
      </c>
      <c r="G3708" s="282" t="s">
        <v>1702</v>
      </c>
      <c r="I3708" s="257">
        <v>650000</v>
      </c>
      <c r="J3708" s="261">
        <v>1</v>
      </c>
      <c r="M3708" s="257">
        <v>650000</v>
      </c>
      <c r="O3708" s="257" t="s">
        <v>5069</v>
      </c>
      <c r="P3708" s="282" t="s">
        <v>5070</v>
      </c>
    </row>
    <row r="3709" spans="1:17">
      <c r="A3709" s="58">
        <v>3714</v>
      </c>
      <c r="B3709" s="58">
        <v>162</v>
      </c>
      <c r="C3709" s="256">
        <v>46136</v>
      </c>
      <c r="D3709" s="282" t="s">
        <v>2351</v>
      </c>
      <c r="E3709" s="282" t="s">
        <v>3812</v>
      </c>
      <c r="F3709" s="284">
        <v>5011201030196</v>
      </c>
      <c r="G3709" s="282" t="s">
        <v>1981</v>
      </c>
      <c r="H3709" s="261" t="s">
        <v>1193</v>
      </c>
      <c r="I3709" s="257">
        <v>1500000</v>
      </c>
      <c r="J3709" s="261">
        <v>1</v>
      </c>
      <c r="L3709" s="258">
        <v>150000</v>
      </c>
      <c r="M3709" s="257">
        <v>1650000</v>
      </c>
      <c r="O3709" s="257" t="s">
        <v>5072</v>
      </c>
      <c r="P3709" s="282" t="s">
        <v>5073</v>
      </c>
    </row>
    <row r="3710" spans="1:17">
      <c r="A3710" s="58">
        <v>3715</v>
      </c>
      <c r="B3710" s="58">
        <v>13</v>
      </c>
      <c r="C3710" s="256">
        <v>46136</v>
      </c>
      <c r="D3710" s="282" t="s">
        <v>1770</v>
      </c>
      <c r="E3710" s="282" t="s">
        <v>3812</v>
      </c>
      <c r="F3710" s="284">
        <v>7205502786</v>
      </c>
      <c r="G3710" s="282" t="s">
        <v>1182</v>
      </c>
      <c r="H3710" s="261" t="s">
        <v>1711</v>
      </c>
      <c r="I3710" s="257">
        <v>1300000</v>
      </c>
      <c r="J3710" s="261">
        <v>1</v>
      </c>
      <c r="L3710" s="258">
        <v>130000</v>
      </c>
      <c r="M3710" s="257">
        <v>1430000</v>
      </c>
      <c r="O3710" s="257" t="s">
        <v>5075</v>
      </c>
      <c r="P3710" s="282" t="s">
        <v>5076</v>
      </c>
    </row>
    <row r="3711" spans="1:17">
      <c r="A3711" s="58">
        <v>3716</v>
      </c>
      <c r="B3711" s="58">
        <v>13</v>
      </c>
      <c r="C3711" s="256">
        <v>46136</v>
      </c>
      <c r="D3711" s="282" t="s">
        <v>1512</v>
      </c>
      <c r="E3711" s="282" t="s">
        <v>3812</v>
      </c>
      <c r="F3711" s="284">
        <v>7205502786</v>
      </c>
      <c r="G3711" s="282" t="s">
        <v>1182</v>
      </c>
      <c r="H3711" s="261" t="s">
        <v>1711</v>
      </c>
      <c r="I3711" s="257">
        <v>1200000</v>
      </c>
      <c r="J3711" s="261">
        <v>1</v>
      </c>
      <c r="M3711" s="257">
        <v>1200000</v>
      </c>
      <c r="O3711" s="257" t="s">
        <v>5078</v>
      </c>
      <c r="P3711" s="282" t="s">
        <v>4505</v>
      </c>
    </row>
    <row r="3712" spans="1:17">
      <c r="A3712" s="58">
        <v>3717</v>
      </c>
      <c r="B3712" s="58">
        <v>104</v>
      </c>
      <c r="C3712" s="256">
        <v>46136</v>
      </c>
      <c r="D3712" s="282" t="s">
        <v>1512</v>
      </c>
      <c r="E3712" s="282" t="s">
        <v>3812</v>
      </c>
      <c r="G3712" s="282" t="s">
        <v>1467</v>
      </c>
      <c r="H3712" s="261" t="s">
        <v>2616</v>
      </c>
      <c r="I3712" s="257">
        <v>350000</v>
      </c>
      <c r="J3712" s="261">
        <v>1</v>
      </c>
      <c r="M3712" s="257">
        <v>350000</v>
      </c>
      <c r="O3712" s="257" t="s">
        <v>5078</v>
      </c>
      <c r="P3712" s="257" t="s">
        <v>4505</v>
      </c>
    </row>
    <row r="3713" spans="1:24">
      <c r="A3713" s="58">
        <v>3718</v>
      </c>
      <c r="B3713" s="58">
        <v>101</v>
      </c>
      <c r="C3713" s="256">
        <v>46136</v>
      </c>
      <c r="D3713" s="282" t="s">
        <v>1763</v>
      </c>
      <c r="E3713" s="282" t="s">
        <v>3812</v>
      </c>
      <c r="G3713" s="282" t="s">
        <v>1997</v>
      </c>
      <c r="H3713" s="261">
        <v>6058008114</v>
      </c>
      <c r="I3713" s="257">
        <v>1000000</v>
      </c>
      <c r="J3713" s="261">
        <v>1</v>
      </c>
      <c r="L3713" s="258">
        <v>100000</v>
      </c>
      <c r="M3713" s="257">
        <v>1100000</v>
      </c>
    </row>
    <row r="3714" spans="1:24">
      <c r="A3714" s="58">
        <v>3719</v>
      </c>
      <c r="B3714" s="58">
        <v>91</v>
      </c>
      <c r="C3714" s="256">
        <v>46136</v>
      </c>
      <c r="D3714" s="282" t="s">
        <v>1763</v>
      </c>
      <c r="E3714" s="282" t="s">
        <v>3812</v>
      </c>
      <c r="F3714" s="284" t="s">
        <v>5080</v>
      </c>
      <c r="G3714" s="282" t="s">
        <v>2137</v>
      </c>
      <c r="H3714" s="261" t="s">
        <v>1179</v>
      </c>
      <c r="I3714" s="257">
        <v>100000</v>
      </c>
      <c r="J3714" s="261">
        <v>1</v>
      </c>
      <c r="L3714" s="258">
        <v>10000</v>
      </c>
      <c r="M3714" s="257">
        <v>110000</v>
      </c>
    </row>
    <row r="3715" spans="1:24">
      <c r="A3715" s="58">
        <v>3720</v>
      </c>
      <c r="B3715" s="58">
        <v>131</v>
      </c>
      <c r="C3715" s="256">
        <v>46128</v>
      </c>
      <c r="D3715" s="282" t="s">
        <v>1681</v>
      </c>
      <c r="G3715" s="282" t="s">
        <v>1237</v>
      </c>
      <c r="H3715" s="261" t="s">
        <v>1236</v>
      </c>
      <c r="I3715" s="257">
        <v>50000</v>
      </c>
      <c r="J3715" s="261">
        <v>5</v>
      </c>
      <c r="M3715" s="257">
        <v>250000</v>
      </c>
    </row>
    <row r="3716" spans="1:24">
      <c r="A3716" s="58">
        <v>3721</v>
      </c>
      <c r="C3716" s="256">
        <v>46137</v>
      </c>
      <c r="D3716" s="282" t="s">
        <v>2053</v>
      </c>
      <c r="G3716" s="282" t="s">
        <v>2053</v>
      </c>
      <c r="N3716" s="257">
        <v>-1320000</v>
      </c>
    </row>
    <row r="3717" spans="1:24">
      <c r="A3717" s="58">
        <v>3722</v>
      </c>
      <c r="B3717" s="58">
        <v>77</v>
      </c>
      <c r="C3717" s="256">
        <v>46137</v>
      </c>
      <c r="D3717" s="282" t="s">
        <v>1277</v>
      </c>
      <c r="E3717" s="282" t="s">
        <v>3812</v>
      </c>
      <c r="F3717" s="284" t="s">
        <v>4666</v>
      </c>
      <c r="G3717" s="282" t="s">
        <v>1702</v>
      </c>
      <c r="I3717" s="257">
        <v>1100000</v>
      </c>
      <c r="J3717" s="261">
        <v>1</v>
      </c>
      <c r="L3717" s="258">
        <v>110000</v>
      </c>
      <c r="M3717" s="257">
        <v>1210000</v>
      </c>
      <c r="O3717" s="257" t="s">
        <v>5086</v>
      </c>
      <c r="P3717" s="282" t="s">
        <v>3165</v>
      </c>
    </row>
    <row r="3718" spans="1:24">
      <c r="A3718" s="58">
        <v>3723</v>
      </c>
      <c r="B3718" s="58">
        <v>138</v>
      </c>
      <c r="C3718" s="256">
        <v>46139</v>
      </c>
      <c r="D3718" s="282" t="s">
        <v>1004</v>
      </c>
      <c r="E3718" s="282" t="s">
        <v>3812</v>
      </c>
      <c r="G3718" s="282" t="s">
        <v>4749</v>
      </c>
      <c r="H3718" s="261" t="s">
        <v>4750</v>
      </c>
      <c r="I3718" s="257">
        <v>30000</v>
      </c>
      <c r="J3718" s="261">
        <v>1</v>
      </c>
      <c r="L3718" s="258">
        <v>3000</v>
      </c>
      <c r="M3718" s="257">
        <v>33000</v>
      </c>
    </row>
    <row r="3719" spans="1:24">
      <c r="A3719" s="58">
        <v>3724</v>
      </c>
      <c r="B3719" s="58">
        <v>197</v>
      </c>
      <c r="C3719" s="256">
        <v>46139</v>
      </c>
      <c r="D3719" s="282" t="s">
        <v>1525</v>
      </c>
      <c r="E3719" s="282" t="s">
        <v>3812</v>
      </c>
      <c r="G3719" s="282" t="s">
        <v>5096</v>
      </c>
      <c r="I3719" s="257">
        <v>100000</v>
      </c>
      <c r="J3719" s="261">
        <v>1</v>
      </c>
      <c r="M3719" s="257">
        <v>100000</v>
      </c>
    </row>
    <row r="3720" spans="1:24">
      <c r="A3720" s="58">
        <v>3725</v>
      </c>
      <c r="B3720" s="58">
        <v>198</v>
      </c>
      <c r="C3720" s="256">
        <v>46139</v>
      </c>
      <c r="D3720" s="282" t="s">
        <v>1512</v>
      </c>
      <c r="E3720" s="282" t="s">
        <v>3812</v>
      </c>
      <c r="F3720" s="284" t="s">
        <v>5098</v>
      </c>
      <c r="G3720" s="282" t="s">
        <v>2131</v>
      </c>
      <c r="H3720" s="261" t="s">
        <v>1180</v>
      </c>
      <c r="I3720" s="257">
        <v>1500000</v>
      </c>
      <c r="J3720" s="261">
        <v>1</v>
      </c>
      <c r="M3720" s="257">
        <v>1500000</v>
      </c>
      <c r="O3720" s="257" t="s">
        <v>5099</v>
      </c>
      <c r="P3720" s="282" t="s">
        <v>5100</v>
      </c>
    </row>
    <row r="3721" spans="1:24">
      <c r="A3721" s="58">
        <v>3726</v>
      </c>
      <c r="B3721" s="58">
        <v>65</v>
      </c>
      <c r="C3721" s="256">
        <v>46139</v>
      </c>
      <c r="D3721" s="282" t="s">
        <v>1512</v>
      </c>
      <c r="E3721" s="282" t="s">
        <v>3812</v>
      </c>
      <c r="F3721" s="284" t="s">
        <v>1761</v>
      </c>
      <c r="G3721" s="282" t="s">
        <v>2132</v>
      </c>
      <c r="H3721" s="261" t="s">
        <v>1761</v>
      </c>
      <c r="I3721" s="257">
        <v>100000</v>
      </c>
      <c r="J3721" s="261">
        <v>1</v>
      </c>
      <c r="M3721" s="257">
        <v>100000</v>
      </c>
      <c r="O3721" s="257" t="s">
        <v>5099</v>
      </c>
      <c r="P3721" s="257" t="s">
        <v>5100</v>
      </c>
    </row>
    <row r="3722" spans="1:24">
      <c r="A3722" s="58">
        <v>3727</v>
      </c>
      <c r="B3722" s="58">
        <v>92</v>
      </c>
      <c r="C3722" s="256">
        <v>46139</v>
      </c>
      <c r="D3722" s="282" t="s">
        <v>1370</v>
      </c>
      <c r="E3722" s="282" t="s">
        <v>3812</v>
      </c>
      <c r="G3722" s="282" t="s">
        <v>2147</v>
      </c>
      <c r="H3722" s="261">
        <v>2820403</v>
      </c>
      <c r="I3722" s="257">
        <v>1600000</v>
      </c>
      <c r="J3722" s="261">
        <v>1</v>
      </c>
      <c r="M3722" s="257">
        <v>1600000</v>
      </c>
      <c r="O3722" s="257" t="s">
        <v>5102</v>
      </c>
      <c r="P3722" s="282" t="s">
        <v>5103</v>
      </c>
    </row>
    <row r="3723" spans="1:24">
      <c r="A3723" s="58">
        <v>3728</v>
      </c>
      <c r="B3723" s="58">
        <v>90</v>
      </c>
      <c r="C3723" s="256">
        <v>46139</v>
      </c>
      <c r="D3723" s="282" t="s">
        <v>1408</v>
      </c>
      <c r="E3723" s="282" t="s">
        <v>3812</v>
      </c>
      <c r="G3723" s="282" t="s">
        <v>1676</v>
      </c>
      <c r="H3723" s="261">
        <v>27107593440</v>
      </c>
      <c r="I3723" s="257">
        <v>150000</v>
      </c>
      <c r="J3723" s="261">
        <v>1</v>
      </c>
      <c r="M3723" s="257">
        <v>150000</v>
      </c>
    </row>
    <row r="3724" spans="1:24">
      <c r="A3724" s="58">
        <v>3729</v>
      </c>
      <c r="C3724" s="256">
        <v>46139</v>
      </c>
      <c r="D3724" s="282" t="s">
        <v>1408</v>
      </c>
      <c r="G3724" s="282" t="s">
        <v>1408</v>
      </c>
      <c r="N3724" s="257">
        <v>-150000</v>
      </c>
    </row>
    <row r="3725" spans="1:24">
      <c r="A3725" s="58">
        <v>3730</v>
      </c>
      <c r="C3725" s="256">
        <v>46139</v>
      </c>
      <c r="D3725" s="282" t="s">
        <v>1770</v>
      </c>
      <c r="G3725" s="282" t="s">
        <v>1770</v>
      </c>
      <c r="N3725" s="257">
        <v>-1430000</v>
      </c>
    </row>
    <row r="3726" spans="1:24">
      <c r="A3726" s="58">
        <v>3731</v>
      </c>
      <c r="C3726" s="256">
        <v>46139</v>
      </c>
      <c r="D3726" s="282" t="s">
        <v>2351</v>
      </c>
      <c r="G3726" s="282" t="s">
        <v>2351</v>
      </c>
      <c r="N3726" s="257">
        <v>-1650000</v>
      </c>
    </row>
    <row r="3727" spans="1:24">
      <c r="A3727" s="58">
        <v>3732</v>
      </c>
      <c r="C3727" s="256">
        <v>46139</v>
      </c>
      <c r="D3727" s="282" t="s">
        <v>2848</v>
      </c>
      <c r="G3727" s="282" t="s">
        <v>1758</v>
      </c>
      <c r="N3727" s="257">
        <v>-1260000</v>
      </c>
    </row>
    <row r="3728" spans="1:24">
      <c r="A3728" s="58">
        <v>3733</v>
      </c>
      <c r="C3728" s="256">
        <v>46139</v>
      </c>
      <c r="D3728" s="282" t="s">
        <v>5065</v>
      </c>
      <c r="G3728" s="282" t="s">
        <v>5065</v>
      </c>
      <c r="N3728" s="257">
        <v>-400000</v>
      </c>
      <c r="X3728" s="257"/>
    </row>
    <row r="3729" spans="1:17">
      <c r="A3729" s="58">
        <v>3734</v>
      </c>
      <c r="C3729" s="256">
        <v>46139</v>
      </c>
      <c r="D3729" s="282" t="s">
        <v>1803</v>
      </c>
      <c r="G3729" s="282" t="s">
        <v>1803</v>
      </c>
      <c r="N3729" s="257">
        <v>-600000</v>
      </c>
    </row>
    <row r="3730" spans="1:17">
      <c r="A3730" s="58">
        <v>3735</v>
      </c>
      <c r="B3730" s="58">
        <v>11</v>
      </c>
      <c r="C3730" s="256">
        <v>46139</v>
      </c>
      <c r="D3730" s="282" t="s">
        <v>1512</v>
      </c>
      <c r="E3730" s="282" t="s">
        <v>3812</v>
      </c>
      <c r="F3730" s="284">
        <v>7204812388</v>
      </c>
      <c r="G3730" s="282" t="s">
        <v>1182</v>
      </c>
      <c r="H3730" s="261" t="s">
        <v>1711</v>
      </c>
      <c r="I3730" s="257">
        <v>1200000</v>
      </c>
      <c r="J3730" s="261">
        <v>1</v>
      </c>
      <c r="M3730" s="257">
        <v>1200000</v>
      </c>
      <c r="O3730" s="257" t="s">
        <v>5106</v>
      </c>
    </row>
    <row r="3731" spans="1:17">
      <c r="A3731" s="58">
        <v>3736</v>
      </c>
      <c r="B3731" s="58">
        <v>104</v>
      </c>
      <c r="C3731" s="256">
        <v>46139</v>
      </c>
      <c r="D3731" s="282" t="s">
        <v>1512</v>
      </c>
      <c r="E3731" s="282" t="s">
        <v>3812</v>
      </c>
      <c r="G3731" s="282" t="s">
        <v>1467</v>
      </c>
      <c r="H3731" s="261" t="s">
        <v>2616</v>
      </c>
      <c r="I3731" s="257">
        <v>350000</v>
      </c>
      <c r="J3731" s="261">
        <v>1</v>
      </c>
      <c r="M3731" s="257">
        <v>350000</v>
      </c>
      <c r="O3731" s="257" t="s">
        <v>5106</v>
      </c>
    </row>
    <row r="3732" spans="1:17">
      <c r="A3732" s="58">
        <v>3737</v>
      </c>
      <c r="B3732" s="58">
        <v>52</v>
      </c>
      <c r="C3732" s="256">
        <v>46139</v>
      </c>
      <c r="D3732" s="282" t="s">
        <v>1512</v>
      </c>
      <c r="E3732" s="282" t="s">
        <v>5282</v>
      </c>
      <c r="F3732" s="284" t="s">
        <v>2990</v>
      </c>
      <c r="G3732" s="282" t="s">
        <v>2991</v>
      </c>
      <c r="H3732" s="261" t="s">
        <v>2990</v>
      </c>
      <c r="I3732" s="257">
        <v>0</v>
      </c>
      <c r="J3732" s="261">
        <v>1</v>
      </c>
      <c r="M3732" s="257">
        <v>0</v>
      </c>
      <c r="O3732" s="257" t="s">
        <v>5106</v>
      </c>
    </row>
    <row r="3733" spans="1:17">
      <c r="A3733" s="58">
        <v>3738</v>
      </c>
      <c r="B3733" s="58">
        <v>13</v>
      </c>
      <c r="C3733" s="256">
        <v>46140</v>
      </c>
      <c r="D3733" s="282" t="s">
        <v>3325</v>
      </c>
      <c r="E3733" s="282" t="s">
        <v>3812</v>
      </c>
      <c r="F3733" s="284">
        <v>7205502786</v>
      </c>
      <c r="G3733" s="282" t="s">
        <v>1182</v>
      </c>
      <c r="H3733" s="261" t="s">
        <v>1711</v>
      </c>
      <c r="I3733" s="257">
        <v>1200000</v>
      </c>
      <c r="J3733" s="261">
        <v>1</v>
      </c>
      <c r="M3733" s="257">
        <v>1200000</v>
      </c>
      <c r="O3733" s="257" t="s">
        <v>5117</v>
      </c>
    </row>
    <row r="3734" spans="1:17">
      <c r="A3734" s="58">
        <v>3739</v>
      </c>
      <c r="B3734" s="58">
        <v>199</v>
      </c>
      <c r="C3734" s="256">
        <v>46140</v>
      </c>
      <c r="D3734" s="282" t="s">
        <v>1007</v>
      </c>
      <c r="E3734" s="282" t="s">
        <v>3812</v>
      </c>
      <c r="G3734" s="282" t="s">
        <v>2056</v>
      </c>
      <c r="H3734" s="261">
        <v>1087427173</v>
      </c>
      <c r="I3734" s="257">
        <v>1000000</v>
      </c>
      <c r="J3734" s="261">
        <v>1</v>
      </c>
      <c r="L3734" s="258">
        <v>100000</v>
      </c>
      <c r="M3734" s="257">
        <v>1100000</v>
      </c>
      <c r="O3734" s="257" t="s">
        <v>5119</v>
      </c>
    </row>
    <row r="3735" spans="1:17">
      <c r="A3735" s="58">
        <v>3740</v>
      </c>
      <c r="B3735" s="58">
        <v>131</v>
      </c>
      <c r="C3735" s="256">
        <v>46140</v>
      </c>
      <c r="D3735" s="282" t="s">
        <v>1007</v>
      </c>
      <c r="E3735" s="282" t="s">
        <v>3812</v>
      </c>
      <c r="G3735" s="282" t="s">
        <v>1237</v>
      </c>
      <c r="H3735" s="261" t="s">
        <v>1236</v>
      </c>
      <c r="J3735" s="261">
        <v>1</v>
      </c>
      <c r="M3735" s="257">
        <v>0</v>
      </c>
      <c r="O3735" s="257" t="s">
        <v>5119</v>
      </c>
    </row>
    <row r="3736" spans="1:17">
      <c r="A3736" s="58">
        <v>3741</v>
      </c>
      <c r="B3736" s="58">
        <v>167</v>
      </c>
      <c r="C3736" s="256">
        <v>46140</v>
      </c>
      <c r="D3736" s="282" t="s">
        <v>1007</v>
      </c>
      <c r="E3736" s="282" t="s">
        <v>3812</v>
      </c>
      <c r="G3736" s="282" t="s">
        <v>1983</v>
      </c>
      <c r="I3736" s="257">
        <v>80000</v>
      </c>
      <c r="J3736" s="261">
        <v>1</v>
      </c>
      <c r="L3736" s="258">
        <v>8000</v>
      </c>
      <c r="M3736" s="257">
        <v>88000</v>
      </c>
      <c r="O3736" s="257" t="s">
        <v>5119</v>
      </c>
    </row>
    <row r="3737" spans="1:17">
      <c r="A3737" s="58">
        <v>3742</v>
      </c>
      <c r="B3737" s="58">
        <v>200</v>
      </c>
      <c r="C3737" s="256">
        <v>46140</v>
      </c>
      <c r="D3737" s="282" t="s">
        <v>1551</v>
      </c>
      <c r="E3737" s="282" t="s">
        <v>3812</v>
      </c>
      <c r="G3737" s="282" t="s">
        <v>5121</v>
      </c>
      <c r="I3737" s="257">
        <v>2000000</v>
      </c>
      <c r="J3737" s="261">
        <v>1</v>
      </c>
      <c r="L3737" s="258">
        <v>200000</v>
      </c>
      <c r="M3737" s="257">
        <v>2200000</v>
      </c>
      <c r="O3737" s="257" t="s">
        <v>5122</v>
      </c>
    </row>
    <row r="3738" spans="1:17">
      <c r="A3738" s="58">
        <v>3743</v>
      </c>
      <c r="B3738" s="58">
        <v>129</v>
      </c>
      <c r="C3738" s="256">
        <v>46140</v>
      </c>
      <c r="D3738" s="282" t="s">
        <v>1551</v>
      </c>
      <c r="E3738" s="282" t="s">
        <v>3812</v>
      </c>
      <c r="G3738" s="282" t="s">
        <v>1615</v>
      </c>
      <c r="I3738" s="257">
        <v>200000</v>
      </c>
      <c r="J3738" s="261">
        <v>1</v>
      </c>
      <c r="L3738" s="258">
        <v>20000</v>
      </c>
      <c r="M3738" s="257">
        <v>220000</v>
      </c>
      <c r="O3738" s="257" t="s">
        <v>5122</v>
      </c>
    </row>
    <row r="3739" spans="1:17">
      <c r="A3739" s="58">
        <v>3744</v>
      </c>
      <c r="B3739" s="58">
        <v>11</v>
      </c>
      <c r="C3739" s="256">
        <v>46140</v>
      </c>
      <c r="D3739" s="282" t="s">
        <v>981</v>
      </c>
      <c r="E3739" s="282" t="s">
        <v>3812</v>
      </c>
      <c r="F3739" s="284">
        <v>7204812388</v>
      </c>
      <c r="G3739" s="282" t="s">
        <v>1182</v>
      </c>
      <c r="H3739" s="261" t="s">
        <v>1711</v>
      </c>
      <c r="I3739" s="257">
        <v>1100000</v>
      </c>
      <c r="J3739" s="261">
        <v>1</v>
      </c>
      <c r="L3739" s="258">
        <v>110000</v>
      </c>
      <c r="M3739" s="257">
        <v>1210000</v>
      </c>
    </row>
    <row r="3740" spans="1:17">
      <c r="A3740" s="58">
        <v>3745</v>
      </c>
      <c r="B3740" s="58">
        <v>201</v>
      </c>
      <c r="C3740" s="256">
        <v>46140</v>
      </c>
      <c r="D3740" s="282" t="s">
        <v>1007</v>
      </c>
      <c r="E3740" s="282" t="s">
        <v>3812</v>
      </c>
      <c r="G3740" s="282" t="s">
        <v>5125</v>
      </c>
      <c r="I3740" s="257">
        <v>1600000</v>
      </c>
      <c r="J3740" s="261">
        <v>1</v>
      </c>
      <c r="L3740" s="258">
        <v>160000</v>
      </c>
      <c r="M3740" s="257">
        <v>1760000</v>
      </c>
      <c r="O3740" s="257" t="s">
        <v>5127</v>
      </c>
    </row>
    <row r="3741" spans="1:17">
      <c r="A3741" s="58">
        <v>3746</v>
      </c>
      <c r="B3741" s="58">
        <v>203</v>
      </c>
      <c r="C3741" s="256">
        <v>46140</v>
      </c>
      <c r="D3741" s="282" t="s">
        <v>1007</v>
      </c>
      <c r="E3741" s="282" t="s">
        <v>3812</v>
      </c>
      <c r="G3741" s="282" t="s">
        <v>1477</v>
      </c>
      <c r="I3741" s="257">
        <v>50000</v>
      </c>
      <c r="J3741" s="261">
        <v>1</v>
      </c>
      <c r="L3741" s="258">
        <v>5000</v>
      </c>
      <c r="M3741" s="257">
        <v>55000</v>
      </c>
      <c r="O3741" s="257" t="s">
        <v>5127</v>
      </c>
    </row>
    <row r="3742" spans="1:17">
      <c r="A3742" s="58">
        <v>3747</v>
      </c>
      <c r="B3742" s="58">
        <v>202</v>
      </c>
      <c r="C3742" s="256">
        <v>46140</v>
      </c>
      <c r="D3742" s="282" t="s">
        <v>1007</v>
      </c>
      <c r="E3742" s="282" t="s">
        <v>3812</v>
      </c>
      <c r="G3742" s="282" t="s">
        <v>5126</v>
      </c>
      <c r="I3742" s="257">
        <v>100000</v>
      </c>
      <c r="J3742" s="261">
        <v>1</v>
      </c>
      <c r="L3742" s="258">
        <v>10000</v>
      </c>
      <c r="M3742" s="257">
        <v>110000</v>
      </c>
      <c r="O3742" s="257" t="s">
        <v>5127</v>
      </c>
    </row>
    <row r="3743" spans="1:17">
      <c r="A3743" s="58">
        <v>3748</v>
      </c>
      <c r="B3743" s="58">
        <v>13</v>
      </c>
      <c r="C3743" s="256">
        <v>46140</v>
      </c>
      <c r="D3743" s="282" t="s">
        <v>1007</v>
      </c>
      <c r="E3743" s="282" t="s">
        <v>3812</v>
      </c>
      <c r="F3743" s="284">
        <v>7205502786</v>
      </c>
      <c r="G3743" s="282" t="s">
        <v>1182</v>
      </c>
      <c r="H3743" s="261" t="s">
        <v>1711</v>
      </c>
      <c r="I3743" s="257">
        <v>1200000</v>
      </c>
      <c r="J3743" s="261">
        <v>1</v>
      </c>
      <c r="L3743" s="258">
        <v>120000</v>
      </c>
      <c r="M3743" s="257">
        <v>1320000</v>
      </c>
      <c r="O3743" s="257" t="s">
        <v>5127</v>
      </c>
      <c r="Q3743" s="282" t="s">
        <v>5129</v>
      </c>
    </row>
    <row r="3744" spans="1:17">
      <c r="A3744" s="58">
        <v>3749</v>
      </c>
      <c r="C3744" s="256">
        <v>46140</v>
      </c>
      <c r="D3744" s="282" t="s">
        <v>1004</v>
      </c>
      <c r="G3744" s="282" t="s">
        <v>1004</v>
      </c>
      <c r="N3744" s="257">
        <v>-33000</v>
      </c>
    </row>
    <row r="3745" spans="1:17">
      <c r="A3745" s="58">
        <v>3750</v>
      </c>
      <c r="C3745" s="256">
        <v>46140</v>
      </c>
      <c r="D3745" s="282" t="s">
        <v>981</v>
      </c>
      <c r="G3745" s="282" t="s">
        <v>981</v>
      </c>
      <c r="N3745" s="257">
        <v>-1210000</v>
      </c>
    </row>
    <row r="3746" spans="1:17">
      <c r="A3746" s="58">
        <v>3751</v>
      </c>
      <c r="C3746" s="256">
        <v>46140</v>
      </c>
      <c r="D3746" s="282" t="s">
        <v>1277</v>
      </c>
      <c r="G3746" s="282" t="s">
        <v>1277</v>
      </c>
      <c r="N3746" s="257">
        <v>-1210000</v>
      </c>
    </row>
    <row r="3747" spans="1:17">
      <c r="A3747" s="58">
        <v>3752</v>
      </c>
      <c r="C3747" s="256">
        <v>46140</v>
      </c>
      <c r="D3747" s="282" t="s">
        <v>3888</v>
      </c>
      <c r="G3747" s="282" t="s">
        <v>3888</v>
      </c>
      <c r="N3747" s="257">
        <v>-385000</v>
      </c>
    </row>
    <row r="3748" spans="1:17">
      <c r="A3748" s="58">
        <v>3753</v>
      </c>
      <c r="C3748" s="256">
        <v>46140</v>
      </c>
      <c r="D3748" s="282" t="s">
        <v>3325</v>
      </c>
      <c r="G3748" s="282" t="s">
        <v>3325</v>
      </c>
      <c r="N3748" s="257">
        <v>-1200000</v>
      </c>
    </row>
    <row r="3749" spans="1:17">
      <c r="A3749" s="58">
        <v>3754</v>
      </c>
      <c r="C3749" s="256">
        <v>46140</v>
      </c>
      <c r="D3749" s="282" t="s">
        <v>1038</v>
      </c>
      <c r="G3749" s="282" t="s">
        <v>1038</v>
      </c>
      <c r="N3749" s="257">
        <v>-2300000</v>
      </c>
    </row>
    <row r="3750" spans="1:17">
      <c r="A3750" s="58">
        <v>3755</v>
      </c>
      <c r="B3750" s="58">
        <v>11</v>
      </c>
      <c r="C3750" s="256">
        <v>46141</v>
      </c>
      <c r="D3750" s="282" t="s">
        <v>1444</v>
      </c>
      <c r="E3750" s="282" t="s">
        <v>3812</v>
      </c>
      <c r="F3750" s="284">
        <v>7204812388</v>
      </c>
      <c r="G3750" s="282" t="s">
        <v>1182</v>
      </c>
      <c r="H3750" s="261" t="s">
        <v>1711</v>
      </c>
      <c r="I3750" s="257">
        <v>1100000</v>
      </c>
      <c r="J3750" s="261">
        <v>1</v>
      </c>
      <c r="M3750" s="257">
        <v>1100000</v>
      </c>
    </row>
    <row r="3751" spans="1:17">
      <c r="A3751" s="58">
        <v>3756</v>
      </c>
      <c r="B3751" s="58">
        <v>94</v>
      </c>
      <c r="C3751" s="256">
        <v>46141</v>
      </c>
      <c r="D3751" s="282" t="s">
        <v>1444</v>
      </c>
      <c r="E3751" s="282" t="s">
        <v>3812</v>
      </c>
      <c r="G3751" s="282" t="s">
        <v>2138</v>
      </c>
      <c r="H3751" s="261" t="s">
        <v>1186</v>
      </c>
      <c r="I3751" s="257">
        <v>650000</v>
      </c>
      <c r="J3751" s="261">
        <v>1</v>
      </c>
      <c r="M3751" s="257">
        <v>650000</v>
      </c>
    </row>
    <row r="3752" spans="1:17">
      <c r="A3752" s="58">
        <v>3757</v>
      </c>
      <c r="B3752" s="58">
        <v>49</v>
      </c>
      <c r="C3752" s="256">
        <v>46141</v>
      </c>
      <c r="D3752" s="282" t="s">
        <v>1444</v>
      </c>
      <c r="E3752" s="282" t="s">
        <v>3812</v>
      </c>
      <c r="F3752" s="284" t="s">
        <v>1230</v>
      </c>
      <c r="G3752" s="282" t="s">
        <v>2139</v>
      </c>
      <c r="H3752" s="261" t="s">
        <v>1230</v>
      </c>
      <c r="I3752" s="257">
        <v>140000</v>
      </c>
      <c r="J3752" s="261">
        <v>1</v>
      </c>
      <c r="M3752" s="257">
        <v>140000</v>
      </c>
    </row>
    <row r="3753" spans="1:17">
      <c r="A3753" s="58">
        <v>3758</v>
      </c>
      <c r="B3753" s="58">
        <v>174</v>
      </c>
      <c r="C3753" s="256">
        <v>46141</v>
      </c>
      <c r="D3753" s="282" t="s">
        <v>1444</v>
      </c>
      <c r="E3753" s="282" t="s">
        <v>3812</v>
      </c>
      <c r="G3753" s="282" t="s">
        <v>2142</v>
      </c>
      <c r="H3753" s="261" t="s">
        <v>1753</v>
      </c>
      <c r="I3753" s="257">
        <v>40000</v>
      </c>
      <c r="J3753" s="261">
        <v>1</v>
      </c>
      <c r="M3753" s="257">
        <v>40000</v>
      </c>
    </row>
    <row r="3754" spans="1:17">
      <c r="A3754" s="58">
        <v>3759</v>
      </c>
      <c r="B3754" s="58">
        <v>175</v>
      </c>
      <c r="C3754" s="256">
        <v>46141</v>
      </c>
      <c r="D3754" s="282" t="s">
        <v>1444</v>
      </c>
      <c r="E3754" s="282" t="s">
        <v>3812</v>
      </c>
      <c r="G3754" s="282" t="s">
        <v>2143</v>
      </c>
      <c r="H3754" s="261" t="s">
        <v>1779</v>
      </c>
      <c r="I3754" s="257">
        <v>20000</v>
      </c>
      <c r="J3754" s="261">
        <v>1</v>
      </c>
      <c r="M3754" s="257">
        <v>20000</v>
      </c>
      <c r="P3754" s="282" t="s">
        <v>4915</v>
      </c>
    </row>
    <row r="3755" spans="1:17">
      <c r="A3755" s="58">
        <v>3760</v>
      </c>
      <c r="B3755" s="58">
        <v>204</v>
      </c>
      <c r="C3755" s="256">
        <v>46141</v>
      </c>
      <c r="D3755" s="282" t="s">
        <v>1681</v>
      </c>
      <c r="E3755" s="282" t="s">
        <v>3812</v>
      </c>
      <c r="G3755" s="282" t="s">
        <v>5135</v>
      </c>
      <c r="I3755" s="257">
        <v>850000</v>
      </c>
      <c r="J3755" s="261">
        <v>1</v>
      </c>
      <c r="M3755" s="257">
        <v>850000</v>
      </c>
    </row>
    <row r="3756" spans="1:17">
      <c r="A3756" s="58">
        <v>3761</v>
      </c>
      <c r="B3756" s="58">
        <v>12</v>
      </c>
      <c r="C3756" s="256">
        <v>46141</v>
      </c>
      <c r="D3756" s="282" t="s">
        <v>981</v>
      </c>
      <c r="E3756" s="282" t="s">
        <v>3812</v>
      </c>
      <c r="F3756" s="284">
        <v>7205246673</v>
      </c>
      <c r="G3756" s="282" t="s">
        <v>1182</v>
      </c>
      <c r="H3756" s="261" t="s">
        <v>1711</v>
      </c>
      <c r="I3756" s="257">
        <v>1100000</v>
      </c>
      <c r="J3756" s="261">
        <v>1</v>
      </c>
      <c r="L3756" s="258">
        <v>110000</v>
      </c>
      <c r="M3756" s="257">
        <v>1210000</v>
      </c>
    </row>
    <row r="3757" spans="1:17">
      <c r="A3757" s="58">
        <v>3762</v>
      </c>
      <c r="B3757" s="58">
        <v>139</v>
      </c>
      <c r="C3757" s="256">
        <v>46141</v>
      </c>
      <c r="D3757" s="282" t="s">
        <v>1633</v>
      </c>
      <c r="E3757" s="282" t="s">
        <v>5282</v>
      </c>
      <c r="F3757" s="284" t="s">
        <v>3504</v>
      </c>
      <c r="G3757" s="282" t="s">
        <v>3495</v>
      </c>
      <c r="H3757" s="261" t="s">
        <v>3504</v>
      </c>
      <c r="J3757" s="261">
        <v>1</v>
      </c>
    </row>
    <row r="3758" spans="1:17">
      <c r="A3758" s="58">
        <v>3763</v>
      </c>
      <c r="B3758" s="58">
        <v>205</v>
      </c>
      <c r="C3758" s="256">
        <v>46141</v>
      </c>
      <c r="D3758" s="282" t="s">
        <v>5283</v>
      </c>
      <c r="F3758" s="284" t="s">
        <v>5284</v>
      </c>
      <c r="G3758" s="282" t="s">
        <v>5285</v>
      </c>
      <c r="H3758" s="261" t="s">
        <v>5286</v>
      </c>
      <c r="I3758" s="257">
        <v>1000000</v>
      </c>
      <c r="J3758" s="261">
        <v>1</v>
      </c>
      <c r="L3758" s="258">
        <v>100000</v>
      </c>
      <c r="M3758" s="257">
        <v>1100000</v>
      </c>
    </row>
    <row r="3759" spans="1:17">
      <c r="A3759" s="58">
        <v>3764</v>
      </c>
      <c r="B3759" s="58">
        <v>146</v>
      </c>
      <c r="C3759" s="256">
        <v>46141</v>
      </c>
      <c r="D3759" s="282" t="s">
        <v>3710</v>
      </c>
      <c r="E3759" s="282" t="s">
        <v>3812</v>
      </c>
      <c r="G3759" s="282" t="s">
        <v>1506</v>
      </c>
      <c r="I3759" s="257">
        <v>450000</v>
      </c>
      <c r="J3759" s="261">
        <v>1</v>
      </c>
      <c r="L3759" s="258">
        <v>45000</v>
      </c>
      <c r="M3759" s="257">
        <v>495000</v>
      </c>
    </row>
    <row r="3760" spans="1:17">
      <c r="A3760" s="58">
        <v>3765</v>
      </c>
      <c r="B3760" s="58">
        <v>183</v>
      </c>
      <c r="C3760" s="256">
        <v>46141</v>
      </c>
      <c r="D3760" s="282" t="s">
        <v>1767</v>
      </c>
      <c r="E3760" s="282" t="s">
        <v>3812</v>
      </c>
      <c r="G3760" s="282" t="s">
        <v>4982</v>
      </c>
      <c r="H3760" s="261" t="s">
        <v>4983</v>
      </c>
      <c r="I3760" s="257">
        <v>520000</v>
      </c>
      <c r="J3760" s="261">
        <v>1</v>
      </c>
      <c r="M3760" s="257">
        <v>520000</v>
      </c>
      <c r="Q3760" s="282">
        <v>3.5</v>
      </c>
    </row>
    <row r="3761" spans="1:17">
      <c r="A3761" s="58">
        <v>3766</v>
      </c>
      <c r="B3761" s="58">
        <v>207</v>
      </c>
      <c r="C3761" s="256">
        <v>46141</v>
      </c>
      <c r="D3761" s="282" t="s">
        <v>2678</v>
      </c>
      <c r="E3761" s="282" t="s">
        <v>3812</v>
      </c>
      <c r="F3761" s="284" t="s">
        <v>4887</v>
      </c>
      <c r="G3761" s="282" t="s">
        <v>2359</v>
      </c>
      <c r="H3761" s="261" t="s">
        <v>2684</v>
      </c>
      <c r="I3761" s="257">
        <v>1100000</v>
      </c>
      <c r="J3761" s="261">
        <v>1</v>
      </c>
      <c r="M3761" s="257">
        <v>1100000</v>
      </c>
      <c r="O3761" s="257" t="s">
        <v>5142</v>
      </c>
    </row>
    <row r="3762" spans="1:17">
      <c r="A3762" s="58">
        <v>3767</v>
      </c>
      <c r="C3762" s="256">
        <v>46141</v>
      </c>
      <c r="D3762" s="282" t="s">
        <v>5144</v>
      </c>
      <c r="E3762" s="282" t="s">
        <v>5145</v>
      </c>
      <c r="G3762" s="282" t="s">
        <v>5146</v>
      </c>
      <c r="H3762" s="261" t="s">
        <v>5147</v>
      </c>
      <c r="I3762" s="257">
        <v>2000000</v>
      </c>
      <c r="J3762" s="261">
        <v>1</v>
      </c>
      <c r="M3762" s="257">
        <v>2000000</v>
      </c>
      <c r="N3762" s="257">
        <v>-2000000</v>
      </c>
      <c r="O3762" s="257" t="s">
        <v>5151</v>
      </c>
    </row>
    <row r="3763" spans="1:17">
      <c r="A3763" s="58">
        <v>3768</v>
      </c>
      <c r="C3763" s="256">
        <v>46141</v>
      </c>
      <c r="D3763" s="282" t="s">
        <v>5144</v>
      </c>
      <c r="E3763" s="282" t="s">
        <v>5145</v>
      </c>
      <c r="G3763" s="282" t="s">
        <v>5148</v>
      </c>
      <c r="H3763" s="261" t="s">
        <v>5149</v>
      </c>
      <c r="I3763" s="257">
        <v>1100000</v>
      </c>
      <c r="J3763" s="261">
        <v>1</v>
      </c>
      <c r="M3763" s="257">
        <v>1100000</v>
      </c>
      <c r="N3763" s="257">
        <v>-1100000</v>
      </c>
      <c r="O3763" s="257" t="s">
        <v>5150</v>
      </c>
    </row>
    <row r="3764" spans="1:17">
      <c r="A3764" s="58">
        <v>3769</v>
      </c>
      <c r="C3764" s="256">
        <v>46141</v>
      </c>
      <c r="D3764" s="282" t="s">
        <v>3710</v>
      </c>
      <c r="G3764" s="282" t="s">
        <v>3710</v>
      </c>
      <c r="N3764" s="257">
        <v>-495000</v>
      </c>
    </row>
    <row r="3765" spans="1:17">
      <c r="A3765" s="58">
        <v>3770</v>
      </c>
      <c r="C3765" s="256">
        <v>46141</v>
      </c>
      <c r="D3765" s="282" t="s">
        <v>1551</v>
      </c>
      <c r="G3765" s="282" t="s">
        <v>1111</v>
      </c>
      <c r="N3765" s="257">
        <v>-3000000</v>
      </c>
    </row>
    <row r="3766" spans="1:17">
      <c r="A3766" s="58">
        <v>3771</v>
      </c>
      <c r="C3766" s="256">
        <v>46141</v>
      </c>
      <c r="D3766" s="282" t="s">
        <v>1444</v>
      </c>
      <c r="G3766" s="282" t="s">
        <v>1111</v>
      </c>
      <c r="N3766" s="257">
        <v>-2000000</v>
      </c>
    </row>
    <row r="3767" spans="1:17">
      <c r="A3767" s="58">
        <v>3772</v>
      </c>
      <c r="C3767" s="256">
        <v>46141</v>
      </c>
      <c r="D3767" s="282" t="s">
        <v>1018</v>
      </c>
      <c r="G3767" s="282" t="s">
        <v>1018</v>
      </c>
      <c r="N3767" s="257">
        <v>-1100000</v>
      </c>
    </row>
    <row r="3768" spans="1:17">
      <c r="A3768" s="58">
        <v>3773</v>
      </c>
      <c r="C3768" s="256">
        <v>46141</v>
      </c>
      <c r="D3768" s="282" t="s">
        <v>1681</v>
      </c>
      <c r="G3768" s="282" t="s">
        <v>5152</v>
      </c>
      <c r="N3768" s="257">
        <v>-1600000</v>
      </c>
    </row>
    <row r="3769" spans="1:17">
      <c r="A3769" s="58">
        <v>3774</v>
      </c>
      <c r="B3769" s="58">
        <v>208</v>
      </c>
      <c r="C3769" s="256">
        <v>46141</v>
      </c>
      <c r="D3769" s="282" t="s">
        <v>1763</v>
      </c>
      <c r="E3769" s="282" t="s">
        <v>3635</v>
      </c>
      <c r="F3769" s="284" t="s">
        <v>5154</v>
      </c>
      <c r="G3769" s="282" t="s">
        <v>2137</v>
      </c>
      <c r="H3769" s="261" t="s">
        <v>1179</v>
      </c>
      <c r="J3769" s="261">
        <v>1</v>
      </c>
      <c r="M3769" s="257">
        <v>0</v>
      </c>
    </row>
    <row r="3770" spans="1:17">
      <c r="A3770" s="58">
        <v>3775</v>
      </c>
      <c r="C3770" s="256">
        <v>46142</v>
      </c>
      <c r="D3770" s="282" t="s">
        <v>981</v>
      </c>
      <c r="G3770" s="282" t="s">
        <v>981</v>
      </c>
      <c r="N3770" s="257">
        <v>-1210000</v>
      </c>
    </row>
    <row r="3771" spans="1:17">
      <c r="A3771" s="58">
        <v>3776</v>
      </c>
      <c r="C3771" s="256">
        <v>46142</v>
      </c>
      <c r="D3771" s="282" t="s">
        <v>2096</v>
      </c>
      <c r="G3771" s="282" t="s">
        <v>2096</v>
      </c>
      <c r="N3771" s="257">
        <v>-1140000</v>
      </c>
    </row>
    <row r="3772" spans="1:17">
      <c r="A3772" s="58">
        <v>3777</v>
      </c>
      <c r="B3772" s="58">
        <v>114</v>
      </c>
      <c r="C3772" s="256">
        <v>46142</v>
      </c>
      <c r="D3772" s="282" t="s">
        <v>981</v>
      </c>
      <c r="E3772" s="282" t="s">
        <v>3812</v>
      </c>
      <c r="G3772" s="282" t="s">
        <v>1184</v>
      </c>
      <c r="H3772" s="261" t="s">
        <v>1534</v>
      </c>
      <c r="I3772" s="257">
        <v>1250000</v>
      </c>
      <c r="J3772" s="261">
        <v>1</v>
      </c>
      <c r="L3772" s="258">
        <v>125000</v>
      </c>
      <c r="M3772" s="257">
        <v>1375000</v>
      </c>
      <c r="O3772" s="257" t="s">
        <v>5159</v>
      </c>
      <c r="Q3772" s="282" t="s">
        <v>5162</v>
      </c>
    </row>
    <row r="3773" spans="1:17">
      <c r="A3773" s="58">
        <v>3778</v>
      </c>
      <c r="B3773" s="58">
        <v>92</v>
      </c>
      <c r="C3773" s="256">
        <v>46142</v>
      </c>
      <c r="D3773" s="282" t="s">
        <v>5173</v>
      </c>
      <c r="G3773" s="282" t="s">
        <v>5174</v>
      </c>
      <c r="H3773" s="261">
        <v>2820403</v>
      </c>
      <c r="I3773" s="257">
        <v>1600000</v>
      </c>
      <c r="J3773" s="261">
        <v>1</v>
      </c>
      <c r="M3773" s="257">
        <v>1600000</v>
      </c>
    </row>
    <row r="3774" spans="1:17">
      <c r="A3774" s="58">
        <v>3779</v>
      </c>
      <c r="B3774" s="58">
        <v>209</v>
      </c>
      <c r="C3774" s="256">
        <v>46142</v>
      </c>
      <c r="D3774" s="282" t="s">
        <v>1370</v>
      </c>
      <c r="E3774" s="282" t="s">
        <v>3812</v>
      </c>
      <c r="F3774" s="284" t="s">
        <v>5164</v>
      </c>
      <c r="G3774" s="282" t="s">
        <v>3149</v>
      </c>
      <c r="H3774" s="261" t="s">
        <v>3438</v>
      </c>
      <c r="I3774" s="257">
        <v>1100000</v>
      </c>
      <c r="J3774" s="261">
        <v>1</v>
      </c>
      <c r="M3774" s="257">
        <v>1100000</v>
      </c>
      <c r="O3774" s="257" t="s">
        <v>5165</v>
      </c>
      <c r="P3774" s="282" t="s">
        <v>5166</v>
      </c>
    </row>
    <row r="3775" spans="1:17">
      <c r="A3775" s="58">
        <v>3780</v>
      </c>
      <c r="B3775" s="58">
        <v>90</v>
      </c>
      <c r="C3775" s="256">
        <v>46142</v>
      </c>
      <c r="D3775" s="282" t="s">
        <v>3881</v>
      </c>
      <c r="E3775" s="282" t="s">
        <v>3812</v>
      </c>
      <c r="G3775" s="282" t="s">
        <v>1676</v>
      </c>
      <c r="H3775" s="261">
        <v>27107593440</v>
      </c>
      <c r="I3775" s="257">
        <v>150000</v>
      </c>
      <c r="J3775" s="261">
        <v>1</v>
      </c>
      <c r="M3775" s="257">
        <v>150000</v>
      </c>
    </row>
    <row r="3776" spans="1:17">
      <c r="A3776" s="58">
        <v>3781</v>
      </c>
      <c r="B3776" s="58">
        <v>160</v>
      </c>
      <c r="C3776" s="256">
        <v>46142</v>
      </c>
      <c r="D3776" s="282" t="s">
        <v>3129</v>
      </c>
      <c r="E3776" s="282" t="s">
        <v>3812</v>
      </c>
      <c r="G3776" s="282" t="s">
        <v>2043</v>
      </c>
      <c r="H3776" s="261">
        <v>1068298044</v>
      </c>
      <c r="I3776" s="257">
        <v>450000</v>
      </c>
      <c r="J3776" s="261">
        <v>1</v>
      </c>
      <c r="M3776" s="257">
        <v>450000</v>
      </c>
      <c r="Q3776" s="282" t="s">
        <v>1776</v>
      </c>
    </row>
    <row r="3777" spans="1:17">
      <c r="A3777" s="58">
        <v>3782</v>
      </c>
      <c r="C3777" s="256">
        <v>46142</v>
      </c>
      <c r="D3777" s="282" t="s">
        <v>1548</v>
      </c>
      <c r="G3777" s="282" t="s">
        <v>1548</v>
      </c>
      <c r="N3777" s="257">
        <v>-1980000</v>
      </c>
    </row>
    <row r="3778" spans="1:17">
      <c r="A3778" s="58">
        <v>3783</v>
      </c>
      <c r="C3778" s="256">
        <v>46142</v>
      </c>
      <c r="D3778" s="282" t="s">
        <v>981</v>
      </c>
      <c r="G3778" s="282" t="s">
        <v>981</v>
      </c>
      <c r="N3778" s="257">
        <v>-1375000</v>
      </c>
    </row>
    <row r="3779" spans="1:17">
      <c r="A3779" s="58">
        <v>3784</v>
      </c>
      <c r="C3779" s="256">
        <v>46142</v>
      </c>
      <c r="D3779" s="282" t="s">
        <v>2930</v>
      </c>
      <c r="G3779" s="282" t="s">
        <v>2930</v>
      </c>
      <c r="N3779" s="257">
        <v>-1450000</v>
      </c>
    </row>
    <row r="3780" spans="1:17">
      <c r="A3780" s="58">
        <v>3785</v>
      </c>
      <c r="C3780" s="256">
        <v>46142</v>
      </c>
      <c r="D3780" s="282" t="s">
        <v>2678</v>
      </c>
      <c r="G3780" s="282" t="s">
        <v>2678</v>
      </c>
      <c r="N3780" s="257">
        <v>-1100000</v>
      </c>
    </row>
    <row r="3781" spans="1:17">
      <c r="A3781" s="58">
        <v>3786</v>
      </c>
      <c r="C3781" s="256">
        <v>46142</v>
      </c>
      <c r="D3781" s="282" t="s">
        <v>2676</v>
      </c>
      <c r="G3781" s="282" t="s">
        <v>5175</v>
      </c>
      <c r="N3781" s="257">
        <v>-1600000</v>
      </c>
    </row>
    <row r="3782" spans="1:17">
      <c r="A3782" s="58">
        <v>3787</v>
      </c>
      <c r="C3782" s="256">
        <v>46142</v>
      </c>
      <c r="D3782" s="282" t="s">
        <v>1969</v>
      </c>
      <c r="G3782" s="282" t="s">
        <v>1969</v>
      </c>
      <c r="N3782" s="257">
        <v>-650000</v>
      </c>
    </row>
    <row r="3783" spans="1:17">
      <c r="A3783" s="58">
        <v>3788</v>
      </c>
      <c r="C3783" s="256">
        <v>46143</v>
      </c>
      <c r="D3783" s="282" t="s">
        <v>1512</v>
      </c>
      <c r="G3783" s="282" t="s">
        <v>1512</v>
      </c>
      <c r="N3783" s="257">
        <v>-9600000</v>
      </c>
    </row>
    <row r="3784" spans="1:17">
      <c r="A3784" s="58">
        <v>3789</v>
      </c>
      <c r="B3784" s="58">
        <v>77</v>
      </c>
      <c r="C3784" s="256">
        <v>46143</v>
      </c>
      <c r="D3784" s="282" t="s">
        <v>1007</v>
      </c>
      <c r="E3784" s="282" t="s">
        <v>3812</v>
      </c>
      <c r="F3784" s="284" t="s">
        <v>4666</v>
      </c>
      <c r="G3784" s="282" t="s">
        <v>1702</v>
      </c>
      <c r="I3784" s="257">
        <v>1100000</v>
      </c>
      <c r="J3784" s="261">
        <v>2</v>
      </c>
      <c r="L3784" s="258">
        <v>220000</v>
      </c>
      <c r="M3784" s="257">
        <v>2420000</v>
      </c>
    </row>
    <row r="3785" spans="1:17">
      <c r="A3785" s="58">
        <v>3790</v>
      </c>
      <c r="B3785" s="58">
        <v>94</v>
      </c>
      <c r="C3785" s="256">
        <v>46143</v>
      </c>
      <c r="D3785" s="282" t="s">
        <v>1007</v>
      </c>
      <c r="E3785" s="282" t="s">
        <v>3812</v>
      </c>
      <c r="G3785" s="282" t="s">
        <v>2138</v>
      </c>
      <c r="H3785" s="261" t="s">
        <v>1186</v>
      </c>
      <c r="I3785" s="257">
        <v>618182</v>
      </c>
      <c r="J3785" s="261">
        <v>1</v>
      </c>
      <c r="L3785" s="258">
        <v>61818</v>
      </c>
      <c r="M3785" s="257">
        <v>680000</v>
      </c>
    </row>
    <row r="3786" spans="1:17">
      <c r="A3786" s="58">
        <v>3791</v>
      </c>
      <c r="B3786" s="58">
        <v>96</v>
      </c>
      <c r="C3786" s="256">
        <v>46143</v>
      </c>
      <c r="D3786" s="282" t="s">
        <v>1007</v>
      </c>
      <c r="E3786" s="282" t="s">
        <v>3812</v>
      </c>
      <c r="G3786" s="282" t="s">
        <v>2141</v>
      </c>
      <c r="H3786" s="261">
        <v>50229</v>
      </c>
      <c r="I3786" s="257">
        <v>80000</v>
      </c>
      <c r="J3786" s="261">
        <v>1</v>
      </c>
      <c r="L3786" s="258">
        <v>8000</v>
      </c>
      <c r="M3786" s="257">
        <v>88000</v>
      </c>
    </row>
    <row r="3787" spans="1:17">
      <c r="A3787" s="58">
        <v>3792</v>
      </c>
      <c r="B3787" s="58">
        <v>49</v>
      </c>
      <c r="C3787" s="256">
        <v>46143</v>
      </c>
      <c r="D3787" s="282" t="s">
        <v>1007</v>
      </c>
      <c r="E3787" s="282" t="s">
        <v>3812</v>
      </c>
      <c r="F3787" s="284" t="s">
        <v>1230</v>
      </c>
      <c r="G3787" s="282" t="s">
        <v>2139</v>
      </c>
      <c r="H3787" s="261" t="s">
        <v>1230</v>
      </c>
      <c r="I3787" s="257">
        <v>140000</v>
      </c>
      <c r="J3787" s="261">
        <v>1</v>
      </c>
      <c r="L3787" s="258">
        <v>14000</v>
      </c>
      <c r="M3787" s="257">
        <v>154000</v>
      </c>
    </row>
    <row r="3788" spans="1:17">
      <c r="A3788" s="58">
        <v>3793</v>
      </c>
      <c r="B3788" s="58">
        <v>174</v>
      </c>
      <c r="C3788" s="256">
        <v>46143</v>
      </c>
      <c r="D3788" s="282" t="s">
        <v>1007</v>
      </c>
      <c r="E3788" s="282" t="s">
        <v>3812</v>
      </c>
      <c r="G3788" s="282" t="s">
        <v>2142</v>
      </c>
      <c r="H3788" s="261" t="s">
        <v>1753</v>
      </c>
      <c r="I3788" s="257">
        <v>35000</v>
      </c>
      <c r="J3788" s="261">
        <v>1</v>
      </c>
      <c r="L3788" s="258">
        <v>3500</v>
      </c>
      <c r="M3788" s="257">
        <v>38500</v>
      </c>
    </row>
    <row r="3789" spans="1:17">
      <c r="A3789" s="58">
        <v>3794</v>
      </c>
      <c r="B3789" s="58">
        <v>175</v>
      </c>
      <c r="C3789" s="256">
        <v>46143</v>
      </c>
      <c r="D3789" s="282" t="s">
        <v>1007</v>
      </c>
      <c r="E3789" s="282" t="s">
        <v>3812</v>
      </c>
      <c r="G3789" s="282" t="s">
        <v>2143</v>
      </c>
      <c r="H3789" s="261" t="s">
        <v>1779</v>
      </c>
      <c r="I3789" s="257">
        <v>20000</v>
      </c>
      <c r="J3789" s="261">
        <v>1</v>
      </c>
      <c r="L3789" s="258">
        <v>2000</v>
      </c>
      <c r="M3789" s="257">
        <v>22000</v>
      </c>
      <c r="Q3789" s="282" t="s">
        <v>4915</v>
      </c>
    </row>
    <row r="3790" spans="1:17">
      <c r="A3790" s="58">
        <v>3795</v>
      </c>
      <c r="C3790" s="256">
        <v>46143</v>
      </c>
      <c r="D3790" s="282" t="s">
        <v>1370</v>
      </c>
      <c r="G3790" s="282" t="s">
        <v>1370</v>
      </c>
      <c r="N3790" s="257">
        <v>-4430000</v>
      </c>
    </row>
    <row r="3791" spans="1:17">
      <c r="A3791" s="58">
        <v>3797</v>
      </c>
      <c r="B3791" s="58">
        <v>77</v>
      </c>
      <c r="C3791" s="256">
        <v>46144</v>
      </c>
      <c r="D3791" s="282" t="s">
        <v>1503</v>
      </c>
      <c r="F3791" s="284" t="s">
        <v>4666</v>
      </c>
      <c r="G3791" s="282" t="s">
        <v>1702</v>
      </c>
      <c r="I3791" s="257">
        <v>1050000</v>
      </c>
      <c r="J3791" s="261">
        <v>1</v>
      </c>
      <c r="L3791" s="257">
        <v>105000</v>
      </c>
      <c r="M3791" s="257">
        <v>1155000</v>
      </c>
    </row>
    <row r="3792" spans="1:17">
      <c r="A3792" s="58">
        <v>3798</v>
      </c>
      <c r="B3792" s="58">
        <v>117</v>
      </c>
      <c r="C3792" s="256">
        <v>46146</v>
      </c>
      <c r="D3792" s="282" t="s">
        <v>981</v>
      </c>
      <c r="E3792" s="282" t="s">
        <v>3812</v>
      </c>
      <c r="F3792" s="284">
        <v>2112625529765</v>
      </c>
      <c r="G3792" s="282" t="s">
        <v>4464</v>
      </c>
      <c r="H3792" s="261" t="s">
        <v>1906</v>
      </c>
      <c r="I3792" s="257">
        <v>1100000</v>
      </c>
      <c r="J3792" s="261">
        <v>1</v>
      </c>
      <c r="L3792" s="258">
        <v>110000</v>
      </c>
      <c r="M3792" s="257">
        <v>1210000</v>
      </c>
    </row>
    <row r="3793" spans="1:17">
      <c r="A3793" s="58">
        <v>3799</v>
      </c>
      <c r="B3793" s="58">
        <v>210</v>
      </c>
      <c r="C3793" s="256">
        <v>46146</v>
      </c>
      <c r="D3793" s="282" t="s">
        <v>981</v>
      </c>
      <c r="E3793" s="282" t="s">
        <v>3812</v>
      </c>
      <c r="F3793" s="284" t="s">
        <v>5273</v>
      </c>
      <c r="G3793" s="282" t="s">
        <v>2131</v>
      </c>
      <c r="H3793" s="261" t="s">
        <v>1180</v>
      </c>
      <c r="I3793" s="257">
        <v>1500000</v>
      </c>
      <c r="J3793" s="261">
        <v>1</v>
      </c>
      <c r="L3793" s="258">
        <v>150000</v>
      </c>
      <c r="M3793" s="257">
        <v>1650000</v>
      </c>
    </row>
    <row r="3794" spans="1:17">
      <c r="A3794" s="58">
        <v>3800</v>
      </c>
      <c r="B3794" s="58">
        <v>65</v>
      </c>
      <c r="C3794" s="256">
        <v>46146</v>
      </c>
      <c r="D3794" s="282" t="s">
        <v>981</v>
      </c>
      <c r="E3794" s="282" t="s">
        <v>3812</v>
      </c>
      <c r="F3794" s="284" t="s">
        <v>1761</v>
      </c>
      <c r="G3794" s="282" t="s">
        <v>2132</v>
      </c>
      <c r="H3794" s="261" t="s">
        <v>1761</v>
      </c>
      <c r="I3794" s="257">
        <v>100000</v>
      </c>
      <c r="J3794" s="261">
        <v>1</v>
      </c>
      <c r="L3794" s="258">
        <v>10000</v>
      </c>
      <c r="M3794" s="257">
        <v>110000</v>
      </c>
      <c r="P3794" s="282" t="s">
        <v>4271</v>
      </c>
    </row>
    <row r="3795" spans="1:17">
      <c r="A3795" s="58">
        <v>3801</v>
      </c>
      <c r="B3795" s="58">
        <v>206</v>
      </c>
      <c r="C3795" s="256">
        <v>46146</v>
      </c>
      <c r="D3795" s="282" t="s">
        <v>1007</v>
      </c>
      <c r="E3795" s="282" t="s">
        <v>3812</v>
      </c>
      <c r="G3795" s="282" t="s">
        <v>4982</v>
      </c>
      <c r="H3795" s="261" t="s">
        <v>4983</v>
      </c>
      <c r="I3795" s="257">
        <v>470000</v>
      </c>
      <c r="J3795" s="261">
        <v>1</v>
      </c>
      <c r="L3795" s="258">
        <v>47000</v>
      </c>
      <c r="M3795" s="257">
        <v>517000</v>
      </c>
      <c r="Q3795" s="282">
        <v>3.5</v>
      </c>
    </row>
    <row r="3796" spans="1:17">
      <c r="A3796" s="58">
        <v>3802</v>
      </c>
      <c r="B3796" s="58">
        <v>211</v>
      </c>
      <c r="C3796" s="256">
        <v>46146</v>
      </c>
      <c r="D3796" s="282" t="s">
        <v>2676</v>
      </c>
      <c r="E3796" s="282" t="s">
        <v>3812</v>
      </c>
      <c r="F3796" s="284" t="s">
        <v>5278</v>
      </c>
      <c r="G3796" s="282" t="s">
        <v>5276</v>
      </c>
      <c r="H3796" s="261" t="s">
        <v>5277</v>
      </c>
      <c r="I3796" s="257">
        <v>2500000</v>
      </c>
      <c r="J3796" s="261">
        <v>1</v>
      </c>
      <c r="L3796" s="258">
        <v>250000</v>
      </c>
      <c r="M3796" s="257">
        <v>2750000</v>
      </c>
    </row>
    <row r="3797" spans="1:17">
      <c r="A3797" s="58">
        <v>3803</v>
      </c>
      <c r="B3797" s="58">
        <v>94</v>
      </c>
      <c r="C3797" s="256">
        <v>46146</v>
      </c>
      <c r="D3797" s="282" t="s">
        <v>2930</v>
      </c>
      <c r="E3797" s="282" t="s">
        <v>3812</v>
      </c>
      <c r="G3797" s="282" t="s">
        <v>2138</v>
      </c>
      <c r="H3797" s="261" t="s">
        <v>1186</v>
      </c>
      <c r="I3797" s="257">
        <v>650000</v>
      </c>
      <c r="J3797" s="261">
        <v>1</v>
      </c>
      <c r="M3797" s="257">
        <v>650000</v>
      </c>
    </row>
    <row r="3798" spans="1:17">
      <c r="A3798" s="58">
        <v>3804</v>
      </c>
      <c r="B3798" s="58">
        <v>96</v>
      </c>
      <c r="C3798" s="256">
        <v>46146</v>
      </c>
      <c r="D3798" s="282" t="s">
        <v>2930</v>
      </c>
      <c r="E3798" s="282" t="s">
        <v>3812</v>
      </c>
      <c r="G3798" s="282" t="s">
        <v>2141</v>
      </c>
      <c r="H3798" s="261">
        <v>50229</v>
      </c>
      <c r="I3798" s="257">
        <v>80000</v>
      </c>
      <c r="J3798" s="261">
        <v>1</v>
      </c>
      <c r="M3798" s="257">
        <v>80000</v>
      </c>
    </row>
    <row r="3799" spans="1:17">
      <c r="A3799" s="58">
        <v>3805</v>
      </c>
      <c r="B3799" s="58">
        <v>174</v>
      </c>
      <c r="C3799" s="256">
        <v>46146</v>
      </c>
      <c r="D3799" s="282" t="s">
        <v>2930</v>
      </c>
      <c r="E3799" s="282" t="s">
        <v>3812</v>
      </c>
      <c r="G3799" s="282" t="s">
        <v>2142</v>
      </c>
      <c r="H3799" s="261" t="s">
        <v>1753</v>
      </c>
      <c r="I3799" s="257">
        <v>40000</v>
      </c>
      <c r="J3799" s="261">
        <v>1</v>
      </c>
      <c r="M3799" s="257">
        <v>40000</v>
      </c>
    </row>
    <row r="3800" spans="1:17">
      <c r="A3800" s="58">
        <v>3806</v>
      </c>
      <c r="C3800" s="256">
        <v>46147</v>
      </c>
      <c r="D3800" s="282" t="s">
        <v>1503</v>
      </c>
      <c r="G3800" s="282" t="s">
        <v>2009</v>
      </c>
      <c r="N3800" s="257">
        <v>-1155000</v>
      </c>
    </row>
    <row r="3801" spans="1:17">
      <c r="A3801" s="58">
        <v>3807</v>
      </c>
      <c r="C3801" s="256">
        <v>46147</v>
      </c>
      <c r="D3801" s="282" t="s">
        <v>981</v>
      </c>
      <c r="G3801" s="282" t="s">
        <v>981</v>
      </c>
      <c r="N3801" s="257">
        <v>-2970000</v>
      </c>
    </row>
    <row r="3802" spans="1:17">
      <c r="A3802" s="58">
        <v>3808</v>
      </c>
      <c r="C3802" s="256">
        <v>46147</v>
      </c>
      <c r="D3802" s="282" t="s">
        <v>1423</v>
      </c>
      <c r="G3802" s="282" t="s">
        <v>1423</v>
      </c>
      <c r="N3802" s="257">
        <v>-1400000</v>
      </c>
    </row>
    <row r="3803" spans="1:17">
      <c r="A3803" s="58">
        <v>3809</v>
      </c>
      <c r="C3803" s="256">
        <v>46148</v>
      </c>
      <c r="D3803" s="282" t="s">
        <v>999</v>
      </c>
      <c r="G3803" s="282" t="s">
        <v>999</v>
      </c>
      <c r="N3803" s="257">
        <v>-1600000</v>
      </c>
    </row>
    <row r="3804" spans="1:17">
      <c r="A3804" s="58">
        <v>3810</v>
      </c>
      <c r="C3804" s="256">
        <v>46146</v>
      </c>
      <c r="D3804" s="282" t="s">
        <v>3881</v>
      </c>
      <c r="G3804" s="282" t="s">
        <v>4576</v>
      </c>
      <c r="N3804" s="257">
        <v>-150000</v>
      </c>
    </row>
    <row r="3805" spans="1:17">
      <c r="A3805" s="58">
        <v>3811</v>
      </c>
      <c r="B3805" s="58">
        <v>168</v>
      </c>
      <c r="C3805" s="256">
        <v>46148</v>
      </c>
      <c r="D3805" s="282" t="s">
        <v>1633</v>
      </c>
      <c r="E3805" s="282" t="s">
        <v>3812</v>
      </c>
      <c r="G3805" s="282" t="s">
        <v>4870</v>
      </c>
      <c r="H3805" s="261">
        <v>1112427046</v>
      </c>
      <c r="I3805" s="257">
        <v>1000000</v>
      </c>
      <c r="J3805" s="261">
        <v>1</v>
      </c>
      <c r="L3805" s="258">
        <v>100000</v>
      </c>
      <c r="M3805" s="257">
        <v>1100000</v>
      </c>
      <c r="Q3805" s="282" t="s">
        <v>4872</v>
      </c>
    </row>
    <row r="3806" spans="1:17">
      <c r="A3806" s="58">
        <v>3812</v>
      </c>
      <c r="B3806" s="58">
        <v>10</v>
      </c>
      <c r="C3806" s="256">
        <v>46148</v>
      </c>
      <c r="D3806" s="282" t="s">
        <v>1512</v>
      </c>
      <c r="E3806" s="282" t="s">
        <v>3812</v>
      </c>
      <c r="F3806" s="284">
        <v>7205468004</v>
      </c>
      <c r="G3806" s="282" t="s">
        <v>1182</v>
      </c>
      <c r="H3806" s="261" t="s">
        <v>1711</v>
      </c>
      <c r="I3806" s="257">
        <v>1200000</v>
      </c>
      <c r="J3806" s="261">
        <v>1</v>
      </c>
      <c r="M3806" s="257">
        <v>1200000</v>
      </c>
      <c r="O3806" s="257" t="s">
        <v>5288</v>
      </c>
    </row>
    <row r="3807" spans="1:17">
      <c r="A3807" s="58">
        <v>3813</v>
      </c>
      <c r="B3807" s="58">
        <v>104</v>
      </c>
      <c r="C3807" s="256">
        <v>46148</v>
      </c>
      <c r="D3807" s="282" t="s">
        <v>1512</v>
      </c>
      <c r="E3807" s="282" t="s">
        <v>3812</v>
      </c>
      <c r="G3807" s="282" t="s">
        <v>1467</v>
      </c>
      <c r="H3807" s="261" t="s">
        <v>2616</v>
      </c>
      <c r="I3807" s="257">
        <v>350000</v>
      </c>
      <c r="J3807" s="261">
        <v>1</v>
      </c>
      <c r="M3807" s="257">
        <v>350000</v>
      </c>
      <c r="N3807" s="257" t="s">
        <v>5288</v>
      </c>
    </row>
    <row r="3808" spans="1:17">
      <c r="A3808" s="58">
        <v>3814</v>
      </c>
      <c r="B3808" s="58">
        <v>90</v>
      </c>
      <c r="C3808" s="256">
        <v>46148</v>
      </c>
      <c r="D3808" s="282" t="s">
        <v>5290</v>
      </c>
      <c r="E3808" s="282" t="s">
        <v>3812</v>
      </c>
      <c r="G3808" s="282" t="s">
        <v>1676</v>
      </c>
      <c r="H3808" s="261">
        <v>27107593440</v>
      </c>
      <c r="I3808" s="257">
        <v>200000</v>
      </c>
      <c r="J3808" s="261">
        <v>1</v>
      </c>
      <c r="M3808" s="257">
        <v>200000</v>
      </c>
    </row>
    <row r="3809" spans="1:17">
      <c r="A3809" s="58">
        <v>3815</v>
      </c>
      <c r="B3809" s="58">
        <v>186</v>
      </c>
      <c r="C3809" s="256">
        <v>46148</v>
      </c>
      <c r="D3809" s="282" t="s">
        <v>3114</v>
      </c>
      <c r="E3809" s="282" t="s">
        <v>3812</v>
      </c>
      <c r="F3809" s="284">
        <v>10066707</v>
      </c>
      <c r="G3809" s="282" t="s">
        <v>1552</v>
      </c>
      <c r="H3809" s="261" t="s">
        <v>1877</v>
      </c>
      <c r="I3809" s="257">
        <v>1000000</v>
      </c>
      <c r="J3809" s="261">
        <v>1</v>
      </c>
      <c r="M3809" s="257">
        <v>1000000</v>
      </c>
      <c r="O3809" s="257" t="s">
        <v>5294</v>
      </c>
      <c r="P3809" s="282" t="s">
        <v>5295</v>
      </c>
      <c r="Q3809" s="282">
        <v>245.233</v>
      </c>
    </row>
    <row r="3810" spans="1:17">
      <c r="A3810" s="58">
        <v>3816</v>
      </c>
      <c r="B3810" s="58">
        <v>12</v>
      </c>
      <c r="C3810" s="256">
        <v>46148</v>
      </c>
      <c r="D3810" s="282" t="s">
        <v>1209</v>
      </c>
      <c r="E3810" s="282" t="s">
        <v>3812</v>
      </c>
      <c r="F3810" s="284">
        <v>7205246673</v>
      </c>
      <c r="G3810" s="282" t="s">
        <v>1182</v>
      </c>
      <c r="H3810" s="261" t="s">
        <v>1711</v>
      </c>
      <c r="I3810" s="257">
        <v>1300000</v>
      </c>
      <c r="J3810" s="261">
        <v>1</v>
      </c>
      <c r="L3810" s="258">
        <v>130000</v>
      </c>
      <c r="M3810" s="257">
        <v>1430000</v>
      </c>
      <c r="O3810" s="257" t="s">
        <v>5297</v>
      </c>
      <c r="P3810" s="282" t="s">
        <v>5298</v>
      </c>
    </row>
    <row r="3811" spans="1:17">
      <c r="A3811" s="58">
        <v>3817</v>
      </c>
      <c r="B3811" s="58">
        <v>90</v>
      </c>
      <c r="C3811" s="256">
        <v>46148</v>
      </c>
      <c r="D3811" s="282" t="s">
        <v>999</v>
      </c>
      <c r="E3811" s="282" t="s">
        <v>5282</v>
      </c>
      <c r="G3811" s="282" t="s">
        <v>1676</v>
      </c>
      <c r="H3811" s="261">
        <v>27107593440</v>
      </c>
      <c r="I3811" s="257">
        <v>0</v>
      </c>
      <c r="J3811" s="261">
        <v>1</v>
      </c>
      <c r="M3811" s="257">
        <v>0</v>
      </c>
    </row>
    <row r="3812" spans="1:17">
      <c r="A3812" s="58">
        <v>3818</v>
      </c>
      <c r="B3812" s="58">
        <v>133</v>
      </c>
      <c r="C3812" s="256">
        <v>46148</v>
      </c>
      <c r="D3812" s="282" t="s">
        <v>3089</v>
      </c>
      <c r="E3812" s="282" t="s">
        <v>3812</v>
      </c>
      <c r="G3812" s="282" t="s">
        <v>1703</v>
      </c>
      <c r="H3812" s="261">
        <v>2830501</v>
      </c>
      <c r="I3812" s="257">
        <v>1600000</v>
      </c>
      <c r="J3812" s="261">
        <v>1</v>
      </c>
      <c r="M3812" s="257">
        <v>1600000</v>
      </c>
      <c r="O3812" s="257" t="s">
        <v>5301</v>
      </c>
    </row>
    <row r="3813" spans="1:17">
      <c r="A3813" s="58">
        <v>3819</v>
      </c>
      <c r="B3813" s="58">
        <v>212</v>
      </c>
      <c r="C3813" s="256">
        <v>46148</v>
      </c>
      <c r="D3813" s="282" t="s">
        <v>1512</v>
      </c>
      <c r="E3813" s="282" t="s">
        <v>3812</v>
      </c>
      <c r="G3813" s="282" t="s">
        <v>5303</v>
      </c>
      <c r="I3813" s="257">
        <v>150000</v>
      </c>
      <c r="J3813" s="261">
        <v>1</v>
      </c>
      <c r="M3813" s="257">
        <v>150000</v>
      </c>
    </row>
    <row r="3814" spans="1:17">
      <c r="A3814" s="58">
        <v>3820</v>
      </c>
      <c r="C3814" s="256">
        <v>46148</v>
      </c>
      <c r="D3814" s="282" t="s">
        <v>1131</v>
      </c>
      <c r="G3814" s="282" t="s">
        <v>1131</v>
      </c>
      <c r="N3814" s="257">
        <v>-1320000</v>
      </c>
    </row>
    <row r="3815" spans="1:17">
      <c r="A3815" s="58">
        <v>3821</v>
      </c>
      <c r="C3815" s="256">
        <v>46148</v>
      </c>
      <c r="D3815" s="282" t="s">
        <v>1633</v>
      </c>
      <c r="G3815" s="282" t="s">
        <v>1633</v>
      </c>
      <c r="N3815" s="257">
        <v>-1100000</v>
      </c>
    </row>
    <row r="3816" spans="1:17">
      <c r="A3816" s="58">
        <v>3822</v>
      </c>
      <c r="C3816" s="256">
        <v>46148</v>
      </c>
      <c r="D3816" s="282" t="s">
        <v>1763</v>
      </c>
      <c r="G3816" s="282" t="s">
        <v>1763</v>
      </c>
      <c r="N3816" s="257">
        <v>-2310000</v>
      </c>
    </row>
    <row r="3817" spans="1:17">
      <c r="A3817" s="58">
        <v>3823</v>
      </c>
      <c r="C3817" s="256">
        <v>46148</v>
      </c>
      <c r="D3817" s="282" t="s">
        <v>5290</v>
      </c>
      <c r="G3817" s="282" t="s">
        <v>5290</v>
      </c>
      <c r="N3817" s="257">
        <v>-200000</v>
      </c>
    </row>
    <row r="3818" spans="1:17">
      <c r="A3818" s="58">
        <v>3824</v>
      </c>
      <c r="C3818" s="256">
        <v>46149</v>
      </c>
      <c r="D3818" s="282" t="s">
        <v>1706</v>
      </c>
      <c r="G3818" s="282" t="s">
        <v>1706</v>
      </c>
      <c r="N3818" s="257">
        <v>-3299000</v>
      </c>
    </row>
    <row r="3819" spans="1:17">
      <c r="A3819" s="58">
        <v>3825</v>
      </c>
      <c r="B3819" s="58">
        <v>213</v>
      </c>
      <c r="C3819" s="256">
        <v>46149</v>
      </c>
      <c r="D3819" s="282" t="s">
        <v>5306</v>
      </c>
      <c r="E3819" s="282" t="s">
        <v>3812</v>
      </c>
      <c r="G3819" s="282" t="s">
        <v>2326</v>
      </c>
      <c r="H3819" s="261" t="s">
        <v>2358</v>
      </c>
      <c r="I3819" s="257">
        <v>750000</v>
      </c>
      <c r="J3819" s="261">
        <v>1</v>
      </c>
      <c r="M3819" s="257">
        <v>750000</v>
      </c>
    </row>
    <row r="3820" spans="1:17">
      <c r="A3820" s="58">
        <v>3826</v>
      </c>
      <c r="B3820" s="58">
        <v>13</v>
      </c>
      <c r="C3820" s="256">
        <v>46149</v>
      </c>
      <c r="D3820" s="282" t="s">
        <v>1370</v>
      </c>
      <c r="E3820" s="282" t="s">
        <v>3812</v>
      </c>
      <c r="F3820" s="284">
        <v>7205502786</v>
      </c>
      <c r="G3820" s="282" t="s">
        <v>1182</v>
      </c>
      <c r="H3820" s="261" t="s">
        <v>1711</v>
      </c>
      <c r="I3820" s="257">
        <v>1200000</v>
      </c>
      <c r="J3820" s="261">
        <v>1</v>
      </c>
      <c r="M3820" s="257">
        <v>1200000</v>
      </c>
    </row>
    <row r="3821" spans="1:17">
      <c r="A3821" s="58">
        <v>3827</v>
      </c>
      <c r="B3821" s="58">
        <v>191</v>
      </c>
      <c r="C3821" s="256">
        <v>46149</v>
      </c>
      <c r="D3821" s="282" t="s">
        <v>2096</v>
      </c>
      <c r="E3821" s="282" t="s">
        <v>3812</v>
      </c>
      <c r="G3821" s="282" t="s">
        <v>1520</v>
      </c>
      <c r="H3821" s="261">
        <v>24152333903</v>
      </c>
      <c r="I3821" s="257">
        <v>50000</v>
      </c>
      <c r="J3821" s="261">
        <v>1</v>
      </c>
      <c r="M3821" s="257">
        <v>50000</v>
      </c>
      <c r="Q3821" s="282" t="s">
        <v>1775</v>
      </c>
    </row>
    <row r="3822" spans="1:17">
      <c r="A3822" s="58">
        <v>3828</v>
      </c>
      <c r="B3822" s="58">
        <v>58</v>
      </c>
      <c r="C3822" s="256">
        <v>46149</v>
      </c>
      <c r="D3822" s="282" t="s">
        <v>2096</v>
      </c>
      <c r="E3822" s="282" t="s">
        <v>3812</v>
      </c>
      <c r="F3822" s="284">
        <v>24347588725</v>
      </c>
      <c r="G3822" s="282" t="s">
        <v>4265</v>
      </c>
      <c r="H3822" s="261">
        <v>24347588725</v>
      </c>
      <c r="I3822" s="257">
        <v>30000</v>
      </c>
      <c r="J3822" s="261">
        <v>1</v>
      </c>
      <c r="M3822" s="257">
        <v>30000</v>
      </c>
    </row>
    <row r="3823" spans="1:17">
      <c r="A3823" s="58">
        <v>3829</v>
      </c>
      <c r="B3823" s="58">
        <v>102</v>
      </c>
      <c r="C3823" s="256">
        <v>46149</v>
      </c>
      <c r="D3823" s="282" t="s">
        <v>1525</v>
      </c>
      <c r="E3823" s="282" t="s">
        <v>3812</v>
      </c>
      <c r="G3823" s="282" t="s">
        <v>1664</v>
      </c>
      <c r="H3823" s="261" t="s">
        <v>1663</v>
      </c>
      <c r="I3823" s="257">
        <v>50000</v>
      </c>
      <c r="J3823" s="261">
        <v>5</v>
      </c>
      <c r="M3823" s="257">
        <v>250000</v>
      </c>
    </row>
    <row r="3824" spans="1:17">
      <c r="A3824" s="58">
        <v>3830</v>
      </c>
      <c r="C3824" s="256">
        <v>46149</v>
      </c>
      <c r="D3824" s="282" t="s">
        <v>1767</v>
      </c>
      <c r="G3824" s="282" t="s">
        <v>1767</v>
      </c>
      <c r="N3824" s="257">
        <v>-520000</v>
      </c>
    </row>
    <row r="3825" spans="1:17">
      <c r="A3825" s="58">
        <v>3831</v>
      </c>
      <c r="C3825" s="256">
        <v>46150</v>
      </c>
      <c r="D3825" s="282" t="s">
        <v>1209</v>
      </c>
      <c r="G3825" s="282" t="s">
        <v>1209</v>
      </c>
      <c r="N3825" s="257">
        <v>-1430000</v>
      </c>
    </row>
    <row r="3826" spans="1:17">
      <c r="A3826" s="58">
        <v>3832</v>
      </c>
      <c r="C3826" s="256">
        <v>46150</v>
      </c>
      <c r="D3826" s="282" t="s">
        <v>1681</v>
      </c>
      <c r="G3826" s="282" t="s">
        <v>1681</v>
      </c>
      <c r="N3826" s="257">
        <v>-6450000</v>
      </c>
      <c r="Q3826" s="293" t="s">
        <v>5316</v>
      </c>
    </row>
    <row r="3827" spans="1:17">
      <c r="A3827" s="58">
        <v>3833</v>
      </c>
      <c r="B3827" s="58">
        <v>13</v>
      </c>
      <c r="C3827" s="256">
        <v>46150</v>
      </c>
      <c r="D3827" s="282" t="s">
        <v>1007</v>
      </c>
      <c r="E3827" s="282" t="s">
        <v>3812</v>
      </c>
      <c r="F3827" s="284">
        <v>7205502786</v>
      </c>
      <c r="G3827" s="282" t="s">
        <v>1182</v>
      </c>
      <c r="H3827" s="261" t="s">
        <v>1711</v>
      </c>
      <c r="I3827" s="257">
        <v>900000</v>
      </c>
      <c r="J3827" s="261">
        <v>1</v>
      </c>
      <c r="M3827" s="257">
        <v>900000</v>
      </c>
    </row>
    <row r="3828" spans="1:17">
      <c r="A3828" s="58">
        <v>3834</v>
      </c>
      <c r="B3828" s="58">
        <v>104</v>
      </c>
      <c r="C3828" s="256">
        <v>46150</v>
      </c>
      <c r="D3828" s="282" t="s">
        <v>1007</v>
      </c>
      <c r="E3828" s="282" t="s">
        <v>3812</v>
      </c>
      <c r="G3828" s="282" t="s">
        <v>1467</v>
      </c>
      <c r="H3828" s="261" t="s">
        <v>2616</v>
      </c>
      <c r="I3828" s="257">
        <v>0</v>
      </c>
      <c r="J3828" s="261">
        <v>1</v>
      </c>
      <c r="M3828" s="257">
        <v>0</v>
      </c>
    </row>
    <row r="3829" spans="1:17">
      <c r="A3829" s="58">
        <v>3835</v>
      </c>
      <c r="B3829" s="58">
        <v>93</v>
      </c>
      <c r="C3829" s="256">
        <v>46150</v>
      </c>
      <c r="D3829" s="282" t="s">
        <v>1007</v>
      </c>
      <c r="E3829" s="282" t="s">
        <v>3812</v>
      </c>
      <c r="G3829" s="282" t="s">
        <v>1490</v>
      </c>
      <c r="I3829" s="257">
        <v>30000</v>
      </c>
      <c r="J3829" s="261">
        <v>1</v>
      </c>
      <c r="M3829" s="257">
        <v>30000</v>
      </c>
    </row>
    <row r="3830" spans="1:17">
      <c r="A3830" s="58">
        <v>3836</v>
      </c>
      <c r="B3830" s="58">
        <v>104</v>
      </c>
      <c r="C3830" s="256">
        <v>46150</v>
      </c>
      <c r="D3830" s="282" t="s">
        <v>1934</v>
      </c>
      <c r="E3830" s="282" t="s">
        <v>3812</v>
      </c>
      <c r="G3830" s="282" t="s">
        <v>1467</v>
      </c>
      <c r="H3830" s="261" t="s">
        <v>2616</v>
      </c>
      <c r="I3830" s="257">
        <v>350000</v>
      </c>
      <c r="J3830" s="261">
        <v>1</v>
      </c>
      <c r="M3830" s="257">
        <v>350000</v>
      </c>
    </row>
    <row r="3831" spans="1:17">
      <c r="A3831" s="58">
        <v>3837</v>
      </c>
      <c r="B3831" s="58">
        <v>214</v>
      </c>
      <c r="C3831" s="256">
        <v>46150</v>
      </c>
      <c r="D3831" s="282" t="s">
        <v>4547</v>
      </c>
      <c r="E3831" s="282" t="s">
        <v>3812</v>
      </c>
      <c r="F3831" s="284" t="s">
        <v>5320</v>
      </c>
      <c r="G3831" s="282" t="s">
        <v>2153</v>
      </c>
      <c r="H3831" s="261" t="s">
        <v>1910</v>
      </c>
      <c r="I3831" s="257">
        <v>2000000</v>
      </c>
      <c r="J3831" s="261">
        <v>1</v>
      </c>
      <c r="M3831" s="257">
        <v>2000000</v>
      </c>
    </row>
    <row r="3832" spans="1:17">
      <c r="A3832" s="58">
        <v>3838</v>
      </c>
      <c r="B3832" s="58">
        <v>65</v>
      </c>
      <c r="C3832" s="256">
        <v>46150</v>
      </c>
      <c r="D3832" s="282" t="s">
        <v>4547</v>
      </c>
      <c r="E3832" s="282" t="s">
        <v>3812</v>
      </c>
      <c r="F3832" s="284" t="s">
        <v>1761</v>
      </c>
      <c r="G3832" s="282" t="s">
        <v>2132</v>
      </c>
      <c r="H3832" s="261" t="s">
        <v>1761</v>
      </c>
      <c r="I3832" s="257">
        <v>100000</v>
      </c>
      <c r="J3832" s="261">
        <v>1</v>
      </c>
      <c r="M3832" s="257">
        <v>100000</v>
      </c>
      <c r="P3832" s="282" t="s">
        <v>4271</v>
      </c>
    </row>
    <row r="3833" spans="1:17">
      <c r="A3833" s="58">
        <v>3839</v>
      </c>
      <c r="B3833" s="58">
        <v>215</v>
      </c>
      <c r="C3833" s="256">
        <v>46150</v>
      </c>
      <c r="D3833" s="282" t="s">
        <v>5313</v>
      </c>
      <c r="E3833" s="282" t="s">
        <v>3812</v>
      </c>
      <c r="G3833" s="282" t="s">
        <v>5322</v>
      </c>
      <c r="I3833" s="257">
        <v>250000</v>
      </c>
      <c r="J3833" s="261">
        <v>1</v>
      </c>
      <c r="M3833" s="257">
        <v>250000</v>
      </c>
      <c r="Q3833" s="282" t="s">
        <v>5323</v>
      </c>
    </row>
    <row r="3834" spans="1:17">
      <c r="A3834" s="58">
        <v>3840</v>
      </c>
      <c r="B3834" s="58">
        <v>216</v>
      </c>
      <c r="C3834" s="256">
        <v>46150</v>
      </c>
      <c r="D3834" s="282" t="s">
        <v>5306</v>
      </c>
      <c r="E3834" s="282" t="s">
        <v>3812</v>
      </c>
      <c r="G3834" s="282" t="s">
        <v>2326</v>
      </c>
      <c r="H3834" s="261" t="s">
        <v>3094</v>
      </c>
      <c r="I3834" s="257">
        <v>1500000</v>
      </c>
      <c r="J3834" s="261">
        <v>1</v>
      </c>
      <c r="M3834" s="257">
        <v>1500000</v>
      </c>
      <c r="Q3834" s="282" t="s">
        <v>5325</v>
      </c>
    </row>
    <row r="3835" spans="1:17">
      <c r="A3835" s="58">
        <v>3841</v>
      </c>
      <c r="B3835" s="58">
        <v>13</v>
      </c>
      <c r="C3835" s="256">
        <v>46150</v>
      </c>
      <c r="D3835" s="282" t="s">
        <v>5327</v>
      </c>
      <c r="E3835" s="282" t="s">
        <v>3812</v>
      </c>
      <c r="F3835" s="284">
        <v>7205502786</v>
      </c>
      <c r="G3835" s="282" t="s">
        <v>1182</v>
      </c>
      <c r="H3835" s="261" t="s">
        <v>1711</v>
      </c>
      <c r="I3835" s="257">
        <v>1200000</v>
      </c>
      <c r="J3835" s="261">
        <v>1</v>
      </c>
      <c r="M3835" s="257">
        <v>1200000</v>
      </c>
      <c r="O3835" s="257" t="s">
        <v>5331</v>
      </c>
    </row>
    <row r="3836" spans="1:17">
      <c r="A3836" s="58">
        <v>3842</v>
      </c>
      <c r="B3836" s="58">
        <v>104</v>
      </c>
      <c r="C3836" s="256">
        <v>46150</v>
      </c>
      <c r="D3836" s="282" t="s">
        <v>5327</v>
      </c>
      <c r="E3836" s="282" t="s">
        <v>3812</v>
      </c>
      <c r="G3836" s="282" t="s">
        <v>1467</v>
      </c>
      <c r="H3836" s="261" t="s">
        <v>2616</v>
      </c>
      <c r="I3836" s="257">
        <v>350000</v>
      </c>
      <c r="J3836" s="261">
        <v>1</v>
      </c>
      <c r="M3836" s="257">
        <v>350000</v>
      </c>
      <c r="N3836" s="257" t="s">
        <v>5331</v>
      </c>
    </row>
    <row r="3837" spans="1:17">
      <c r="A3837" s="58">
        <v>3843</v>
      </c>
      <c r="B3837" s="58">
        <v>217</v>
      </c>
      <c r="C3837" s="256">
        <v>46150</v>
      </c>
      <c r="D3837" s="282" t="s">
        <v>1429</v>
      </c>
      <c r="E3837" s="282" t="s">
        <v>3812</v>
      </c>
      <c r="F3837" s="284" t="s">
        <v>5333</v>
      </c>
      <c r="G3837" s="282" t="s">
        <v>2131</v>
      </c>
      <c r="H3837" s="261" t="s">
        <v>1180</v>
      </c>
      <c r="I3837" s="257">
        <v>1500000</v>
      </c>
      <c r="J3837" s="261">
        <v>1</v>
      </c>
      <c r="M3837" s="257">
        <v>1500000</v>
      </c>
      <c r="O3837" s="257" t="s">
        <v>5334</v>
      </c>
    </row>
    <row r="3838" spans="1:17">
      <c r="A3838" s="58">
        <v>3844</v>
      </c>
      <c r="B3838" s="58">
        <v>65</v>
      </c>
      <c r="C3838" s="256">
        <v>46150</v>
      </c>
      <c r="D3838" s="282" t="s">
        <v>1429</v>
      </c>
      <c r="E3838" s="282" t="s">
        <v>3812</v>
      </c>
      <c r="F3838" s="284" t="s">
        <v>1761</v>
      </c>
      <c r="G3838" s="282" t="s">
        <v>2132</v>
      </c>
      <c r="H3838" s="261" t="s">
        <v>1761</v>
      </c>
      <c r="I3838" s="257">
        <v>100000</v>
      </c>
      <c r="J3838" s="261">
        <v>1</v>
      </c>
      <c r="M3838" s="257">
        <v>100000</v>
      </c>
      <c r="N3838" s="257" t="s">
        <v>5334</v>
      </c>
      <c r="P3838" s="282" t="s">
        <v>4271</v>
      </c>
    </row>
    <row r="3839" spans="1:17">
      <c r="A3839" s="58">
        <v>3845</v>
      </c>
      <c r="B3839" s="58">
        <v>102</v>
      </c>
      <c r="C3839" s="256">
        <v>46150</v>
      </c>
      <c r="D3839" s="282" t="s">
        <v>2547</v>
      </c>
      <c r="E3839" s="282" t="s">
        <v>3812</v>
      </c>
      <c r="G3839" s="282" t="s">
        <v>1664</v>
      </c>
      <c r="H3839" s="261" t="s">
        <v>1663</v>
      </c>
      <c r="I3839" s="257">
        <v>50000</v>
      </c>
      <c r="J3839" s="261">
        <v>10</v>
      </c>
      <c r="M3839" s="257">
        <v>500000</v>
      </c>
    </row>
    <row r="3840" spans="1:17">
      <c r="A3840" s="58">
        <v>3846</v>
      </c>
      <c r="B3840" s="58">
        <v>212</v>
      </c>
      <c r="C3840" s="256">
        <v>46150</v>
      </c>
      <c r="D3840" s="282" t="s">
        <v>1767</v>
      </c>
      <c r="E3840" s="282" t="s">
        <v>3812</v>
      </c>
      <c r="G3840" s="282" t="s">
        <v>5303</v>
      </c>
      <c r="I3840" s="257">
        <v>200000</v>
      </c>
      <c r="J3840" s="261">
        <v>1</v>
      </c>
      <c r="M3840" s="257">
        <v>200000</v>
      </c>
      <c r="O3840" s="257" t="s">
        <v>5337</v>
      </c>
    </row>
    <row r="3841" spans="1:17">
      <c r="A3841" s="58">
        <v>3847</v>
      </c>
      <c r="C3841" s="256">
        <v>46150</v>
      </c>
      <c r="D3841" s="282" t="s">
        <v>5327</v>
      </c>
      <c r="G3841" s="282" t="s">
        <v>5327</v>
      </c>
      <c r="N3841" s="257">
        <v>-1550000</v>
      </c>
    </row>
    <row r="3842" spans="1:17">
      <c r="A3842" s="58">
        <v>3848</v>
      </c>
      <c r="C3842" s="256">
        <v>46150</v>
      </c>
      <c r="D3842" s="282" t="s">
        <v>5313</v>
      </c>
      <c r="G3842" s="282" t="s">
        <v>5313</v>
      </c>
      <c r="N3842" s="257">
        <v>-250000</v>
      </c>
    </row>
    <row r="3843" spans="1:17">
      <c r="A3843" s="58">
        <v>3849</v>
      </c>
      <c r="C3843" s="256">
        <v>46150</v>
      </c>
      <c r="D3843" s="282" t="s">
        <v>4547</v>
      </c>
      <c r="G3843" s="282" t="s">
        <v>4547</v>
      </c>
      <c r="N3843" s="257">
        <v>-2100000</v>
      </c>
    </row>
    <row r="3844" spans="1:17">
      <c r="A3844" s="58">
        <v>3850</v>
      </c>
      <c r="C3844" s="256">
        <v>46150</v>
      </c>
      <c r="D3844" s="282" t="s">
        <v>5306</v>
      </c>
      <c r="G3844" s="282" t="s">
        <v>5306</v>
      </c>
      <c r="N3844" s="257">
        <v>-750000</v>
      </c>
    </row>
    <row r="3845" spans="1:17">
      <c r="A3845" s="58">
        <v>3851</v>
      </c>
      <c r="B3845" s="58">
        <v>131</v>
      </c>
      <c r="C3845" s="256">
        <v>46151</v>
      </c>
      <c r="D3845" s="282" t="s">
        <v>2896</v>
      </c>
      <c r="E3845" s="282" t="s">
        <v>3812</v>
      </c>
      <c r="G3845" s="282" t="s">
        <v>1237</v>
      </c>
      <c r="H3845" s="261" t="s">
        <v>1236</v>
      </c>
      <c r="I3845" s="257">
        <v>50000</v>
      </c>
      <c r="J3845" s="261">
        <v>1</v>
      </c>
      <c r="M3845" s="257">
        <v>50000</v>
      </c>
    </row>
    <row r="3846" spans="1:17">
      <c r="A3846" s="58">
        <v>3852</v>
      </c>
      <c r="B3846" s="58">
        <v>77</v>
      </c>
      <c r="C3846" s="256">
        <v>46151</v>
      </c>
      <c r="D3846" s="282" t="s">
        <v>3196</v>
      </c>
      <c r="E3846" s="282" t="s">
        <v>3812</v>
      </c>
      <c r="F3846" s="284" t="s">
        <v>4666</v>
      </c>
      <c r="G3846" s="282" t="s">
        <v>1702</v>
      </c>
      <c r="I3846" s="257">
        <v>1100000</v>
      </c>
      <c r="J3846" s="261">
        <v>1</v>
      </c>
      <c r="M3846" s="257">
        <v>1100000</v>
      </c>
    </row>
    <row r="3847" spans="1:17">
      <c r="A3847" s="58">
        <v>3853</v>
      </c>
      <c r="B3847" s="58">
        <v>93</v>
      </c>
      <c r="C3847" s="256">
        <v>46151</v>
      </c>
      <c r="D3847" s="282" t="s">
        <v>3196</v>
      </c>
      <c r="E3847" s="282" t="s">
        <v>3812</v>
      </c>
      <c r="G3847" s="282" t="s">
        <v>1490</v>
      </c>
      <c r="I3847" s="257">
        <v>30000</v>
      </c>
      <c r="J3847" s="261">
        <v>1</v>
      </c>
      <c r="M3847" s="257">
        <v>30000</v>
      </c>
    </row>
    <row r="3848" spans="1:17">
      <c r="A3848" s="58">
        <v>3854</v>
      </c>
      <c r="B3848" s="58">
        <v>94</v>
      </c>
      <c r="C3848" s="256">
        <v>46151</v>
      </c>
      <c r="D3848" s="282" t="s">
        <v>1010</v>
      </c>
      <c r="E3848" s="282" t="s">
        <v>3812</v>
      </c>
      <c r="G3848" s="282" t="s">
        <v>2138</v>
      </c>
      <c r="H3848" s="261" t="s">
        <v>1186</v>
      </c>
      <c r="I3848" s="257">
        <v>630000</v>
      </c>
      <c r="J3848" s="261">
        <v>1</v>
      </c>
      <c r="M3848" s="257">
        <v>630000</v>
      </c>
    </row>
    <row r="3849" spans="1:17">
      <c r="A3849" s="58">
        <v>3855</v>
      </c>
      <c r="B3849" s="58">
        <v>49</v>
      </c>
      <c r="C3849" s="256">
        <v>46151</v>
      </c>
      <c r="D3849" s="282" t="s">
        <v>1010</v>
      </c>
      <c r="E3849" s="282" t="s">
        <v>3812</v>
      </c>
      <c r="F3849" s="284" t="s">
        <v>1230</v>
      </c>
      <c r="G3849" s="282" t="s">
        <v>2139</v>
      </c>
      <c r="H3849" s="261" t="s">
        <v>1230</v>
      </c>
      <c r="I3849" s="257">
        <v>140000</v>
      </c>
      <c r="J3849" s="261">
        <v>1</v>
      </c>
      <c r="M3849" s="257">
        <v>140000</v>
      </c>
    </row>
    <row r="3850" spans="1:17">
      <c r="A3850" s="58">
        <v>3856</v>
      </c>
      <c r="B3850" s="58">
        <v>96</v>
      </c>
      <c r="C3850" s="256">
        <v>46151</v>
      </c>
      <c r="D3850" s="282" t="s">
        <v>1010</v>
      </c>
      <c r="E3850" s="282" t="s">
        <v>3812</v>
      </c>
      <c r="G3850" s="282" t="s">
        <v>2141</v>
      </c>
      <c r="H3850" s="261">
        <v>50229</v>
      </c>
      <c r="I3850" s="257">
        <v>80000</v>
      </c>
      <c r="J3850" s="261">
        <v>1</v>
      </c>
      <c r="M3850" s="257">
        <v>80000</v>
      </c>
    </row>
    <row r="3851" spans="1:17">
      <c r="A3851" s="58">
        <v>3857</v>
      </c>
      <c r="B3851" s="58">
        <v>175</v>
      </c>
      <c r="C3851" s="256">
        <v>46151</v>
      </c>
      <c r="D3851" s="282" t="s">
        <v>1010</v>
      </c>
      <c r="E3851" s="282" t="s">
        <v>3812</v>
      </c>
      <c r="G3851" s="282" t="s">
        <v>2143</v>
      </c>
      <c r="H3851" s="261" t="s">
        <v>1779</v>
      </c>
      <c r="I3851" s="257">
        <v>20000</v>
      </c>
      <c r="J3851" s="261">
        <v>1</v>
      </c>
      <c r="M3851" s="257">
        <v>20000</v>
      </c>
      <c r="P3851" s="282" t="s">
        <v>4915</v>
      </c>
    </row>
    <row r="3852" spans="1:17">
      <c r="A3852" s="58">
        <v>3858</v>
      </c>
      <c r="B3852" s="58">
        <v>12</v>
      </c>
      <c r="C3852" s="256">
        <v>46151</v>
      </c>
      <c r="D3852" s="282" t="s">
        <v>5341</v>
      </c>
      <c r="E3852" s="282" t="s">
        <v>3812</v>
      </c>
      <c r="F3852" s="284">
        <v>7205246673</v>
      </c>
      <c r="G3852" s="282" t="s">
        <v>1182</v>
      </c>
      <c r="H3852" s="261" t="s">
        <v>1711</v>
      </c>
      <c r="I3852" s="257">
        <v>1300000</v>
      </c>
      <c r="J3852" s="261">
        <v>1</v>
      </c>
      <c r="M3852" s="257">
        <v>1300000</v>
      </c>
      <c r="O3852" s="257" t="s">
        <v>5347</v>
      </c>
    </row>
    <row r="3853" spans="1:17">
      <c r="A3853" s="58">
        <v>3859</v>
      </c>
      <c r="C3853" s="256">
        <v>46151</v>
      </c>
      <c r="D3853" s="282" t="s">
        <v>5341</v>
      </c>
      <c r="G3853" s="282" t="s">
        <v>5341</v>
      </c>
      <c r="N3853" s="257">
        <v>-1300000</v>
      </c>
    </row>
    <row r="3854" spans="1:17">
      <c r="A3854" s="58">
        <v>3860</v>
      </c>
      <c r="C3854" s="256">
        <v>46151</v>
      </c>
      <c r="D3854" s="282" t="s">
        <v>2896</v>
      </c>
      <c r="G3854" s="282" t="s">
        <v>2896</v>
      </c>
      <c r="N3854" s="257">
        <v>-50000</v>
      </c>
    </row>
    <row r="3855" spans="1:17">
      <c r="A3855" s="58">
        <v>3861</v>
      </c>
      <c r="B3855" s="58">
        <v>77</v>
      </c>
      <c r="C3855" s="256">
        <v>46153</v>
      </c>
      <c r="D3855" s="282" t="s">
        <v>1370</v>
      </c>
      <c r="E3855" s="282" t="s">
        <v>3812</v>
      </c>
      <c r="F3855" s="284" t="s">
        <v>4666</v>
      </c>
      <c r="G3855" s="282" t="s">
        <v>1702</v>
      </c>
      <c r="I3855" s="257">
        <v>650000</v>
      </c>
      <c r="J3855" s="261">
        <v>1</v>
      </c>
      <c r="M3855" s="257">
        <v>650000</v>
      </c>
      <c r="P3855" s="282" t="s">
        <v>3130</v>
      </c>
      <c r="Q3855" s="282" t="s">
        <v>5349</v>
      </c>
    </row>
    <row r="3856" spans="1:17">
      <c r="A3856" s="58">
        <v>3862</v>
      </c>
      <c r="B3856" s="58">
        <v>77</v>
      </c>
      <c r="C3856" s="256">
        <v>46153</v>
      </c>
      <c r="D3856" s="282" t="s">
        <v>1370</v>
      </c>
      <c r="E3856" s="282" t="s">
        <v>3812</v>
      </c>
      <c r="F3856" s="284" t="s">
        <v>4666</v>
      </c>
      <c r="G3856" s="282" t="s">
        <v>1702</v>
      </c>
      <c r="I3856" s="257">
        <v>650000</v>
      </c>
      <c r="J3856" s="261">
        <v>1</v>
      </c>
      <c r="M3856" s="257">
        <v>650000</v>
      </c>
      <c r="P3856" s="282" t="s">
        <v>5070</v>
      </c>
    </row>
    <row r="3857" spans="1:17">
      <c r="A3857" s="58">
        <v>3863</v>
      </c>
      <c r="B3857" s="58">
        <v>140</v>
      </c>
      <c r="C3857" s="256">
        <v>46153</v>
      </c>
      <c r="D3857" s="282" t="s">
        <v>2265</v>
      </c>
      <c r="E3857" s="282" t="s">
        <v>3812</v>
      </c>
      <c r="G3857" s="282" t="s">
        <v>4110</v>
      </c>
      <c r="H3857" s="261">
        <v>97031708500</v>
      </c>
      <c r="I3857" s="257">
        <v>1300000</v>
      </c>
      <c r="J3857" s="261">
        <v>1</v>
      </c>
      <c r="L3857" s="258">
        <v>130000</v>
      </c>
      <c r="M3857" s="257">
        <v>1430000</v>
      </c>
    </row>
    <row r="3858" spans="1:17">
      <c r="A3858" s="58">
        <v>3864</v>
      </c>
      <c r="B3858" s="58">
        <v>218</v>
      </c>
      <c r="C3858" s="256">
        <v>46153</v>
      </c>
      <c r="D3858" s="282" t="s">
        <v>3332</v>
      </c>
      <c r="E3858" s="282" t="s">
        <v>3812</v>
      </c>
      <c r="G3858" s="282" t="s">
        <v>1986</v>
      </c>
      <c r="I3858" s="257">
        <v>1100000</v>
      </c>
      <c r="J3858" s="261">
        <v>1</v>
      </c>
      <c r="M3858" s="257">
        <v>1100000</v>
      </c>
      <c r="O3858" s="257" t="s">
        <v>5354</v>
      </c>
    </row>
    <row r="3859" spans="1:17">
      <c r="A3859" s="58">
        <v>3865</v>
      </c>
      <c r="B3859" s="58">
        <v>59</v>
      </c>
      <c r="C3859" s="256">
        <v>46153</v>
      </c>
      <c r="D3859" s="282" t="s">
        <v>3332</v>
      </c>
      <c r="E3859" s="282" t="s">
        <v>3812</v>
      </c>
      <c r="F3859" s="284">
        <v>1087298441</v>
      </c>
      <c r="G3859" s="282" t="s">
        <v>2354</v>
      </c>
      <c r="H3859" s="261">
        <v>1087298441</v>
      </c>
      <c r="J3859" s="261">
        <v>1</v>
      </c>
      <c r="M3859" s="257">
        <v>0</v>
      </c>
      <c r="O3859" s="257" t="s">
        <v>5354</v>
      </c>
      <c r="P3859" s="257"/>
      <c r="Q3859" s="282" t="s">
        <v>1656</v>
      </c>
    </row>
    <row r="3860" spans="1:17">
      <c r="A3860" s="58">
        <v>3866</v>
      </c>
      <c r="B3860" s="58">
        <v>131</v>
      </c>
      <c r="C3860" s="256">
        <v>46153</v>
      </c>
      <c r="D3860" s="282" t="s">
        <v>3332</v>
      </c>
      <c r="E3860" s="282" t="s">
        <v>3812</v>
      </c>
      <c r="G3860" s="282" t="s">
        <v>1237</v>
      </c>
      <c r="H3860" s="261" t="s">
        <v>1236</v>
      </c>
      <c r="I3860" s="257">
        <v>50000</v>
      </c>
      <c r="J3860" s="261">
        <v>1</v>
      </c>
      <c r="M3860" s="257">
        <v>50000</v>
      </c>
      <c r="O3860" s="257" t="s">
        <v>5354</v>
      </c>
      <c r="P3860" s="257"/>
    </row>
    <row r="3861" spans="1:17">
      <c r="A3861" s="58">
        <v>3867</v>
      </c>
      <c r="B3861" s="58">
        <v>42</v>
      </c>
      <c r="C3861" s="256">
        <v>46153</v>
      </c>
      <c r="D3861" s="282" t="s">
        <v>1934</v>
      </c>
      <c r="E3861" s="282" t="s">
        <v>3812</v>
      </c>
      <c r="F3861" s="284" t="s">
        <v>5356</v>
      </c>
      <c r="G3861" s="282" t="s">
        <v>1532</v>
      </c>
      <c r="H3861" s="261" t="s">
        <v>1200</v>
      </c>
      <c r="I3861" s="257">
        <v>1600000</v>
      </c>
      <c r="J3861" s="261">
        <v>1</v>
      </c>
      <c r="M3861" s="257">
        <v>1600000</v>
      </c>
      <c r="O3861" s="257" t="s">
        <v>5357</v>
      </c>
      <c r="P3861" s="282" t="s">
        <v>5358</v>
      </c>
    </row>
    <row r="3862" spans="1:17">
      <c r="A3862" s="58">
        <v>3868</v>
      </c>
      <c r="B3862" s="58">
        <v>49</v>
      </c>
      <c r="C3862" s="256">
        <v>46153</v>
      </c>
      <c r="D3862" s="282" t="s">
        <v>1934</v>
      </c>
      <c r="E3862" s="282" t="s">
        <v>3812</v>
      </c>
      <c r="F3862" s="284" t="s">
        <v>1230</v>
      </c>
      <c r="G3862" s="282" t="s">
        <v>2139</v>
      </c>
      <c r="H3862" s="261" t="s">
        <v>1230</v>
      </c>
      <c r="I3862" s="257">
        <v>140000</v>
      </c>
      <c r="J3862" s="261">
        <v>2</v>
      </c>
      <c r="M3862" s="257">
        <v>280000</v>
      </c>
      <c r="O3862" s="257" t="s">
        <v>5357</v>
      </c>
      <c r="P3862" s="257" t="s">
        <v>5358</v>
      </c>
    </row>
    <row r="3863" spans="1:17">
      <c r="A3863" s="58">
        <v>3869</v>
      </c>
      <c r="B3863" s="58">
        <v>102</v>
      </c>
      <c r="C3863" s="256">
        <v>46153</v>
      </c>
      <c r="D3863" s="282" t="s">
        <v>1420</v>
      </c>
      <c r="E3863" s="282" t="s">
        <v>3812</v>
      </c>
      <c r="G3863" s="282" t="s">
        <v>1664</v>
      </c>
      <c r="H3863" s="261" t="s">
        <v>1663</v>
      </c>
      <c r="I3863" s="257">
        <v>50000</v>
      </c>
      <c r="J3863" s="261">
        <v>1</v>
      </c>
      <c r="L3863" s="258">
        <v>5000</v>
      </c>
      <c r="M3863" s="257">
        <v>55000</v>
      </c>
      <c r="O3863" s="257" t="s">
        <v>5360</v>
      </c>
      <c r="P3863" s="282" t="s">
        <v>5361</v>
      </c>
    </row>
    <row r="3864" spans="1:17">
      <c r="A3864" s="58">
        <v>3870</v>
      </c>
      <c r="B3864" s="58">
        <v>11</v>
      </c>
      <c r="C3864" s="256">
        <v>46153</v>
      </c>
      <c r="D3864" s="282" t="s">
        <v>1420</v>
      </c>
      <c r="E3864" s="282" t="s">
        <v>3812</v>
      </c>
      <c r="F3864" s="284">
        <v>7204812388</v>
      </c>
      <c r="G3864" s="282" t="s">
        <v>1182</v>
      </c>
      <c r="H3864" s="261" t="s">
        <v>1711</v>
      </c>
      <c r="I3864" s="257">
        <v>1200000</v>
      </c>
      <c r="J3864" s="261">
        <v>1</v>
      </c>
      <c r="L3864" s="258">
        <v>120000</v>
      </c>
      <c r="M3864" s="257">
        <v>1320000</v>
      </c>
      <c r="O3864" s="257" t="s">
        <v>5360</v>
      </c>
      <c r="P3864" s="257" t="s">
        <v>5361</v>
      </c>
    </row>
    <row r="3865" spans="1:17">
      <c r="A3865" s="58">
        <v>3871</v>
      </c>
      <c r="C3865" s="256">
        <v>46153</v>
      </c>
      <c r="D3865" s="282" t="s">
        <v>1438</v>
      </c>
      <c r="G3865" s="282" t="s">
        <v>1438</v>
      </c>
      <c r="N3865" s="257">
        <v>-2335000</v>
      </c>
    </row>
    <row r="3866" spans="1:17">
      <c r="A3866" s="58">
        <v>3872</v>
      </c>
      <c r="C3866" s="256">
        <v>46153</v>
      </c>
      <c r="D3866" s="282" t="s">
        <v>1767</v>
      </c>
      <c r="G3866" s="282" t="s">
        <v>1767</v>
      </c>
      <c r="N3866" s="257">
        <v>-200000</v>
      </c>
    </row>
    <row r="3867" spans="1:17">
      <c r="A3867" s="58">
        <v>3873</v>
      </c>
      <c r="C3867" s="256">
        <v>46153</v>
      </c>
      <c r="D3867" s="282" t="s">
        <v>3129</v>
      </c>
      <c r="G3867" s="282" t="s">
        <v>3129</v>
      </c>
      <c r="N3867" s="257">
        <v>-450000</v>
      </c>
    </row>
    <row r="3868" spans="1:17">
      <c r="A3868" s="58">
        <v>3874</v>
      </c>
      <c r="C3868" s="256">
        <v>46153</v>
      </c>
      <c r="D3868" s="282" t="s">
        <v>2547</v>
      </c>
      <c r="G3868" s="282" t="s">
        <v>2547</v>
      </c>
      <c r="N3868" s="257">
        <v>-500000</v>
      </c>
    </row>
    <row r="3869" spans="1:17">
      <c r="A3869" s="58">
        <v>3875</v>
      </c>
      <c r="C3869" s="256">
        <v>46153</v>
      </c>
      <c r="D3869" s="282" t="s">
        <v>3114</v>
      </c>
      <c r="G3869" s="282" t="s">
        <v>3114</v>
      </c>
      <c r="N3869" s="257">
        <v>-1000000</v>
      </c>
    </row>
    <row r="3870" spans="1:17">
      <c r="A3870" s="58">
        <v>3876</v>
      </c>
      <c r="C3870" s="256">
        <v>46153</v>
      </c>
      <c r="D3870" s="282" t="s">
        <v>3089</v>
      </c>
      <c r="G3870" s="282" t="s">
        <v>3089</v>
      </c>
      <c r="N3870" s="257">
        <v>-1600000</v>
      </c>
    </row>
    <row r="3871" spans="1:17">
      <c r="A3871" s="58">
        <v>3877</v>
      </c>
      <c r="B3871" s="58">
        <v>13</v>
      </c>
      <c r="C3871" s="256">
        <v>46152</v>
      </c>
      <c r="D3871" s="282" t="s">
        <v>1525</v>
      </c>
      <c r="E3871" s="282" t="s">
        <v>3812</v>
      </c>
      <c r="F3871" s="284">
        <v>7205502786</v>
      </c>
      <c r="G3871" s="282" t="s">
        <v>1182</v>
      </c>
      <c r="H3871" s="261" t="s">
        <v>1711</v>
      </c>
      <c r="I3871" s="257">
        <v>1200000</v>
      </c>
      <c r="J3871" s="261">
        <v>1</v>
      </c>
      <c r="M3871" s="257">
        <v>1200000</v>
      </c>
      <c r="O3871" s="257" t="s">
        <v>5366</v>
      </c>
      <c r="P3871" s="282" t="s">
        <v>5367</v>
      </c>
    </row>
    <row r="3872" spans="1:17">
      <c r="A3872" s="58">
        <v>3878</v>
      </c>
      <c r="B3872" s="58">
        <v>104</v>
      </c>
      <c r="C3872" s="256">
        <v>46152</v>
      </c>
      <c r="D3872" s="282" t="s">
        <v>1525</v>
      </c>
      <c r="E3872" s="282" t="s">
        <v>3812</v>
      </c>
      <c r="G3872" s="282" t="s">
        <v>1467</v>
      </c>
      <c r="H3872" s="261" t="s">
        <v>2616</v>
      </c>
      <c r="I3872" s="257">
        <v>350000</v>
      </c>
      <c r="J3872" s="261">
        <v>1</v>
      </c>
      <c r="M3872" s="257">
        <v>350000</v>
      </c>
      <c r="N3872" s="257" t="s">
        <v>5366</v>
      </c>
      <c r="O3872" s="257" t="s">
        <v>5367</v>
      </c>
    </row>
    <row r="3873" spans="1:17">
      <c r="A3873" s="58">
        <v>3879</v>
      </c>
      <c r="B3873" s="58">
        <v>219</v>
      </c>
      <c r="C3873" s="256">
        <v>46152</v>
      </c>
      <c r="D3873" s="282" t="s">
        <v>1885</v>
      </c>
      <c r="E3873" s="282" t="s">
        <v>3812</v>
      </c>
      <c r="F3873" s="284" t="s">
        <v>5369</v>
      </c>
      <c r="G3873" s="282" t="s">
        <v>2137</v>
      </c>
      <c r="H3873" s="261" t="s">
        <v>1179</v>
      </c>
      <c r="I3873" s="257">
        <v>1100000</v>
      </c>
      <c r="J3873" s="261">
        <v>1</v>
      </c>
      <c r="M3873" s="257">
        <v>1100000</v>
      </c>
      <c r="O3873" s="257" t="s">
        <v>5370</v>
      </c>
    </row>
    <row r="3874" spans="1:17">
      <c r="A3874" s="58">
        <v>3880</v>
      </c>
      <c r="C3874" s="256">
        <v>46153</v>
      </c>
      <c r="D3874" s="282" t="s">
        <v>1748</v>
      </c>
      <c r="G3874" s="282" t="s">
        <v>4599</v>
      </c>
      <c r="N3874" s="257">
        <v>-1000000</v>
      </c>
    </row>
    <row r="3875" spans="1:17">
      <c r="A3875" s="58">
        <v>3881</v>
      </c>
      <c r="C3875" s="256">
        <v>46150</v>
      </c>
      <c r="D3875" s="282" t="s">
        <v>5306</v>
      </c>
      <c r="G3875" s="282" t="s">
        <v>5306</v>
      </c>
      <c r="N3875" s="257">
        <v>-1500000</v>
      </c>
    </row>
    <row r="3876" spans="1:17">
      <c r="A3876" s="58">
        <v>3882</v>
      </c>
      <c r="B3876" s="58">
        <v>115</v>
      </c>
      <c r="C3876" s="256">
        <v>46154</v>
      </c>
      <c r="D3876" s="282" t="s">
        <v>2867</v>
      </c>
      <c r="E3876" s="282" t="s">
        <v>3812</v>
      </c>
      <c r="G3876" s="282" t="s">
        <v>4660</v>
      </c>
      <c r="I3876" s="257">
        <v>1000000</v>
      </c>
      <c r="J3876" s="261">
        <v>1</v>
      </c>
      <c r="M3876" s="257">
        <v>1000000</v>
      </c>
    </row>
    <row r="3877" spans="1:17">
      <c r="A3877" s="58">
        <v>3883</v>
      </c>
      <c r="B3877" s="58">
        <v>220</v>
      </c>
      <c r="C3877" s="256">
        <v>46154</v>
      </c>
      <c r="D3877" s="282" t="s">
        <v>2867</v>
      </c>
      <c r="E3877" s="282" t="s">
        <v>3812</v>
      </c>
      <c r="G3877" s="282" t="s">
        <v>1128</v>
      </c>
      <c r="H3877" s="261" t="s">
        <v>5373</v>
      </c>
      <c r="I3877" s="257">
        <v>25000</v>
      </c>
      <c r="J3877" s="261">
        <v>2</v>
      </c>
      <c r="M3877" s="257">
        <v>50000</v>
      </c>
    </row>
    <row r="3878" spans="1:17">
      <c r="A3878" s="58">
        <v>3884</v>
      </c>
      <c r="B3878" s="58">
        <v>140</v>
      </c>
      <c r="C3878" s="256">
        <v>46154</v>
      </c>
      <c r="D3878" s="282" t="s">
        <v>1131</v>
      </c>
      <c r="E3878" s="282" t="s">
        <v>3812</v>
      </c>
      <c r="G3878" s="282" t="s">
        <v>4110</v>
      </c>
      <c r="H3878" s="261">
        <v>97031708500</v>
      </c>
      <c r="I3878" s="257">
        <v>1300000</v>
      </c>
      <c r="J3878" s="261">
        <v>1</v>
      </c>
      <c r="L3878" s="258">
        <v>130000</v>
      </c>
      <c r="M3878" s="257">
        <v>1430000</v>
      </c>
    </row>
    <row r="3879" spans="1:17">
      <c r="A3879" s="58">
        <v>3885</v>
      </c>
      <c r="B3879" s="58">
        <v>221</v>
      </c>
      <c r="C3879" s="256">
        <v>46154</v>
      </c>
      <c r="D3879" s="282" t="s">
        <v>5306</v>
      </c>
      <c r="E3879" s="282" t="s">
        <v>3812</v>
      </c>
      <c r="F3879" s="284" t="s">
        <v>5376</v>
      </c>
      <c r="G3879" s="282" t="s">
        <v>2131</v>
      </c>
      <c r="H3879" s="261" t="s">
        <v>1180</v>
      </c>
      <c r="I3879" s="257">
        <v>1500000</v>
      </c>
      <c r="J3879" s="261">
        <v>1</v>
      </c>
      <c r="M3879" s="257">
        <v>1500000</v>
      </c>
      <c r="O3879" s="257" t="s">
        <v>5377</v>
      </c>
    </row>
    <row r="3880" spans="1:17">
      <c r="A3880" s="58">
        <v>3886</v>
      </c>
      <c r="B3880" s="58">
        <v>65</v>
      </c>
      <c r="C3880" s="256">
        <v>46154</v>
      </c>
      <c r="D3880" s="282" t="s">
        <v>5306</v>
      </c>
      <c r="E3880" s="282" t="s">
        <v>3812</v>
      </c>
      <c r="F3880" s="284" t="s">
        <v>1761</v>
      </c>
      <c r="G3880" s="282" t="s">
        <v>2132</v>
      </c>
      <c r="H3880" s="261" t="s">
        <v>1761</v>
      </c>
      <c r="I3880" s="257">
        <v>100000</v>
      </c>
      <c r="J3880" s="261">
        <v>1</v>
      </c>
      <c r="M3880" s="257">
        <v>100000</v>
      </c>
      <c r="O3880" s="257" t="s">
        <v>5377</v>
      </c>
      <c r="P3880" s="257"/>
      <c r="Q3880" s="282" t="s">
        <v>4271</v>
      </c>
    </row>
    <row r="3881" spans="1:17">
      <c r="A3881" s="58">
        <v>3887</v>
      </c>
      <c r="B3881" s="58">
        <v>29</v>
      </c>
      <c r="C3881" s="256">
        <v>46154</v>
      </c>
      <c r="D3881" s="282" t="s">
        <v>1850</v>
      </c>
      <c r="E3881" s="282" t="s">
        <v>3812</v>
      </c>
      <c r="F3881" s="284">
        <v>7205794936</v>
      </c>
      <c r="G3881" s="282" t="s">
        <v>1182</v>
      </c>
      <c r="H3881" s="261" t="s">
        <v>1332</v>
      </c>
      <c r="I3881" s="257">
        <v>1200000</v>
      </c>
      <c r="J3881" s="261">
        <v>1</v>
      </c>
      <c r="M3881" s="257">
        <v>1200000</v>
      </c>
      <c r="O3881" s="257" t="s">
        <v>5379</v>
      </c>
      <c r="Q3881" s="282" t="s">
        <v>4224</v>
      </c>
    </row>
    <row r="3882" spans="1:17">
      <c r="A3882" s="58">
        <v>3888</v>
      </c>
      <c r="B3882" s="58">
        <v>94</v>
      </c>
      <c r="C3882" s="256">
        <v>46154</v>
      </c>
      <c r="D3882" s="282" t="s">
        <v>1370</v>
      </c>
      <c r="E3882" s="282" t="s">
        <v>3812</v>
      </c>
      <c r="G3882" s="282" t="s">
        <v>2138</v>
      </c>
      <c r="H3882" s="261" t="s">
        <v>1186</v>
      </c>
      <c r="I3882" s="257">
        <v>630000</v>
      </c>
      <c r="J3882" s="261">
        <v>1</v>
      </c>
      <c r="M3882" s="257">
        <v>630000</v>
      </c>
    </row>
    <row r="3883" spans="1:17">
      <c r="A3883" s="58">
        <v>3889</v>
      </c>
      <c r="B3883" s="58">
        <v>175</v>
      </c>
      <c r="C3883" s="256">
        <v>46154</v>
      </c>
      <c r="D3883" s="282" t="s">
        <v>1370</v>
      </c>
      <c r="E3883" s="282" t="s">
        <v>3812</v>
      </c>
      <c r="G3883" s="282" t="s">
        <v>2143</v>
      </c>
      <c r="H3883" s="261" t="s">
        <v>1779</v>
      </c>
      <c r="I3883" s="257">
        <v>10000</v>
      </c>
      <c r="J3883" s="261">
        <v>3</v>
      </c>
      <c r="M3883" s="257">
        <v>30000</v>
      </c>
      <c r="P3883" s="282" t="s">
        <v>4915</v>
      </c>
    </row>
    <row r="3884" spans="1:17">
      <c r="A3884" s="58">
        <v>3890</v>
      </c>
      <c r="B3884" s="58">
        <v>77</v>
      </c>
      <c r="C3884" s="256">
        <v>46154</v>
      </c>
      <c r="D3884" s="282" t="s">
        <v>2930</v>
      </c>
      <c r="E3884" s="282" t="s">
        <v>3812</v>
      </c>
      <c r="F3884" s="284" t="s">
        <v>4666</v>
      </c>
      <c r="G3884" s="282" t="s">
        <v>1702</v>
      </c>
      <c r="I3884" s="257">
        <v>650000</v>
      </c>
      <c r="J3884" s="261">
        <v>1</v>
      </c>
      <c r="M3884" s="257">
        <v>650000</v>
      </c>
      <c r="O3884" s="257" t="s">
        <v>5383</v>
      </c>
      <c r="P3884" s="282" t="s">
        <v>5384</v>
      </c>
    </row>
    <row r="3885" spans="1:17">
      <c r="A3885" s="58">
        <v>3891</v>
      </c>
      <c r="B3885" s="58">
        <v>11</v>
      </c>
      <c r="C3885" s="256">
        <v>46154</v>
      </c>
      <c r="D3885" s="282" t="s">
        <v>1850</v>
      </c>
      <c r="E3885" s="282" t="s">
        <v>3812</v>
      </c>
      <c r="F3885" s="284">
        <v>7204812388</v>
      </c>
      <c r="G3885" s="282" t="s">
        <v>1182</v>
      </c>
      <c r="H3885" s="261" t="s">
        <v>1711</v>
      </c>
      <c r="I3885" s="257">
        <v>1200000</v>
      </c>
      <c r="J3885" s="261">
        <v>1</v>
      </c>
      <c r="M3885" s="257">
        <v>1200000</v>
      </c>
      <c r="P3885" s="282" t="s">
        <v>5384</v>
      </c>
    </row>
    <row r="3886" spans="1:17">
      <c r="A3886" s="58">
        <v>3892</v>
      </c>
      <c r="B3886" s="58">
        <v>186</v>
      </c>
      <c r="C3886" s="256">
        <v>46154</v>
      </c>
      <c r="D3886" s="282" t="s">
        <v>1018</v>
      </c>
      <c r="E3886" s="282" t="s">
        <v>3812</v>
      </c>
      <c r="F3886" s="284" t="s">
        <v>5387</v>
      </c>
      <c r="G3886" s="282" t="s">
        <v>1552</v>
      </c>
      <c r="H3886" s="261" t="s">
        <v>1877</v>
      </c>
      <c r="I3886" s="257">
        <v>1000000</v>
      </c>
      <c r="J3886" s="261">
        <v>1</v>
      </c>
      <c r="M3886" s="257">
        <v>1000000</v>
      </c>
      <c r="O3886" s="257" t="s">
        <v>5388</v>
      </c>
    </row>
    <row r="3887" spans="1:17">
      <c r="A3887" s="58">
        <v>3893</v>
      </c>
      <c r="B3887" s="58">
        <v>13</v>
      </c>
      <c r="C3887" s="256">
        <v>46154</v>
      </c>
      <c r="D3887" s="282" t="s">
        <v>3878</v>
      </c>
      <c r="E3887" s="282" t="s">
        <v>3812</v>
      </c>
      <c r="F3887" s="284">
        <v>7205502786</v>
      </c>
      <c r="G3887" s="282" t="s">
        <v>1182</v>
      </c>
      <c r="H3887" s="261" t="s">
        <v>1711</v>
      </c>
      <c r="I3887" s="257">
        <v>1300000</v>
      </c>
      <c r="J3887" s="261">
        <v>1</v>
      </c>
      <c r="M3887" s="257">
        <v>1300000</v>
      </c>
      <c r="O3887" s="257" t="s">
        <v>5390</v>
      </c>
    </row>
    <row r="3888" spans="1:17">
      <c r="A3888" s="58">
        <v>3894</v>
      </c>
      <c r="C3888" s="256">
        <v>46154</v>
      </c>
      <c r="D3888" s="282" t="s">
        <v>5306</v>
      </c>
      <c r="G3888" s="282" t="s">
        <v>5306</v>
      </c>
      <c r="N3888" s="257">
        <v>-1600000</v>
      </c>
    </row>
    <row r="3889" spans="1:14">
      <c r="A3889" s="58">
        <v>3895</v>
      </c>
      <c r="C3889" s="256">
        <v>46154</v>
      </c>
      <c r="D3889" s="282" t="s">
        <v>2265</v>
      </c>
      <c r="G3889" s="282" t="s">
        <v>2265</v>
      </c>
      <c r="N3889" s="257">
        <v>-1430000</v>
      </c>
    </row>
    <row r="3890" spans="1:14">
      <c r="A3890" s="58">
        <v>3896</v>
      </c>
      <c r="C3890" s="256">
        <v>46154</v>
      </c>
      <c r="D3890" s="282" t="s">
        <v>1420</v>
      </c>
      <c r="G3890" s="282" t="s">
        <v>1420</v>
      </c>
      <c r="N3890" s="257">
        <v>-1375000</v>
      </c>
    </row>
    <row r="3891" spans="1:14">
      <c r="A3891" s="58">
        <v>3897</v>
      </c>
      <c r="C3891" s="256">
        <v>46154</v>
      </c>
      <c r="D3891" s="282" t="s">
        <v>2676</v>
      </c>
      <c r="G3891" s="282" t="s">
        <v>2676</v>
      </c>
      <c r="N3891" s="257">
        <v>-2750000</v>
      </c>
    </row>
    <row r="3892" spans="1:14">
      <c r="A3892" s="58">
        <v>3898</v>
      </c>
      <c r="C3892" s="256">
        <v>46154</v>
      </c>
      <c r="D3892" s="282" t="s">
        <v>2867</v>
      </c>
      <c r="G3892" s="282" t="s">
        <v>5396</v>
      </c>
      <c r="N3892" s="257">
        <v>-1050000</v>
      </c>
    </row>
  </sheetData>
  <autoFilter ref="A1:M3790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workbookViewId="0">
      <selection activeCell="C12" sqref="C12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46154</v>
      </c>
      <c r="B3" s="227" t="s">
        <v>1112</v>
      </c>
      <c r="C3" s="278">
        <f>SUMIF($B:$B,A3,K:K)</f>
        <v>10090000</v>
      </c>
      <c r="D3" s="229" t="s">
        <v>1110</v>
      </c>
      <c r="E3" s="321">
        <f>SUMIF($B:$B,C3,I:I)</f>
        <v>0</v>
      </c>
      <c r="F3" s="239" t="s">
        <v>2458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5</v>
      </c>
      <c r="B4" s="227" t="s">
        <v>1113</v>
      </c>
      <c r="C4" s="228">
        <f>SUMIFS($K:$K,$B:$B,"&gt;="&amp;DATE(A5,A4,1),$B:$B,"&lt;="&amp;EOMONTH(DATE(A5,A4,1),0))</f>
        <v>54129500</v>
      </c>
      <c r="D4" s="230"/>
      <c r="E4" s="234"/>
      <c r="F4" s="239" t="s">
        <v>2459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54129500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3796</v>
      </c>
      <c r="B9" s="94">
        <v>46146</v>
      </c>
      <c r="C9" s="85" t="s">
        <v>1503</v>
      </c>
      <c r="D9" s="111" t="s">
        <v>4666</v>
      </c>
      <c r="E9" s="314" t="s">
        <v>1702</v>
      </c>
      <c r="F9" s="315"/>
      <c r="G9" s="85">
        <v>1050000</v>
      </c>
      <c r="H9" s="316">
        <v>1</v>
      </c>
      <c r="K9" s="78">
        <v>1050000</v>
      </c>
      <c r="M9" s="308"/>
      <c r="N9" s="54"/>
      <c r="O9" s="54"/>
      <c r="P9" s="54"/>
    </row>
    <row r="10" spans="1:16" ht="18" customHeight="1">
      <c r="A10" s="89">
        <v>3788</v>
      </c>
      <c r="B10" s="94">
        <v>46143</v>
      </c>
      <c r="C10" s="85" t="s">
        <v>1512</v>
      </c>
      <c r="D10" s="111"/>
      <c r="E10" s="314" t="s">
        <v>1512</v>
      </c>
      <c r="F10" s="315"/>
      <c r="H10" s="316"/>
      <c r="M10" s="308"/>
      <c r="N10" s="54"/>
      <c r="O10" s="54"/>
      <c r="P10" s="54"/>
    </row>
    <row r="11" spans="1:16" ht="18" customHeight="1">
      <c r="A11" s="89">
        <v>3789</v>
      </c>
      <c r="B11" s="94">
        <v>46143</v>
      </c>
      <c r="C11" s="85" t="s">
        <v>1007</v>
      </c>
      <c r="D11" s="111" t="s">
        <v>4666</v>
      </c>
      <c r="E11" s="314" t="s">
        <v>1702</v>
      </c>
      <c r="F11" s="315"/>
      <c r="G11" s="85">
        <v>1100000</v>
      </c>
      <c r="H11" s="316">
        <v>2</v>
      </c>
      <c r="J11" s="78">
        <v>220000</v>
      </c>
      <c r="K11" s="78">
        <v>2420000</v>
      </c>
      <c r="M11" s="308"/>
      <c r="N11" s="54"/>
      <c r="O11" s="54"/>
      <c r="P11" s="54"/>
    </row>
    <row r="12" spans="1:16" ht="18" customHeight="1">
      <c r="A12" s="89">
        <v>3790</v>
      </c>
      <c r="B12" s="94">
        <v>46143</v>
      </c>
      <c r="C12" s="85" t="s">
        <v>1007</v>
      </c>
      <c r="D12" s="111"/>
      <c r="E12" s="314" t="s">
        <v>2138</v>
      </c>
      <c r="F12" s="315" t="s">
        <v>1186</v>
      </c>
      <c r="G12" s="85">
        <v>618182</v>
      </c>
      <c r="H12" s="316">
        <v>1</v>
      </c>
      <c r="J12" s="78">
        <v>61818</v>
      </c>
      <c r="K12" s="78">
        <v>680000</v>
      </c>
      <c r="M12" s="308"/>
      <c r="N12" s="54"/>
      <c r="O12" s="54"/>
      <c r="P12" s="54"/>
    </row>
    <row r="13" spans="1:16" ht="18" customHeight="1">
      <c r="A13" s="89">
        <v>3791</v>
      </c>
      <c r="B13" s="94">
        <v>46143</v>
      </c>
      <c r="C13" s="85" t="s">
        <v>1007</v>
      </c>
      <c r="D13" s="111"/>
      <c r="E13" s="78" t="s">
        <v>2141</v>
      </c>
      <c r="F13" s="78">
        <v>50229</v>
      </c>
      <c r="G13" s="85">
        <v>80000</v>
      </c>
      <c r="H13" s="318">
        <v>1</v>
      </c>
      <c r="J13" s="78">
        <v>8000</v>
      </c>
      <c r="K13" s="78">
        <v>88000</v>
      </c>
      <c r="M13" s="308"/>
      <c r="N13" s="54"/>
      <c r="O13" s="54"/>
      <c r="P13" s="54"/>
    </row>
    <row r="14" spans="1:16" ht="18" customHeight="1">
      <c r="A14" s="89">
        <v>3792</v>
      </c>
      <c r="B14" s="94">
        <v>46143</v>
      </c>
      <c r="C14" s="85" t="s">
        <v>1007</v>
      </c>
      <c r="D14" s="111" t="s">
        <v>1230</v>
      </c>
      <c r="E14" s="314" t="s">
        <v>2139</v>
      </c>
      <c r="F14" s="315" t="s">
        <v>1230</v>
      </c>
      <c r="G14" s="85">
        <v>140000</v>
      </c>
      <c r="H14" s="316">
        <v>1</v>
      </c>
      <c r="J14" s="78">
        <v>14000</v>
      </c>
      <c r="K14" s="78">
        <v>154000</v>
      </c>
      <c r="M14" s="308"/>
      <c r="N14" s="54"/>
      <c r="O14" s="54"/>
      <c r="P14" s="54"/>
    </row>
    <row r="15" spans="1:16" ht="18" customHeight="1">
      <c r="A15" s="89">
        <v>3793</v>
      </c>
      <c r="B15" s="94">
        <v>46143</v>
      </c>
      <c r="C15" s="85" t="s">
        <v>1007</v>
      </c>
      <c r="D15" s="111"/>
      <c r="E15" s="78" t="s">
        <v>2142</v>
      </c>
      <c r="F15" s="78" t="s">
        <v>1753</v>
      </c>
      <c r="G15" s="85">
        <v>35000</v>
      </c>
      <c r="H15" s="318">
        <v>1</v>
      </c>
      <c r="J15" s="78">
        <v>3500</v>
      </c>
      <c r="K15" s="78">
        <v>38500</v>
      </c>
      <c r="M15" s="309"/>
      <c r="N15" s="54"/>
      <c r="O15" s="54"/>
      <c r="P15" s="54"/>
    </row>
    <row r="16" spans="1:16" ht="18" customHeight="1">
      <c r="A16" s="319">
        <v>3794</v>
      </c>
      <c r="B16" s="93">
        <v>46143</v>
      </c>
      <c r="C16" s="83" t="s">
        <v>1007</v>
      </c>
      <c r="E16" s="320" t="s">
        <v>2143</v>
      </c>
      <c r="F16" s="320" t="s">
        <v>1779</v>
      </c>
      <c r="G16" s="85">
        <v>20000</v>
      </c>
      <c r="H16" s="318">
        <v>1</v>
      </c>
      <c r="J16" s="78">
        <v>2000</v>
      </c>
      <c r="K16" s="78">
        <v>22000</v>
      </c>
      <c r="M16" s="308"/>
      <c r="N16" s="54"/>
      <c r="O16" s="54"/>
      <c r="P16" s="54"/>
    </row>
    <row r="17" spans="1:16" ht="18" customHeight="1">
      <c r="A17" s="89">
        <v>3795</v>
      </c>
      <c r="B17" s="94">
        <v>46143</v>
      </c>
      <c r="C17" s="85" t="s">
        <v>1370</v>
      </c>
      <c r="D17" s="111"/>
      <c r="E17" s="78" t="s">
        <v>1370</v>
      </c>
      <c r="F17" s="78"/>
      <c r="M17" s="308"/>
      <c r="N17" s="54"/>
      <c r="O17" s="54"/>
      <c r="P17" s="54"/>
    </row>
    <row r="18" spans="1:16" s="68" customFormat="1" ht="18" customHeight="1">
      <c r="A18" s="89">
        <v>3797</v>
      </c>
      <c r="B18" s="94">
        <v>46144</v>
      </c>
      <c r="C18" s="85" t="s">
        <v>1503</v>
      </c>
      <c r="D18" s="111" t="s">
        <v>4666</v>
      </c>
      <c r="E18" s="314" t="s">
        <v>1702</v>
      </c>
      <c r="F18" s="315"/>
      <c r="G18" s="85">
        <v>1050000</v>
      </c>
      <c r="H18" s="316">
        <v>1</v>
      </c>
      <c r="I18" s="78"/>
      <c r="J18" s="78">
        <v>105000</v>
      </c>
      <c r="K18" s="78">
        <v>1155000</v>
      </c>
      <c r="L18" s="317"/>
      <c r="M18" s="308"/>
      <c r="N18" s="54"/>
      <c r="O18" s="54"/>
      <c r="P18" s="54"/>
    </row>
    <row r="19" spans="1:16" s="68" customFormat="1" ht="18" customHeight="1">
      <c r="A19" s="89">
        <v>3798</v>
      </c>
      <c r="B19" s="94">
        <v>46146</v>
      </c>
      <c r="C19" s="85" t="s">
        <v>981</v>
      </c>
      <c r="D19" s="111">
        <v>2112625529765</v>
      </c>
      <c r="E19" s="78" t="s">
        <v>4464</v>
      </c>
      <c r="F19" s="78" t="s">
        <v>1906</v>
      </c>
      <c r="G19" s="85">
        <v>1100000</v>
      </c>
      <c r="H19" s="318">
        <v>1</v>
      </c>
      <c r="I19" s="78"/>
      <c r="J19" s="78">
        <v>110000</v>
      </c>
      <c r="K19" s="78">
        <v>1210000</v>
      </c>
      <c r="L19" s="317"/>
      <c r="M19" s="308"/>
      <c r="N19" s="54"/>
      <c r="O19" s="54"/>
      <c r="P19" s="54"/>
    </row>
    <row r="20" spans="1:16" s="68" customFormat="1" ht="18" customHeight="1">
      <c r="A20" s="89">
        <v>3799</v>
      </c>
      <c r="B20" s="94">
        <v>46146</v>
      </c>
      <c r="C20" s="85" t="s">
        <v>981</v>
      </c>
      <c r="D20" s="111" t="s">
        <v>5273</v>
      </c>
      <c r="E20" s="314" t="s">
        <v>2131</v>
      </c>
      <c r="F20" s="315" t="s">
        <v>1180</v>
      </c>
      <c r="G20" s="85">
        <v>1500000</v>
      </c>
      <c r="H20" s="316">
        <v>1</v>
      </c>
      <c r="I20" s="78"/>
      <c r="J20" s="78">
        <v>150000</v>
      </c>
      <c r="K20" s="78">
        <v>1650000</v>
      </c>
      <c r="L20" s="317"/>
      <c r="M20" s="308"/>
      <c r="N20" s="54"/>
      <c r="O20" s="54"/>
      <c r="P20" s="54"/>
    </row>
    <row r="21" spans="1:16" s="68" customFormat="1" ht="18" customHeight="1">
      <c r="A21" s="89">
        <v>3800</v>
      </c>
      <c r="B21" s="94">
        <v>46146</v>
      </c>
      <c r="C21" s="85" t="s">
        <v>981</v>
      </c>
      <c r="D21" s="111" t="s">
        <v>1761</v>
      </c>
      <c r="E21" s="314" t="s">
        <v>2132</v>
      </c>
      <c r="F21" s="315" t="s">
        <v>1761</v>
      </c>
      <c r="G21" s="85">
        <v>100000</v>
      </c>
      <c r="H21" s="316">
        <v>1</v>
      </c>
      <c r="I21" s="78"/>
      <c r="J21" s="78">
        <v>10000</v>
      </c>
      <c r="K21" s="78">
        <v>110000</v>
      </c>
      <c r="L21" s="317"/>
      <c r="M21" s="308"/>
      <c r="N21" s="54"/>
      <c r="O21" s="54"/>
    </row>
    <row r="22" spans="1:16" s="68" customFormat="1" ht="18" customHeight="1">
      <c r="A22" s="89">
        <v>3801</v>
      </c>
      <c r="B22" s="94">
        <v>46146</v>
      </c>
      <c r="C22" s="85" t="s">
        <v>1007</v>
      </c>
      <c r="D22" s="111"/>
      <c r="E22" s="78" t="s">
        <v>4982</v>
      </c>
      <c r="F22" s="78" t="s">
        <v>4983</v>
      </c>
      <c r="G22" s="85">
        <v>470000</v>
      </c>
      <c r="H22" s="318">
        <v>1</v>
      </c>
      <c r="I22" s="78"/>
      <c r="J22" s="78">
        <v>47000</v>
      </c>
      <c r="K22" s="78">
        <v>517000</v>
      </c>
      <c r="L22" s="317"/>
      <c r="M22" s="310"/>
    </row>
    <row r="23" spans="1:16" s="68" customFormat="1" ht="18" customHeight="1">
      <c r="A23" s="89">
        <v>3802</v>
      </c>
      <c r="B23" s="94">
        <v>46146</v>
      </c>
      <c r="C23" s="85" t="s">
        <v>2676</v>
      </c>
      <c r="D23" s="111" t="s">
        <v>5278</v>
      </c>
      <c r="E23" s="78" t="s">
        <v>5276</v>
      </c>
      <c r="F23" s="78" t="s">
        <v>5277</v>
      </c>
      <c r="G23" s="85">
        <v>2500000</v>
      </c>
      <c r="H23" s="318">
        <v>1</v>
      </c>
      <c r="I23" s="78"/>
      <c r="J23" s="78">
        <v>250000</v>
      </c>
      <c r="K23" s="78">
        <v>2750000</v>
      </c>
      <c r="L23" s="317"/>
      <c r="M23" s="310"/>
    </row>
    <row r="24" spans="1:16" s="68" customFormat="1" ht="18" customHeight="1">
      <c r="A24" s="89">
        <v>3803</v>
      </c>
      <c r="B24" s="94">
        <v>46146</v>
      </c>
      <c r="C24" s="85" t="s">
        <v>2930</v>
      </c>
      <c r="D24" s="111"/>
      <c r="E24" s="78" t="s">
        <v>2138</v>
      </c>
      <c r="F24" s="78" t="s">
        <v>1186</v>
      </c>
      <c r="G24" s="85">
        <v>650000</v>
      </c>
      <c r="H24" s="318">
        <v>1</v>
      </c>
      <c r="I24" s="78"/>
      <c r="J24" s="78"/>
      <c r="K24" s="78">
        <v>650000</v>
      </c>
      <c r="L24" s="317"/>
      <c r="M24" s="310"/>
    </row>
    <row r="25" spans="1:16" ht="18" customHeight="1">
      <c r="A25" s="89">
        <v>3804</v>
      </c>
      <c r="B25" s="94">
        <v>46146</v>
      </c>
      <c r="C25" s="85" t="s">
        <v>2930</v>
      </c>
      <c r="D25" s="111"/>
      <c r="E25" s="78" t="s">
        <v>2141</v>
      </c>
      <c r="F25" s="78">
        <v>50229</v>
      </c>
      <c r="G25" s="85">
        <v>80000</v>
      </c>
      <c r="H25" s="318">
        <v>1</v>
      </c>
      <c r="K25" s="78">
        <v>80000</v>
      </c>
    </row>
    <row r="26" spans="1:16" ht="18" customHeight="1">
      <c r="A26" s="89">
        <v>3805</v>
      </c>
      <c r="B26" s="94">
        <v>46146</v>
      </c>
      <c r="C26" s="85" t="s">
        <v>2930</v>
      </c>
      <c r="D26" s="111"/>
      <c r="E26" s="78" t="s">
        <v>2142</v>
      </c>
      <c r="F26" s="78" t="s">
        <v>1753</v>
      </c>
      <c r="G26" s="85">
        <v>40000</v>
      </c>
      <c r="H26" s="318">
        <v>1</v>
      </c>
      <c r="K26" s="78">
        <v>40000</v>
      </c>
    </row>
    <row r="27" spans="1:16" ht="18" customHeight="1">
      <c r="A27" s="89">
        <v>3806</v>
      </c>
      <c r="B27" s="94">
        <v>46147</v>
      </c>
      <c r="C27" s="85" t="s">
        <v>1503</v>
      </c>
      <c r="D27" s="111"/>
      <c r="E27" s="78" t="s">
        <v>2009</v>
      </c>
      <c r="F27" s="78"/>
    </row>
    <row r="28" spans="1:16" ht="18" customHeight="1">
      <c r="A28" s="89">
        <v>3807</v>
      </c>
      <c r="B28" s="94">
        <v>46147</v>
      </c>
      <c r="C28" s="85" t="s">
        <v>981</v>
      </c>
      <c r="D28" s="111"/>
      <c r="E28" s="78" t="s">
        <v>981</v>
      </c>
      <c r="F28" s="78"/>
    </row>
    <row r="29" spans="1:16" ht="18" customHeight="1">
      <c r="A29" s="89">
        <v>3808</v>
      </c>
      <c r="B29" s="94">
        <v>46147</v>
      </c>
      <c r="C29" s="85" t="s">
        <v>1423</v>
      </c>
      <c r="D29" s="111"/>
      <c r="E29" s="78" t="s">
        <v>1423</v>
      </c>
      <c r="F29" s="78"/>
    </row>
    <row r="30" spans="1:16" ht="18" customHeight="1">
      <c r="A30" s="89">
        <v>3809</v>
      </c>
      <c r="B30" s="94">
        <v>46148</v>
      </c>
      <c r="C30" s="85" t="s">
        <v>999</v>
      </c>
      <c r="D30" s="111"/>
      <c r="E30" s="78" t="s">
        <v>999</v>
      </c>
      <c r="F30" s="78"/>
    </row>
    <row r="31" spans="1:16" ht="18" customHeight="1">
      <c r="A31" s="89">
        <v>3810</v>
      </c>
      <c r="B31" s="94">
        <v>46146</v>
      </c>
      <c r="C31" s="85" t="s">
        <v>3881</v>
      </c>
      <c r="D31" s="111"/>
      <c r="E31" s="78" t="s">
        <v>4576</v>
      </c>
      <c r="F31" s="78"/>
    </row>
    <row r="32" spans="1:16" ht="18" customHeight="1">
      <c r="A32" s="89">
        <v>3811</v>
      </c>
      <c r="B32" s="94">
        <v>46148</v>
      </c>
      <c r="C32" s="85" t="s">
        <v>1633</v>
      </c>
      <c r="D32" s="111"/>
      <c r="E32" s="78" t="s">
        <v>4870</v>
      </c>
      <c r="F32" s="78">
        <v>1112427046</v>
      </c>
      <c r="G32" s="85">
        <v>1000000</v>
      </c>
      <c r="H32" s="318">
        <v>1</v>
      </c>
      <c r="J32" s="78">
        <v>100000</v>
      </c>
      <c r="K32" s="78">
        <v>1100000</v>
      </c>
    </row>
    <row r="33" spans="1:11" ht="18" customHeight="1">
      <c r="A33" s="89">
        <v>3812</v>
      </c>
      <c r="B33" s="94">
        <v>46148</v>
      </c>
      <c r="C33" s="85" t="s">
        <v>1512</v>
      </c>
      <c r="D33" s="111">
        <v>7205468004</v>
      </c>
      <c r="E33" s="314" t="s">
        <v>1182</v>
      </c>
      <c r="F33" s="315" t="s">
        <v>1711</v>
      </c>
      <c r="G33" s="85">
        <v>1200000</v>
      </c>
      <c r="H33" s="316">
        <v>1</v>
      </c>
      <c r="K33" s="78">
        <v>1200000</v>
      </c>
    </row>
    <row r="34" spans="1:11" ht="18" customHeight="1">
      <c r="A34" s="319">
        <v>3813</v>
      </c>
      <c r="B34" s="93">
        <v>46148</v>
      </c>
      <c r="C34" s="83" t="s">
        <v>1512</v>
      </c>
      <c r="E34" s="320" t="s">
        <v>1467</v>
      </c>
      <c r="F34" s="320" t="s">
        <v>2616</v>
      </c>
      <c r="G34" s="85">
        <v>350000</v>
      </c>
      <c r="H34" s="318">
        <v>1</v>
      </c>
      <c r="K34" s="78">
        <v>350000</v>
      </c>
    </row>
    <row r="35" spans="1:11" ht="18" customHeight="1">
      <c r="A35" s="319">
        <v>3814</v>
      </c>
      <c r="B35" s="93">
        <v>46148</v>
      </c>
      <c r="C35" s="83" t="s">
        <v>5290</v>
      </c>
      <c r="E35" s="320" t="s">
        <v>1676</v>
      </c>
      <c r="F35" s="320">
        <v>27107593440</v>
      </c>
      <c r="G35" s="85">
        <v>200000</v>
      </c>
      <c r="H35" s="318">
        <v>1</v>
      </c>
      <c r="K35" s="78">
        <v>200000</v>
      </c>
    </row>
    <row r="36" spans="1:11" ht="18" customHeight="1">
      <c r="A36" s="319">
        <v>3815</v>
      </c>
      <c r="B36" s="93">
        <v>46148</v>
      </c>
      <c r="C36" s="83" t="s">
        <v>3114</v>
      </c>
      <c r="D36" s="112">
        <v>10066707</v>
      </c>
      <c r="E36" s="320" t="s">
        <v>1552</v>
      </c>
      <c r="F36" s="320" t="s">
        <v>1877</v>
      </c>
      <c r="G36" s="85">
        <v>1000000</v>
      </c>
      <c r="H36" s="318">
        <v>1</v>
      </c>
      <c r="K36" s="78">
        <v>1000000</v>
      </c>
    </row>
    <row r="37" spans="1:11" ht="18" customHeight="1">
      <c r="A37" s="319">
        <v>3816</v>
      </c>
      <c r="B37" s="93">
        <v>46148</v>
      </c>
      <c r="C37" s="83" t="s">
        <v>1209</v>
      </c>
      <c r="D37" s="112">
        <v>7205246673</v>
      </c>
      <c r="E37" s="320" t="s">
        <v>1182</v>
      </c>
      <c r="F37" s="320" t="s">
        <v>1711</v>
      </c>
      <c r="G37" s="85">
        <v>1300000</v>
      </c>
      <c r="H37" s="318">
        <v>1</v>
      </c>
      <c r="J37" s="78">
        <v>130000</v>
      </c>
      <c r="K37" s="78">
        <v>1430000</v>
      </c>
    </row>
    <row r="38" spans="1:11" ht="18" customHeight="1">
      <c r="A38" s="319">
        <v>3817</v>
      </c>
      <c r="B38" s="93">
        <v>46148</v>
      </c>
      <c r="C38" s="83" t="s">
        <v>999</v>
      </c>
      <c r="E38" s="320" t="s">
        <v>1676</v>
      </c>
      <c r="F38" s="320">
        <v>27107593440</v>
      </c>
      <c r="G38" s="85">
        <v>0</v>
      </c>
      <c r="H38" s="318">
        <v>1</v>
      </c>
      <c r="K38" s="78">
        <v>0</v>
      </c>
    </row>
    <row r="39" spans="1:11" ht="18" customHeight="1">
      <c r="A39" s="319">
        <v>3818</v>
      </c>
      <c r="B39" s="93">
        <v>46148</v>
      </c>
      <c r="C39" s="83" t="s">
        <v>3089</v>
      </c>
      <c r="E39" s="320" t="s">
        <v>1703</v>
      </c>
      <c r="F39" s="320">
        <v>2830501</v>
      </c>
      <c r="G39" s="85">
        <v>1600000</v>
      </c>
      <c r="H39" s="318">
        <v>1</v>
      </c>
      <c r="K39" s="78">
        <v>1600000</v>
      </c>
    </row>
    <row r="40" spans="1:11" ht="18" customHeight="1">
      <c r="A40" s="319">
        <v>3819</v>
      </c>
      <c r="B40" s="93">
        <v>46148</v>
      </c>
      <c r="C40" s="83" t="s">
        <v>1512</v>
      </c>
      <c r="E40" s="320" t="s">
        <v>5303</v>
      </c>
      <c r="G40" s="85">
        <v>150000</v>
      </c>
      <c r="H40" s="318">
        <v>1</v>
      </c>
      <c r="K40" s="78">
        <v>150000</v>
      </c>
    </row>
    <row r="41" spans="1:11" ht="18" customHeight="1">
      <c r="A41" s="319">
        <v>3820</v>
      </c>
      <c r="B41" s="93">
        <v>46148</v>
      </c>
      <c r="C41" s="83" t="s">
        <v>1131</v>
      </c>
      <c r="E41" s="320" t="s">
        <v>1131</v>
      </c>
    </row>
    <row r="42" spans="1:11" ht="18" customHeight="1">
      <c r="A42" s="319">
        <v>3821</v>
      </c>
      <c r="B42" s="94">
        <v>46148</v>
      </c>
      <c r="C42" s="85" t="s">
        <v>1633</v>
      </c>
      <c r="D42" s="111"/>
      <c r="E42" s="78" t="s">
        <v>1633</v>
      </c>
      <c r="F42" s="78"/>
    </row>
    <row r="43" spans="1:11" ht="18" customHeight="1">
      <c r="A43" s="89">
        <v>3822</v>
      </c>
      <c r="B43" s="94">
        <v>46148</v>
      </c>
      <c r="C43" s="85" t="s">
        <v>1763</v>
      </c>
      <c r="D43" s="111"/>
      <c r="E43" s="314" t="s">
        <v>1763</v>
      </c>
      <c r="F43" s="315"/>
      <c r="H43" s="316"/>
    </row>
    <row r="44" spans="1:11" ht="18" customHeight="1">
      <c r="A44" s="319">
        <v>3823</v>
      </c>
      <c r="B44" s="94">
        <v>46148</v>
      </c>
      <c r="C44" s="85" t="s">
        <v>5290</v>
      </c>
      <c r="D44" s="111"/>
      <c r="E44" s="78" t="s">
        <v>5290</v>
      </c>
      <c r="F44" s="78"/>
    </row>
    <row r="45" spans="1:11" ht="18" customHeight="1">
      <c r="A45" s="319">
        <v>3824</v>
      </c>
      <c r="B45" s="94">
        <v>46149</v>
      </c>
      <c r="C45" s="85" t="s">
        <v>1706</v>
      </c>
      <c r="D45" s="111"/>
      <c r="E45" s="78" t="s">
        <v>1706</v>
      </c>
      <c r="F45" s="78"/>
    </row>
    <row r="46" spans="1:11" ht="18" customHeight="1">
      <c r="A46" s="89">
        <v>3825</v>
      </c>
      <c r="B46" s="94">
        <v>46149</v>
      </c>
      <c r="C46" s="85" t="s">
        <v>5306</v>
      </c>
      <c r="D46" s="111"/>
      <c r="E46" s="78" t="s">
        <v>2326</v>
      </c>
      <c r="F46" s="78" t="s">
        <v>2358</v>
      </c>
      <c r="G46" s="85">
        <v>750000</v>
      </c>
      <c r="H46" s="318">
        <v>1</v>
      </c>
      <c r="K46" s="78">
        <v>750000</v>
      </c>
    </row>
    <row r="47" spans="1:11" ht="18" customHeight="1">
      <c r="A47" s="319">
        <v>3826</v>
      </c>
      <c r="B47" s="93">
        <v>46149</v>
      </c>
      <c r="C47" s="83" t="s">
        <v>1370</v>
      </c>
      <c r="D47" s="112">
        <v>7205502786</v>
      </c>
      <c r="E47" s="320" t="s">
        <v>1182</v>
      </c>
      <c r="F47" s="320" t="s">
        <v>1711</v>
      </c>
      <c r="G47" s="85">
        <v>1200000</v>
      </c>
      <c r="H47" s="318">
        <v>1</v>
      </c>
      <c r="K47" s="78">
        <v>1200000</v>
      </c>
    </row>
    <row r="48" spans="1:11" ht="18" customHeight="1">
      <c r="A48" s="319">
        <v>3827</v>
      </c>
      <c r="B48" s="93">
        <v>46149</v>
      </c>
      <c r="C48" s="83" t="s">
        <v>2096</v>
      </c>
      <c r="E48" s="320" t="s">
        <v>1520</v>
      </c>
      <c r="F48" s="320">
        <v>24152333903</v>
      </c>
      <c r="G48" s="85">
        <v>50000</v>
      </c>
      <c r="H48" s="318">
        <v>1</v>
      </c>
      <c r="K48" s="78">
        <v>50000</v>
      </c>
    </row>
    <row r="49" spans="1:11" ht="18" customHeight="1">
      <c r="A49" s="319">
        <v>3828</v>
      </c>
      <c r="B49" s="93">
        <v>46149</v>
      </c>
      <c r="C49" s="83" t="s">
        <v>2096</v>
      </c>
      <c r="D49" s="112">
        <v>24347588725</v>
      </c>
      <c r="E49" s="320" t="s">
        <v>4265</v>
      </c>
      <c r="F49" s="320">
        <v>24347588725</v>
      </c>
      <c r="G49" s="85">
        <v>30000</v>
      </c>
      <c r="H49" s="318">
        <v>1</v>
      </c>
      <c r="K49" s="78">
        <v>30000</v>
      </c>
    </row>
    <row r="50" spans="1:11" ht="18" customHeight="1">
      <c r="A50" s="319">
        <v>3829</v>
      </c>
      <c r="B50" s="93">
        <v>46149</v>
      </c>
      <c r="C50" s="83" t="s">
        <v>1525</v>
      </c>
      <c r="E50" s="320" t="s">
        <v>1664</v>
      </c>
      <c r="F50" s="320" t="s">
        <v>1663</v>
      </c>
      <c r="G50" s="85">
        <v>50000</v>
      </c>
      <c r="H50" s="318">
        <v>5</v>
      </c>
      <c r="K50" s="78">
        <v>250000</v>
      </c>
    </row>
    <row r="51" spans="1:11" ht="18" customHeight="1">
      <c r="A51" s="319">
        <v>3830</v>
      </c>
      <c r="B51" s="93">
        <v>46149</v>
      </c>
      <c r="C51" s="83" t="s">
        <v>1767</v>
      </c>
      <c r="E51" s="320" t="s">
        <v>1767</v>
      </c>
    </row>
    <row r="52" spans="1:11" ht="18" customHeight="1">
      <c r="A52" s="319">
        <v>3831</v>
      </c>
      <c r="B52" s="93">
        <v>46150</v>
      </c>
      <c r="C52" s="83" t="s">
        <v>1209</v>
      </c>
      <c r="E52" s="320" t="s">
        <v>1209</v>
      </c>
    </row>
    <row r="53" spans="1:11" ht="18" customHeight="1">
      <c r="A53" s="319">
        <v>3832</v>
      </c>
      <c r="B53" s="93">
        <v>46150</v>
      </c>
      <c r="C53" s="83" t="s">
        <v>1681</v>
      </c>
      <c r="E53" s="320" t="s">
        <v>1681</v>
      </c>
    </row>
    <row r="54" spans="1:11" ht="18" customHeight="1">
      <c r="A54" s="319">
        <v>3833</v>
      </c>
      <c r="B54" s="93">
        <v>46150</v>
      </c>
      <c r="C54" s="83" t="s">
        <v>1007</v>
      </c>
      <c r="D54" s="112">
        <v>7205502786</v>
      </c>
      <c r="E54" s="320" t="s">
        <v>1182</v>
      </c>
      <c r="F54" s="320" t="s">
        <v>1711</v>
      </c>
      <c r="G54" s="85">
        <v>900000</v>
      </c>
      <c r="H54" s="318">
        <v>1</v>
      </c>
      <c r="K54" s="78">
        <v>900000</v>
      </c>
    </row>
    <row r="55" spans="1:11" ht="18" customHeight="1">
      <c r="A55" s="319">
        <v>3834</v>
      </c>
      <c r="B55" s="93">
        <v>46150</v>
      </c>
      <c r="C55" s="83" t="s">
        <v>1007</v>
      </c>
      <c r="E55" s="320" t="s">
        <v>1467</v>
      </c>
      <c r="F55" s="320" t="s">
        <v>2616</v>
      </c>
      <c r="G55" s="85">
        <v>0</v>
      </c>
      <c r="H55" s="318">
        <v>1</v>
      </c>
      <c r="K55" s="78">
        <v>0</v>
      </c>
    </row>
    <row r="56" spans="1:11" ht="18" customHeight="1">
      <c r="A56" s="319">
        <v>3835</v>
      </c>
      <c r="B56" s="93">
        <v>46150</v>
      </c>
      <c r="C56" s="83" t="s">
        <v>1007</v>
      </c>
      <c r="E56" s="320" t="s">
        <v>1490</v>
      </c>
      <c r="G56" s="85">
        <v>30000</v>
      </c>
      <c r="H56" s="318">
        <v>1</v>
      </c>
      <c r="K56" s="78">
        <v>30000</v>
      </c>
    </row>
    <row r="57" spans="1:11" ht="18" customHeight="1">
      <c r="A57" s="319">
        <v>3836</v>
      </c>
      <c r="B57" s="93">
        <v>46150</v>
      </c>
      <c r="C57" s="83" t="s">
        <v>1934</v>
      </c>
      <c r="E57" s="320" t="s">
        <v>1467</v>
      </c>
      <c r="F57" s="320" t="s">
        <v>2616</v>
      </c>
      <c r="G57" s="85">
        <v>350000</v>
      </c>
      <c r="H57" s="318">
        <v>1</v>
      </c>
      <c r="K57" s="78">
        <v>350000</v>
      </c>
    </row>
    <row r="58" spans="1:11" ht="18" customHeight="1">
      <c r="A58" s="319">
        <v>3837</v>
      </c>
      <c r="B58" s="93">
        <v>46150</v>
      </c>
      <c r="C58" s="83" t="s">
        <v>4547</v>
      </c>
      <c r="D58" s="112" t="s">
        <v>5320</v>
      </c>
      <c r="E58" s="320" t="s">
        <v>2153</v>
      </c>
      <c r="F58" s="320" t="s">
        <v>1910</v>
      </c>
      <c r="G58" s="85">
        <v>2000000</v>
      </c>
      <c r="H58" s="318">
        <v>1</v>
      </c>
      <c r="K58" s="78">
        <v>2000000</v>
      </c>
    </row>
    <row r="59" spans="1:11" ht="18" customHeight="1">
      <c r="A59" s="319">
        <v>3838</v>
      </c>
      <c r="B59" s="93">
        <v>46150</v>
      </c>
      <c r="C59" s="83" t="s">
        <v>4547</v>
      </c>
      <c r="D59" s="112" t="s">
        <v>1761</v>
      </c>
      <c r="E59" s="320" t="s">
        <v>2132</v>
      </c>
      <c r="F59" s="320" t="s">
        <v>1761</v>
      </c>
      <c r="G59" s="85">
        <v>100000</v>
      </c>
      <c r="H59" s="318">
        <v>1</v>
      </c>
      <c r="K59" s="78">
        <v>100000</v>
      </c>
    </row>
    <row r="60" spans="1:11" ht="18" customHeight="1">
      <c r="A60" s="319">
        <v>3839</v>
      </c>
      <c r="B60" s="93">
        <v>46150</v>
      </c>
      <c r="C60" s="83" t="s">
        <v>5313</v>
      </c>
      <c r="E60" s="320" t="s">
        <v>5322</v>
      </c>
      <c r="G60" s="85">
        <v>250000</v>
      </c>
      <c r="H60" s="318">
        <v>1</v>
      </c>
      <c r="K60" s="78">
        <v>250000</v>
      </c>
    </row>
    <row r="61" spans="1:11" ht="18" customHeight="1">
      <c r="A61" s="319">
        <v>3840</v>
      </c>
      <c r="B61" s="93">
        <v>46150</v>
      </c>
      <c r="C61" s="83" t="s">
        <v>5306</v>
      </c>
      <c r="E61" s="320" t="s">
        <v>2326</v>
      </c>
      <c r="F61" s="320" t="s">
        <v>3094</v>
      </c>
      <c r="G61" s="85">
        <v>1500000</v>
      </c>
      <c r="H61" s="318">
        <v>1</v>
      </c>
      <c r="K61" s="78">
        <v>1500000</v>
      </c>
    </row>
    <row r="62" spans="1:11" ht="18" customHeight="1">
      <c r="A62" s="319">
        <v>3841</v>
      </c>
      <c r="B62" s="93">
        <v>46150</v>
      </c>
      <c r="C62" s="83" t="s">
        <v>5327</v>
      </c>
      <c r="D62" s="112">
        <v>7205502786</v>
      </c>
      <c r="E62" s="320" t="s">
        <v>1182</v>
      </c>
      <c r="F62" s="320" t="s">
        <v>1711</v>
      </c>
      <c r="G62" s="85">
        <v>1200000</v>
      </c>
      <c r="H62" s="318">
        <v>1</v>
      </c>
      <c r="K62" s="78">
        <v>1200000</v>
      </c>
    </row>
    <row r="63" spans="1:11" ht="18" customHeight="1">
      <c r="A63" s="319">
        <v>3842</v>
      </c>
      <c r="B63" s="93">
        <v>46150</v>
      </c>
      <c r="C63" s="83" t="s">
        <v>5327</v>
      </c>
      <c r="E63" s="320" t="s">
        <v>1467</v>
      </c>
      <c r="F63" s="320" t="s">
        <v>2616</v>
      </c>
      <c r="G63" s="85">
        <v>350000</v>
      </c>
      <c r="H63" s="318">
        <v>1</v>
      </c>
      <c r="K63" s="78">
        <v>350000</v>
      </c>
    </row>
    <row r="64" spans="1:11" ht="18" customHeight="1">
      <c r="A64" s="319">
        <v>3843</v>
      </c>
      <c r="B64" s="93">
        <v>46150</v>
      </c>
      <c r="C64" s="83" t="s">
        <v>1429</v>
      </c>
      <c r="D64" s="112" t="s">
        <v>5333</v>
      </c>
      <c r="E64" s="320" t="s">
        <v>2131</v>
      </c>
      <c r="F64" s="320" t="s">
        <v>1180</v>
      </c>
      <c r="G64" s="85">
        <v>1500000</v>
      </c>
      <c r="H64" s="318">
        <v>1</v>
      </c>
      <c r="K64" s="78">
        <v>1500000</v>
      </c>
    </row>
    <row r="65" spans="1:11" ht="18" customHeight="1">
      <c r="A65" s="319">
        <v>3844</v>
      </c>
      <c r="B65" s="93">
        <v>46150</v>
      </c>
      <c r="C65" s="83" t="s">
        <v>1429</v>
      </c>
      <c r="D65" s="112" t="s">
        <v>1761</v>
      </c>
      <c r="E65" s="320" t="s">
        <v>2132</v>
      </c>
      <c r="F65" s="320" t="s">
        <v>1761</v>
      </c>
      <c r="G65" s="85">
        <v>100000</v>
      </c>
      <c r="H65" s="318">
        <v>1</v>
      </c>
      <c r="K65" s="78">
        <v>100000</v>
      </c>
    </row>
    <row r="66" spans="1:11" ht="18" customHeight="1">
      <c r="A66" s="319">
        <v>3845</v>
      </c>
      <c r="B66" s="93">
        <v>46150</v>
      </c>
      <c r="C66" s="83" t="s">
        <v>2547</v>
      </c>
      <c r="E66" s="320" t="s">
        <v>1664</v>
      </c>
      <c r="F66" s="320" t="s">
        <v>1663</v>
      </c>
      <c r="G66" s="85">
        <v>50000</v>
      </c>
      <c r="H66" s="318">
        <v>10</v>
      </c>
      <c r="K66" s="78">
        <v>500000</v>
      </c>
    </row>
    <row r="67" spans="1:11" ht="18" customHeight="1">
      <c r="A67" s="319">
        <v>3846</v>
      </c>
      <c r="B67" s="93">
        <v>46150</v>
      </c>
      <c r="C67" s="83" t="s">
        <v>1767</v>
      </c>
      <c r="E67" s="320" t="s">
        <v>5303</v>
      </c>
      <c r="G67" s="85">
        <v>200000</v>
      </c>
      <c r="H67" s="318">
        <v>1</v>
      </c>
      <c r="K67" s="78">
        <v>200000</v>
      </c>
    </row>
    <row r="68" spans="1:11" ht="18" customHeight="1">
      <c r="A68" s="319">
        <v>3847</v>
      </c>
      <c r="B68" s="93">
        <v>46150</v>
      </c>
      <c r="C68" s="83" t="s">
        <v>5327</v>
      </c>
      <c r="E68" s="320" t="s">
        <v>5327</v>
      </c>
    </row>
    <row r="69" spans="1:11" ht="18" customHeight="1">
      <c r="A69" s="319">
        <v>3848</v>
      </c>
      <c r="B69" s="93">
        <v>46150</v>
      </c>
      <c r="C69" s="83" t="s">
        <v>5313</v>
      </c>
      <c r="E69" s="320" t="s">
        <v>5313</v>
      </c>
    </row>
    <row r="70" spans="1:11" ht="18" customHeight="1">
      <c r="A70" s="319">
        <v>3849</v>
      </c>
      <c r="B70" s="93">
        <v>46150</v>
      </c>
      <c r="C70" s="83" t="s">
        <v>4547</v>
      </c>
      <c r="E70" s="320" t="s">
        <v>4547</v>
      </c>
    </row>
    <row r="71" spans="1:11" ht="18" customHeight="1">
      <c r="A71" s="319">
        <v>3850</v>
      </c>
      <c r="B71" s="93">
        <v>46150</v>
      </c>
      <c r="C71" s="83" t="s">
        <v>5306</v>
      </c>
      <c r="E71" s="320" t="s">
        <v>5306</v>
      </c>
    </row>
    <row r="72" spans="1:11" ht="18" customHeight="1">
      <c r="A72" s="319">
        <v>3851</v>
      </c>
      <c r="B72" s="93">
        <v>46151</v>
      </c>
      <c r="C72" s="83" t="s">
        <v>2896</v>
      </c>
      <c r="E72" s="320" t="s">
        <v>1237</v>
      </c>
      <c r="F72" s="320" t="s">
        <v>1236</v>
      </c>
      <c r="G72" s="85">
        <v>50000</v>
      </c>
      <c r="H72" s="318">
        <v>1</v>
      </c>
      <c r="K72" s="78">
        <v>50000</v>
      </c>
    </row>
    <row r="73" spans="1:11" ht="18" customHeight="1">
      <c r="A73" s="319">
        <v>3852</v>
      </c>
      <c r="B73" s="93">
        <v>46151</v>
      </c>
      <c r="C73" s="83" t="s">
        <v>3196</v>
      </c>
      <c r="D73" s="112" t="s">
        <v>4666</v>
      </c>
      <c r="E73" s="320" t="s">
        <v>1702</v>
      </c>
      <c r="G73" s="85">
        <v>1100000</v>
      </c>
      <c r="H73" s="318">
        <v>1</v>
      </c>
      <c r="K73" s="78">
        <v>1100000</v>
      </c>
    </row>
    <row r="74" spans="1:11" ht="18" customHeight="1">
      <c r="A74" s="319">
        <v>3853</v>
      </c>
      <c r="B74" s="93">
        <v>46151</v>
      </c>
      <c r="C74" s="83" t="s">
        <v>3196</v>
      </c>
      <c r="E74" s="320" t="s">
        <v>1490</v>
      </c>
      <c r="G74" s="85">
        <v>30000</v>
      </c>
      <c r="H74" s="318">
        <v>1</v>
      </c>
      <c r="K74" s="78">
        <v>30000</v>
      </c>
    </row>
    <row r="75" spans="1:11" ht="18" customHeight="1">
      <c r="A75" s="319">
        <v>3854</v>
      </c>
      <c r="B75" s="93">
        <v>46151</v>
      </c>
      <c r="C75" s="83" t="s">
        <v>1010</v>
      </c>
      <c r="E75" s="320" t="s">
        <v>2138</v>
      </c>
      <c r="F75" s="320" t="s">
        <v>1186</v>
      </c>
      <c r="G75" s="85">
        <v>630000</v>
      </c>
      <c r="H75" s="318">
        <v>1</v>
      </c>
      <c r="K75" s="78">
        <v>630000</v>
      </c>
    </row>
    <row r="76" spans="1:11" ht="18" customHeight="1">
      <c r="A76" s="319">
        <v>3855</v>
      </c>
      <c r="B76" s="93">
        <v>46151</v>
      </c>
      <c r="C76" s="83" t="s">
        <v>1010</v>
      </c>
      <c r="D76" s="112" t="s">
        <v>1230</v>
      </c>
      <c r="E76" s="320" t="s">
        <v>2139</v>
      </c>
      <c r="F76" s="320" t="s">
        <v>1230</v>
      </c>
      <c r="G76" s="85">
        <v>140000</v>
      </c>
      <c r="H76" s="318">
        <v>1</v>
      </c>
      <c r="K76" s="78">
        <v>140000</v>
      </c>
    </row>
    <row r="77" spans="1:11" ht="18" customHeight="1">
      <c r="A77" s="319">
        <v>3856</v>
      </c>
      <c r="B77" s="93">
        <v>46151</v>
      </c>
      <c r="C77" s="83" t="s">
        <v>1010</v>
      </c>
      <c r="E77" s="320" t="s">
        <v>2141</v>
      </c>
      <c r="F77" s="320">
        <v>50229</v>
      </c>
      <c r="G77" s="85">
        <v>80000</v>
      </c>
      <c r="H77" s="318">
        <v>1</v>
      </c>
      <c r="K77" s="78">
        <v>80000</v>
      </c>
    </row>
    <row r="78" spans="1:11" ht="18" customHeight="1">
      <c r="A78" s="319">
        <v>3857</v>
      </c>
      <c r="B78" s="93">
        <v>46151</v>
      </c>
      <c r="C78" s="83" t="s">
        <v>1010</v>
      </c>
      <c r="E78" s="320" t="s">
        <v>2143</v>
      </c>
      <c r="F78" s="320" t="s">
        <v>1779</v>
      </c>
      <c r="G78" s="85">
        <v>20000</v>
      </c>
      <c r="H78" s="318">
        <v>1</v>
      </c>
      <c r="K78" s="78">
        <v>20000</v>
      </c>
    </row>
    <row r="79" spans="1:11" ht="18" customHeight="1">
      <c r="A79" s="319">
        <v>3858</v>
      </c>
      <c r="B79" s="93">
        <v>46151</v>
      </c>
      <c r="C79" s="83" t="s">
        <v>5341</v>
      </c>
      <c r="D79" s="112">
        <v>7205246673</v>
      </c>
      <c r="E79" s="320" t="s">
        <v>1182</v>
      </c>
      <c r="F79" s="320" t="s">
        <v>1711</v>
      </c>
      <c r="G79" s="85">
        <v>1300000</v>
      </c>
      <c r="H79" s="318">
        <v>1</v>
      </c>
      <c r="K79" s="78">
        <v>1300000</v>
      </c>
    </row>
    <row r="80" spans="1:11" ht="18" customHeight="1">
      <c r="A80" s="319">
        <v>3859</v>
      </c>
      <c r="B80" s="93">
        <v>46151</v>
      </c>
      <c r="C80" s="83" t="s">
        <v>5341</v>
      </c>
      <c r="E80" s="320" t="s">
        <v>5341</v>
      </c>
    </row>
    <row r="81" spans="1:11" ht="18" customHeight="1">
      <c r="A81" s="319">
        <v>3860</v>
      </c>
      <c r="B81" s="93">
        <v>46151</v>
      </c>
      <c r="C81" s="83" t="s">
        <v>2896</v>
      </c>
      <c r="E81" s="320" t="s">
        <v>2896</v>
      </c>
    </row>
    <row r="82" spans="1:11" ht="18" customHeight="1">
      <c r="A82" s="319">
        <v>3861</v>
      </c>
      <c r="B82" s="93">
        <v>46153</v>
      </c>
      <c r="C82" s="83" t="s">
        <v>1370</v>
      </c>
      <c r="D82" s="112" t="s">
        <v>4666</v>
      </c>
      <c r="E82" s="320" t="s">
        <v>1702</v>
      </c>
      <c r="G82" s="85">
        <v>650000</v>
      </c>
      <c r="H82" s="318">
        <v>1</v>
      </c>
      <c r="K82" s="78">
        <v>650000</v>
      </c>
    </row>
    <row r="83" spans="1:11" ht="18" customHeight="1">
      <c r="A83" s="319">
        <v>3862</v>
      </c>
      <c r="B83" s="93">
        <v>46153</v>
      </c>
      <c r="C83" s="83" t="s">
        <v>1370</v>
      </c>
      <c r="D83" s="112" t="s">
        <v>4666</v>
      </c>
      <c r="E83" s="320" t="s">
        <v>1702</v>
      </c>
      <c r="G83" s="85">
        <v>650000</v>
      </c>
      <c r="H83" s="318">
        <v>1</v>
      </c>
      <c r="K83" s="78">
        <v>650000</v>
      </c>
    </row>
    <row r="84" spans="1:11" ht="18" customHeight="1">
      <c r="A84" s="319">
        <v>3863</v>
      </c>
      <c r="B84" s="93">
        <v>46153</v>
      </c>
      <c r="C84" s="83" t="s">
        <v>2265</v>
      </c>
      <c r="E84" s="320" t="s">
        <v>4110</v>
      </c>
      <c r="F84" s="320">
        <v>97031708500</v>
      </c>
      <c r="G84" s="85">
        <v>1300000</v>
      </c>
      <c r="H84" s="318">
        <v>1</v>
      </c>
      <c r="J84" s="78">
        <v>130000</v>
      </c>
      <c r="K84" s="78">
        <v>1430000</v>
      </c>
    </row>
    <row r="85" spans="1:11" ht="18" customHeight="1">
      <c r="A85" s="319">
        <v>3864</v>
      </c>
      <c r="B85" s="93">
        <v>46153</v>
      </c>
      <c r="C85" s="83" t="s">
        <v>3332</v>
      </c>
      <c r="E85" s="320" t="s">
        <v>1986</v>
      </c>
      <c r="G85" s="85">
        <v>1100000</v>
      </c>
      <c r="H85" s="318">
        <v>1</v>
      </c>
      <c r="K85" s="78">
        <v>1100000</v>
      </c>
    </row>
    <row r="86" spans="1:11" ht="18" customHeight="1">
      <c r="A86" s="319">
        <v>3865</v>
      </c>
      <c r="B86" s="93">
        <v>46153</v>
      </c>
      <c r="C86" s="83" t="s">
        <v>3332</v>
      </c>
      <c r="D86" s="112">
        <v>1087298441</v>
      </c>
      <c r="E86" s="320" t="s">
        <v>2354</v>
      </c>
      <c r="F86" s="78">
        <v>1087298441</v>
      </c>
      <c r="H86" s="318">
        <v>1</v>
      </c>
      <c r="K86" s="78">
        <v>0</v>
      </c>
    </row>
    <row r="87" spans="1:11" ht="18" customHeight="1">
      <c r="A87" s="319">
        <v>3866</v>
      </c>
      <c r="B87" s="93">
        <v>46153</v>
      </c>
      <c r="C87" s="83" t="s">
        <v>3332</v>
      </c>
      <c r="E87" s="320" t="s">
        <v>1237</v>
      </c>
      <c r="F87" s="320" t="s">
        <v>1236</v>
      </c>
      <c r="G87" s="85">
        <v>50000</v>
      </c>
      <c r="H87" s="318">
        <v>1</v>
      </c>
      <c r="K87" s="78">
        <v>50000</v>
      </c>
    </row>
    <row r="88" spans="1:11" ht="18" customHeight="1">
      <c r="A88" s="319">
        <v>3867</v>
      </c>
      <c r="B88" s="93">
        <v>46153</v>
      </c>
      <c r="C88" s="83" t="s">
        <v>1934</v>
      </c>
      <c r="D88" s="112" t="s">
        <v>5356</v>
      </c>
      <c r="E88" s="320" t="s">
        <v>1532</v>
      </c>
      <c r="F88" s="78" t="s">
        <v>1200</v>
      </c>
      <c r="G88" s="85">
        <v>1600000</v>
      </c>
      <c r="H88" s="318">
        <v>1</v>
      </c>
      <c r="K88" s="78">
        <v>1600000</v>
      </c>
    </row>
    <row r="89" spans="1:11" ht="18" customHeight="1">
      <c r="A89" s="319">
        <v>3868</v>
      </c>
      <c r="B89" s="93">
        <v>46153</v>
      </c>
      <c r="C89" s="83" t="s">
        <v>1934</v>
      </c>
      <c r="D89" s="112" t="s">
        <v>1230</v>
      </c>
      <c r="E89" s="320" t="s">
        <v>2139</v>
      </c>
      <c r="F89" s="320" t="s">
        <v>1230</v>
      </c>
      <c r="G89" s="85">
        <v>140000</v>
      </c>
      <c r="H89" s="318">
        <v>2</v>
      </c>
      <c r="K89" s="78">
        <v>280000</v>
      </c>
    </row>
    <row r="90" spans="1:11" ht="18" customHeight="1">
      <c r="A90" s="319">
        <v>3869</v>
      </c>
      <c r="B90" s="93">
        <v>46153</v>
      </c>
      <c r="C90" s="83" t="s">
        <v>1420</v>
      </c>
      <c r="E90" s="320" t="s">
        <v>1664</v>
      </c>
      <c r="F90" s="78" t="s">
        <v>1663</v>
      </c>
      <c r="G90" s="85">
        <v>50000</v>
      </c>
      <c r="H90" s="318">
        <v>1</v>
      </c>
      <c r="J90" s="78">
        <v>5000</v>
      </c>
      <c r="K90" s="78">
        <v>55000</v>
      </c>
    </row>
    <row r="91" spans="1:11" ht="18" customHeight="1">
      <c r="A91" s="319">
        <v>3870</v>
      </c>
      <c r="B91" s="93">
        <v>46153</v>
      </c>
      <c r="C91" s="83" t="s">
        <v>1420</v>
      </c>
      <c r="D91" s="112">
        <v>7204812388</v>
      </c>
      <c r="E91" s="320" t="s">
        <v>1182</v>
      </c>
      <c r="F91" s="320" t="s">
        <v>1711</v>
      </c>
      <c r="G91" s="85">
        <v>1200000</v>
      </c>
      <c r="H91" s="318">
        <v>1</v>
      </c>
      <c r="J91" s="78">
        <v>120000</v>
      </c>
      <c r="K91" s="78">
        <v>1320000</v>
      </c>
    </row>
    <row r="92" spans="1:11" ht="18" customHeight="1">
      <c r="A92" s="319">
        <v>3871</v>
      </c>
      <c r="B92" s="93">
        <v>46153</v>
      </c>
      <c r="C92" s="83" t="s">
        <v>1438</v>
      </c>
      <c r="E92" s="320" t="s">
        <v>1438</v>
      </c>
      <c r="F92" s="78"/>
      <c r="G92" s="320"/>
    </row>
    <row r="93" spans="1:11" ht="18" customHeight="1">
      <c r="A93" s="319">
        <v>3872</v>
      </c>
      <c r="B93" s="93">
        <v>46153</v>
      </c>
      <c r="C93" s="83" t="s">
        <v>1767</v>
      </c>
      <c r="E93" s="320" t="s">
        <v>1767</v>
      </c>
      <c r="F93" s="78"/>
      <c r="G93" s="320"/>
    </row>
    <row r="94" spans="1:11" ht="18" customHeight="1">
      <c r="A94" s="319">
        <v>3873</v>
      </c>
      <c r="B94" s="93">
        <v>46153</v>
      </c>
      <c r="C94" s="83" t="s">
        <v>3129</v>
      </c>
      <c r="E94" s="320" t="s">
        <v>3129</v>
      </c>
      <c r="F94" s="78"/>
      <c r="G94" s="320"/>
    </row>
    <row r="95" spans="1:11" ht="18" customHeight="1">
      <c r="A95" s="319">
        <v>3874</v>
      </c>
      <c r="B95" s="93">
        <v>46153</v>
      </c>
      <c r="C95" s="83" t="s">
        <v>2547</v>
      </c>
      <c r="E95" s="320" t="s">
        <v>2547</v>
      </c>
      <c r="F95" s="78"/>
      <c r="G95" s="320"/>
    </row>
    <row r="96" spans="1:11" ht="18" customHeight="1">
      <c r="A96" s="319">
        <v>3875</v>
      </c>
      <c r="B96" s="93">
        <v>46153</v>
      </c>
      <c r="C96" s="83" t="s">
        <v>3114</v>
      </c>
      <c r="E96" s="320" t="s">
        <v>3114</v>
      </c>
      <c r="F96" s="78"/>
      <c r="G96" s="320"/>
    </row>
    <row r="97" spans="1:11" ht="18" customHeight="1">
      <c r="A97" s="319">
        <v>3876</v>
      </c>
      <c r="B97" s="93">
        <v>46153</v>
      </c>
      <c r="C97" s="83" t="s">
        <v>3089</v>
      </c>
      <c r="E97" s="320" t="s">
        <v>3089</v>
      </c>
      <c r="F97" s="78"/>
      <c r="G97" s="320"/>
    </row>
    <row r="98" spans="1:11" ht="18" customHeight="1">
      <c r="A98" s="319">
        <v>3877</v>
      </c>
      <c r="B98" s="93">
        <v>46152</v>
      </c>
      <c r="C98" s="83" t="s">
        <v>1525</v>
      </c>
      <c r="D98" s="112">
        <v>7205502786</v>
      </c>
      <c r="E98" s="320" t="s">
        <v>1182</v>
      </c>
      <c r="F98" s="78" t="s">
        <v>1711</v>
      </c>
      <c r="G98" s="320">
        <v>1200000</v>
      </c>
      <c r="H98" s="318">
        <v>1</v>
      </c>
      <c r="K98" s="78">
        <v>1200000</v>
      </c>
    </row>
    <row r="99" spans="1:11" ht="18" customHeight="1">
      <c r="A99" s="319">
        <v>3878</v>
      </c>
      <c r="B99" s="93">
        <v>46152</v>
      </c>
      <c r="C99" s="83" t="s">
        <v>1525</v>
      </c>
      <c r="E99" s="320" t="s">
        <v>1467</v>
      </c>
      <c r="F99" s="78" t="s">
        <v>2616</v>
      </c>
      <c r="G99" s="320">
        <v>350000</v>
      </c>
      <c r="H99" s="318">
        <v>1</v>
      </c>
      <c r="K99" s="78">
        <v>350000</v>
      </c>
    </row>
    <row r="100" spans="1:11" ht="18" customHeight="1">
      <c r="A100" s="319">
        <v>3879</v>
      </c>
      <c r="B100" s="93">
        <v>46152</v>
      </c>
      <c r="C100" s="83" t="s">
        <v>1885</v>
      </c>
      <c r="D100" s="112" t="s">
        <v>5369</v>
      </c>
      <c r="E100" s="320" t="s">
        <v>2137</v>
      </c>
      <c r="F100" s="78" t="s">
        <v>1179</v>
      </c>
      <c r="G100" s="320">
        <v>1100000</v>
      </c>
      <c r="H100" s="318">
        <v>1</v>
      </c>
      <c r="K100" s="78">
        <v>1100000</v>
      </c>
    </row>
    <row r="101" spans="1:11" ht="18" customHeight="1">
      <c r="A101" s="319">
        <v>3880</v>
      </c>
      <c r="B101" s="93">
        <v>46153</v>
      </c>
      <c r="C101" s="83" t="s">
        <v>1748</v>
      </c>
      <c r="E101" s="320" t="s">
        <v>4599</v>
      </c>
      <c r="F101" s="78"/>
      <c r="G101" s="320"/>
    </row>
    <row r="102" spans="1:11" ht="18" customHeight="1">
      <c r="A102" s="319">
        <v>3881</v>
      </c>
      <c r="B102" s="93">
        <v>46150</v>
      </c>
      <c r="C102" s="83" t="s">
        <v>5306</v>
      </c>
      <c r="E102" s="320" t="s">
        <v>5306</v>
      </c>
      <c r="F102" s="78"/>
      <c r="G102" s="320"/>
    </row>
    <row r="103" spans="1:11" ht="18" customHeight="1">
      <c r="A103" s="319">
        <v>3882</v>
      </c>
      <c r="B103" s="93">
        <v>46154</v>
      </c>
      <c r="C103" s="83" t="s">
        <v>2867</v>
      </c>
      <c r="E103" s="320" t="s">
        <v>4660</v>
      </c>
      <c r="F103" s="78"/>
      <c r="G103" s="320">
        <v>1000000</v>
      </c>
      <c r="H103" s="318">
        <v>1</v>
      </c>
      <c r="K103" s="78">
        <v>1000000</v>
      </c>
    </row>
    <row r="104" spans="1:11" ht="18" customHeight="1">
      <c r="A104" s="319">
        <v>3883</v>
      </c>
      <c r="B104" s="93">
        <v>46154</v>
      </c>
      <c r="C104" s="83" t="s">
        <v>2867</v>
      </c>
      <c r="E104" s="320" t="s">
        <v>1128</v>
      </c>
      <c r="F104" s="78" t="s">
        <v>5373</v>
      </c>
      <c r="G104" s="320">
        <v>25000</v>
      </c>
      <c r="H104" s="318">
        <v>2</v>
      </c>
      <c r="K104" s="78">
        <v>50000</v>
      </c>
    </row>
    <row r="105" spans="1:11" ht="18" customHeight="1">
      <c r="A105" s="319">
        <v>3884</v>
      </c>
      <c r="B105" s="93">
        <v>46154</v>
      </c>
      <c r="C105" s="83" t="s">
        <v>1131</v>
      </c>
      <c r="E105" s="320" t="s">
        <v>4110</v>
      </c>
      <c r="F105" s="78">
        <v>97031708500</v>
      </c>
      <c r="G105" s="320">
        <v>1300000</v>
      </c>
      <c r="H105" s="318">
        <v>1</v>
      </c>
      <c r="J105" s="78">
        <v>130000</v>
      </c>
      <c r="K105" s="78">
        <v>1430000</v>
      </c>
    </row>
    <row r="106" spans="1:11" ht="18" customHeight="1">
      <c r="A106" s="319">
        <v>3885</v>
      </c>
      <c r="B106" s="93">
        <v>46154</v>
      </c>
      <c r="C106" s="83" t="s">
        <v>5306</v>
      </c>
      <c r="D106" s="112" t="s">
        <v>5376</v>
      </c>
      <c r="E106" s="320" t="s">
        <v>2131</v>
      </c>
      <c r="F106" s="78" t="s">
        <v>1180</v>
      </c>
      <c r="G106" s="320">
        <v>1500000</v>
      </c>
      <c r="H106" s="318">
        <v>1</v>
      </c>
      <c r="K106" s="78">
        <v>1500000</v>
      </c>
    </row>
    <row r="107" spans="1:11" ht="18" customHeight="1">
      <c r="A107" s="319">
        <v>3886</v>
      </c>
      <c r="B107" s="93">
        <v>46154</v>
      </c>
      <c r="C107" s="83" t="s">
        <v>5306</v>
      </c>
      <c r="D107" s="112" t="s">
        <v>1761</v>
      </c>
      <c r="E107" s="320" t="s">
        <v>2132</v>
      </c>
      <c r="F107" s="78" t="s">
        <v>1761</v>
      </c>
      <c r="G107" s="320">
        <v>100000</v>
      </c>
      <c r="H107" s="318">
        <v>1</v>
      </c>
      <c r="K107" s="78">
        <v>100000</v>
      </c>
    </row>
    <row r="108" spans="1:11" ht="18" customHeight="1">
      <c r="A108" s="319">
        <v>3887</v>
      </c>
      <c r="B108" s="93">
        <v>46154</v>
      </c>
      <c r="C108" s="83" t="s">
        <v>1850</v>
      </c>
      <c r="D108" s="112">
        <v>7205794936</v>
      </c>
      <c r="E108" s="320" t="s">
        <v>1182</v>
      </c>
      <c r="F108" s="78" t="s">
        <v>1332</v>
      </c>
      <c r="G108" s="320">
        <v>1200000</v>
      </c>
      <c r="H108" s="318">
        <v>1</v>
      </c>
      <c r="K108" s="78">
        <v>1200000</v>
      </c>
    </row>
    <row r="109" spans="1:11" ht="18" customHeight="1">
      <c r="A109" s="319">
        <v>3888</v>
      </c>
      <c r="B109" s="93">
        <v>46154</v>
      </c>
      <c r="C109" s="83" t="s">
        <v>1370</v>
      </c>
      <c r="E109" s="320" t="s">
        <v>2138</v>
      </c>
      <c r="F109" s="78" t="s">
        <v>1186</v>
      </c>
      <c r="G109" s="320">
        <v>630000</v>
      </c>
      <c r="H109" s="318">
        <v>1</v>
      </c>
      <c r="K109" s="78">
        <v>630000</v>
      </c>
    </row>
    <row r="110" spans="1:11" ht="18" customHeight="1">
      <c r="A110" s="319">
        <v>3889</v>
      </c>
      <c r="B110" s="93">
        <v>46154</v>
      </c>
      <c r="C110" s="83" t="s">
        <v>1370</v>
      </c>
      <c r="E110" s="320" t="s">
        <v>2143</v>
      </c>
      <c r="F110" s="78" t="s">
        <v>1779</v>
      </c>
      <c r="G110" s="320">
        <v>10000</v>
      </c>
      <c r="H110" s="318">
        <v>3</v>
      </c>
      <c r="K110" s="78">
        <v>30000</v>
      </c>
    </row>
    <row r="111" spans="1:11" ht="18" customHeight="1">
      <c r="A111" s="319">
        <v>3890</v>
      </c>
      <c r="B111" s="93">
        <v>46154</v>
      </c>
      <c r="C111" s="83" t="s">
        <v>2930</v>
      </c>
      <c r="D111" s="112" t="s">
        <v>4666</v>
      </c>
      <c r="E111" s="320" t="s">
        <v>1702</v>
      </c>
      <c r="F111" s="78"/>
      <c r="G111" s="320">
        <v>650000</v>
      </c>
      <c r="H111" s="318">
        <v>1</v>
      </c>
      <c r="K111" s="78">
        <v>650000</v>
      </c>
    </row>
    <row r="112" spans="1:11" ht="18" customHeight="1">
      <c r="A112" s="319">
        <v>3891</v>
      </c>
      <c r="B112" s="93">
        <v>46154</v>
      </c>
      <c r="C112" s="83" t="s">
        <v>1850</v>
      </c>
      <c r="D112" s="112">
        <v>7204812388</v>
      </c>
      <c r="E112" s="320" t="s">
        <v>1182</v>
      </c>
      <c r="F112" s="78" t="s">
        <v>1711</v>
      </c>
      <c r="G112" s="320">
        <v>1200000</v>
      </c>
      <c r="H112" s="318">
        <v>1</v>
      </c>
      <c r="K112" s="78">
        <v>1200000</v>
      </c>
    </row>
    <row r="113" spans="1:11" ht="18" customHeight="1">
      <c r="A113" s="319">
        <v>3892</v>
      </c>
      <c r="B113" s="93">
        <v>46154</v>
      </c>
      <c r="C113" s="83" t="s">
        <v>1018</v>
      </c>
      <c r="D113" s="112" t="s">
        <v>5387</v>
      </c>
      <c r="E113" s="320" t="s">
        <v>1552</v>
      </c>
      <c r="F113" s="78" t="s">
        <v>1877</v>
      </c>
      <c r="G113" s="320">
        <v>1000000</v>
      </c>
      <c r="H113" s="318">
        <v>1</v>
      </c>
      <c r="K113" s="78">
        <v>1000000</v>
      </c>
    </row>
    <row r="114" spans="1:11" ht="18" customHeight="1">
      <c r="A114" s="319">
        <v>3893</v>
      </c>
      <c r="B114" s="93">
        <v>46154</v>
      </c>
      <c r="C114" s="83" t="s">
        <v>3878</v>
      </c>
      <c r="D114" s="112">
        <v>7205502786</v>
      </c>
      <c r="E114" s="320" t="s">
        <v>1182</v>
      </c>
      <c r="F114" s="78" t="s">
        <v>1711</v>
      </c>
      <c r="G114" s="320">
        <v>1300000</v>
      </c>
      <c r="H114" s="318">
        <v>1</v>
      </c>
      <c r="K114" s="78">
        <v>1300000</v>
      </c>
    </row>
    <row r="115" spans="1:11" ht="18" customHeight="1">
      <c r="B115" s="93"/>
      <c r="F115" s="78"/>
      <c r="G115" s="320"/>
    </row>
    <row r="116" spans="1:11" ht="18" customHeight="1">
      <c r="B116" s="93"/>
      <c r="F116" s="78"/>
      <c r="G116" s="320"/>
    </row>
    <row r="117" spans="1:11" ht="18" customHeight="1">
      <c r="B117" s="93"/>
      <c r="F117" s="78"/>
      <c r="G117" s="320"/>
    </row>
    <row r="118" spans="1:11" ht="18" customHeight="1">
      <c r="B118" s="93"/>
      <c r="F118" s="78"/>
      <c r="G118" s="320"/>
    </row>
    <row r="119" spans="1:11" ht="18" customHeight="1">
      <c r="B119" s="93"/>
      <c r="F119" s="78"/>
      <c r="G119" s="320"/>
    </row>
    <row r="120" spans="1:11" ht="18" customHeight="1">
      <c r="B120" s="93"/>
      <c r="F120" s="78"/>
      <c r="G120" s="320"/>
    </row>
    <row r="121" spans="1:11" ht="18" customHeight="1">
      <c r="B121" s="93"/>
      <c r="F121" s="78"/>
      <c r="G121" s="320"/>
    </row>
    <row r="122" spans="1:11" ht="18" customHeight="1">
      <c r="B122" s="93"/>
    </row>
    <row r="123" spans="1:11" ht="18" customHeight="1">
      <c r="B123" s="93"/>
    </row>
    <row r="124" spans="1:11" ht="18" customHeight="1">
      <c r="B124" s="93"/>
    </row>
    <row r="125" spans="1:11" ht="18" customHeight="1">
      <c r="B125" s="93"/>
    </row>
    <row r="126" spans="1:11" ht="18" customHeight="1">
      <c r="B126" s="93"/>
    </row>
    <row r="127" spans="1:11" ht="18" customHeight="1">
      <c r="B127" s="93"/>
    </row>
    <row r="128" spans="1:11" ht="18" customHeight="1">
      <c r="B128" s="93"/>
    </row>
    <row r="129" spans="2:2" ht="18" customHeight="1">
      <c r="B129" s="93"/>
    </row>
    <row r="130" spans="2:2" ht="18" customHeight="1">
      <c r="B130" s="93"/>
    </row>
    <row r="131" spans="2:2" ht="18" customHeight="1">
      <c r="B131" s="93"/>
    </row>
    <row r="132" spans="2:2" ht="18" customHeight="1">
      <c r="B132" s="93"/>
    </row>
    <row r="133" spans="2:2" ht="18" customHeight="1">
      <c r="B133" s="93"/>
    </row>
    <row r="134" spans="2:2" ht="18" customHeight="1">
      <c r="B134" s="93"/>
    </row>
    <row r="135" spans="2:2" ht="18" customHeight="1">
      <c r="B135" s="93"/>
    </row>
    <row r="136" spans="2:2" ht="18" customHeight="1">
      <c r="B136" s="93"/>
    </row>
    <row r="137" spans="2:2" ht="18" customHeight="1">
      <c r="B137" s="93"/>
    </row>
    <row r="138" spans="2:2" ht="18" customHeight="1">
      <c r="B138" s="93"/>
    </row>
    <row r="139" spans="2:2" ht="18" customHeight="1">
      <c r="B139" s="93"/>
    </row>
    <row r="140" spans="2:2" ht="18" customHeight="1">
      <c r="B140" s="93"/>
    </row>
    <row r="141" spans="2:2" ht="18" customHeight="1">
      <c r="B141" s="93"/>
    </row>
    <row r="142" spans="2:2" ht="18" customHeight="1">
      <c r="B142" s="93"/>
    </row>
    <row r="143" spans="2:2" ht="18" customHeight="1">
      <c r="B143" s="93"/>
    </row>
    <row r="144" spans="2:2" ht="18" customHeight="1">
      <c r="B144" s="93"/>
    </row>
    <row r="145" spans="2:2" ht="18" customHeight="1">
      <c r="B145" s="93"/>
    </row>
    <row r="146" spans="2:2" ht="18" customHeight="1">
      <c r="B146" s="93"/>
    </row>
    <row r="147" spans="2:2" ht="18" customHeight="1">
      <c r="B147" s="93"/>
    </row>
    <row r="148" spans="2:2" ht="18" customHeight="1">
      <c r="B148" s="93"/>
    </row>
    <row r="149" spans="2:2" ht="18" customHeight="1">
      <c r="B149" s="93"/>
    </row>
    <row r="150" spans="2:2" ht="18" customHeight="1">
      <c r="B150" s="93"/>
    </row>
    <row r="151" spans="2:2" ht="18" customHeight="1">
      <c r="B151" s="93"/>
    </row>
    <row r="152" spans="2:2" ht="18" customHeight="1">
      <c r="B152" s="93"/>
    </row>
    <row r="153" spans="2:2" ht="18" customHeight="1">
      <c r="B153" s="93"/>
    </row>
    <row r="154" spans="2:2" ht="18" customHeight="1">
      <c r="B154" s="93"/>
    </row>
    <row r="155" spans="2:2" ht="18" customHeight="1">
      <c r="B155" s="93"/>
    </row>
    <row r="156" spans="2:2" ht="18" customHeight="1">
      <c r="B156" s="93"/>
    </row>
    <row r="157" spans="2:2" ht="18" customHeight="1">
      <c r="B157" s="93"/>
    </row>
    <row r="158" spans="2:2" ht="18" customHeight="1">
      <c r="B158" s="93"/>
    </row>
    <row r="159" spans="2:2" ht="18" customHeight="1">
      <c r="B159" s="93"/>
    </row>
    <row r="160" spans="2:2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8"/>
    </row>
    <row r="201" spans="2:9" ht="18" customHeight="1">
      <c r="B201" s="93"/>
      <c r="I201" s="318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2" ht="18" customHeight="1">
      <c r="B289" s="93"/>
    </row>
    <row r="290" spans="2:2" ht="18" customHeight="1">
      <c r="B290" s="93"/>
    </row>
    <row r="291" spans="2:2" ht="18" customHeight="1">
      <c r="B291" s="93"/>
    </row>
    <row r="292" spans="2:2" ht="18" customHeight="1">
      <c r="B292" s="93"/>
    </row>
    <row r="293" spans="2:2" ht="18" customHeight="1">
      <c r="B293" s="93"/>
    </row>
    <row r="294" spans="2:2" ht="18" customHeight="1">
      <c r="B294" s="93"/>
    </row>
    <row r="295" spans="2:2" ht="18" customHeight="1">
      <c r="B295" s="93"/>
    </row>
    <row r="296" spans="2:2" ht="18" customHeight="1">
      <c r="B296" s="93"/>
    </row>
    <row r="297" spans="2:2" ht="18" customHeight="1">
      <c r="B297" s="93"/>
    </row>
    <row r="298" spans="2:2" ht="18" customHeight="1">
      <c r="B298" s="93"/>
    </row>
    <row r="299" spans="2:2" ht="18" customHeight="1">
      <c r="B299" s="93"/>
    </row>
    <row r="300" spans="2:2" ht="18" customHeight="1">
      <c r="B300" s="93"/>
    </row>
    <row r="301" spans="2:2" ht="18" customHeight="1">
      <c r="B301" s="93"/>
    </row>
    <row r="302" spans="2:2" ht="18" customHeight="1">
      <c r="B302" s="93"/>
    </row>
    <row r="303" spans="2:2" ht="18" customHeight="1">
      <c r="B303" s="93"/>
    </row>
    <row r="304" spans="2:2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3573</v>
      </c>
      <c r="B1" s="275" t="s">
        <v>48</v>
      </c>
      <c r="C1" s="288" t="s">
        <v>2765</v>
      </c>
      <c r="D1" s="275" t="s">
        <v>2764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3696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3696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3696</v>
      </c>
    </row>
    <row r="5" spans="1:6">
      <c r="B5" s="58" t="s">
        <v>2166</v>
      </c>
      <c r="C5" s="290">
        <f>SUMIF(BTS_매출관리!C:C,B5,BTS_매출관리!I:I)</f>
        <v>0</v>
      </c>
      <c r="D5" s="58">
        <f t="shared" si="0"/>
        <v>1</v>
      </c>
      <c r="E5" t="s">
        <v>3696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3696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3696</v>
      </c>
    </row>
    <row r="8" spans="1:6">
      <c r="B8" s="261" t="s">
        <v>1846</v>
      </c>
      <c r="C8" s="260">
        <f>SUMIF(BTS_매출관리!C:C,B8,BTS_매출관리!I:I)</f>
        <v>0</v>
      </c>
      <c r="D8" s="261">
        <f t="shared" si="0"/>
        <v>1</v>
      </c>
      <c r="E8" t="s">
        <v>3696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3696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3696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3696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3696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3696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3696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3696</v>
      </c>
    </row>
    <row r="16" spans="1:6">
      <c r="B16" s="58" t="s">
        <v>1743</v>
      </c>
      <c r="C16" s="290">
        <f>SUMIF(BTS_매출관리!C:C,B16,BTS_매출관리!I:I)</f>
        <v>0</v>
      </c>
      <c r="D16" s="58">
        <f t="shared" si="0"/>
        <v>1</v>
      </c>
      <c r="E16" t="s">
        <v>3696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3696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3667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3696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3696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3696</v>
      </c>
      <c r="F21" t="s">
        <v>3599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3696</v>
      </c>
      <c r="F22" t="s">
        <v>3574</v>
      </c>
      <c r="G22" t="s">
        <v>3695</v>
      </c>
      <c r="I22" t="s">
        <v>3577</v>
      </c>
      <c r="J22" s="292" t="s">
        <v>3615</v>
      </c>
      <c r="O22" t="s">
        <v>3600</v>
      </c>
      <c r="P22">
        <v>2</v>
      </c>
      <c r="Q22" t="s">
        <v>3696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3696</v>
      </c>
      <c r="F23" t="s">
        <v>3575</v>
      </c>
      <c r="G23" t="s">
        <v>3695</v>
      </c>
      <c r="I23" t="s">
        <v>3579</v>
      </c>
      <c r="J23" s="292" t="s">
        <v>3615</v>
      </c>
      <c r="O23" t="s">
        <v>3601</v>
      </c>
      <c r="P23">
        <v>3</v>
      </c>
      <c r="Q23" t="s">
        <v>3696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3696</v>
      </c>
      <c r="F24" t="s">
        <v>3576</v>
      </c>
      <c r="G24" t="s">
        <v>3695</v>
      </c>
      <c r="I24" t="s">
        <v>3581</v>
      </c>
      <c r="J24" s="292" t="s">
        <v>3615</v>
      </c>
      <c r="O24" t="s">
        <v>3602</v>
      </c>
      <c r="P24">
        <v>2</v>
      </c>
      <c r="Q24" t="s">
        <v>3696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3696</v>
      </c>
      <c r="F25" t="s">
        <v>3578</v>
      </c>
      <c r="G25" t="s">
        <v>3615</v>
      </c>
      <c r="I25" t="s">
        <v>3584</v>
      </c>
      <c r="J25" s="292" t="s">
        <v>3695</v>
      </c>
      <c r="O25" t="s">
        <v>3603</v>
      </c>
      <c r="P25">
        <v>1</v>
      </c>
      <c r="R25" t="s">
        <v>3695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3696</v>
      </c>
      <c r="F26" t="s">
        <v>3580</v>
      </c>
      <c r="G26" t="s">
        <v>3695</v>
      </c>
      <c r="I26" t="s">
        <v>3597</v>
      </c>
      <c r="J26" s="292" t="s">
        <v>3634</v>
      </c>
      <c r="O26" t="s">
        <v>3604</v>
      </c>
      <c r="P26">
        <v>2</v>
      </c>
      <c r="Q26" t="s">
        <v>3616</v>
      </c>
    </row>
    <row r="27" spans="2:18">
      <c r="B27" s="58" t="s">
        <v>2410</v>
      </c>
      <c r="C27" s="290">
        <f>SUMIF(BTS_매출관리!C:C,B27,BTS_매출관리!I:I)</f>
        <v>0</v>
      </c>
      <c r="D27" s="58">
        <f t="shared" si="0"/>
        <v>1</v>
      </c>
      <c r="E27" t="s">
        <v>3696</v>
      </c>
      <c r="F27" t="s">
        <v>3683</v>
      </c>
      <c r="G27" t="s">
        <v>3703</v>
      </c>
      <c r="I27" t="s">
        <v>2793</v>
      </c>
      <c r="J27" s="292" t="s">
        <v>3634</v>
      </c>
      <c r="O27" t="s">
        <v>3605</v>
      </c>
      <c r="P27">
        <v>1</v>
      </c>
      <c r="Q27" t="s">
        <v>3615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3696</v>
      </c>
      <c r="F28" t="s">
        <v>3583</v>
      </c>
      <c r="G28" t="s">
        <v>3701</v>
      </c>
      <c r="I28" t="s">
        <v>2206</v>
      </c>
      <c r="J28" s="292" t="s">
        <v>3634</v>
      </c>
      <c r="O28" t="s">
        <v>3606</v>
      </c>
      <c r="P28">
        <v>2</v>
      </c>
      <c r="R28" t="s">
        <v>3702</v>
      </c>
    </row>
    <row r="29" spans="2:18">
      <c r="B29" s="58" t="s">
        <v>2303</v>
      </c>
      <c r="C29" s="290">
        <f>SUMIF(BTS_매출관리!C:C,B29,BTS_매출관리!I:I)</f>
        <v>0</v>
      </c>
      <c r="D29" s="58">
        <f t="shared" si="0"/>
        <v>1</v>
      </c>
      <c r="E29" t="s">
        <v>2796</v>
      </c>
      <c r="F29" t="s">
        <v>3585</v>
      </c>
      <c r="G29" t="s">
        <v>3695</v>
      </c>
      <c r="O29" t="s">
        <v>3607</v>
      </c>
      <c r="P29">
        <v>2</v>
      </c>
      <c r="Q29" t="s">
        <v>3696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3586</v>
      </c>
      <c r="G30" t="s">
        <v>3701</v>
      </c>
      <c r="O30" t="s">
        <v>3608</v>
      </c>
      <c r="P30">
        <v>2</v>
      </c>
      <c r="Q30" t="s">
        <v>3633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3587</v>
      </c>
      <c r="G31" t="s">
        <v>3695</v>
      </c>
      <c r="O31" t="s">
        <v>3609</v>
      </c>
      <c r="P31">
        <v>1</v>
      </c>
      <c r="R31" t="s">
        <v>3701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3696</v>
      </c>
      <c r="F32" t="s">
        <v>3588</v>
      </c>
      <c r="G32" t="s">
        <v>3695</v>
      </c>
      <c r="O32" t="s">
        <v>3610</v>
      </c>
      <c r="P32">
        <v>1</v>
      </c>
      <c r="R32" t="s">
        <v>3695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3589</v>
      </c>
      <c r="G33" t="s">
        <v>3695</v>
      </c>
      <c r="O33" t="s">
        <v>3611</v>
      </c>
      <c r="P33">
        <v>1</v>
      </c>
      <c r="Q33" t="s">
        <v>3617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3696</v>
      </c>
      <c r="F34" t="s">
        <v>3590</v>
      </c>
      <c r="G34" t="s">
        <v>3701</v>
      </c>
      <c r="O34" t="s">
        <v>3582</v>
      </c>
      <c r="P34">
        <v>2</v>
      </c>
      <c r="Q34" t="s">
        <v>3696</v>
      </c>
    </row>
    <row r="35" spans="2:17">
      <c r="B35" s="58" t="s">
        <v>2848</v>
      </c>
      <c r="C35" s="290">
        <f>SUMIF(BTS_매출관리!C:C,B35,BTS_매출관리!I:I)</f>
        <v>0</v>
      </c>
      <c r="D35" s="58">
        <f t="shared" si="0"/>
        <v>1</v>
      </c>
      <c r="E35" t="s">
        <v>3696</v>
      </c>
      <c r="F35" t="s">
        <v>3591</v>
      </c>
      <c r="G35" t="s">
        <v>3701</v>
      </c>
      <c r="O35" t="s">
        <v>3612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3592</v>
      </c>
      <c r="G36" t="s">
        <v>3695</v>
      </c>
      <c r="O36" t="s">
        <v>3613</v>
      </c>
      <c r="P36">
        <v>1</v>
      </c>
      <c r="Q36" t="s">
        <v>3696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3696</v>
      </c>
      <c r="F37" t="s">
        <v>3593</v>
      </c>
      <c r="G37" t="s">
        <v>3695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3667</v>
      </c>
      <c r="F38" t="s">
        <v>3594</v>
      </c>
      <c r="G38" t="s">
        <v>3701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3696</v>
      </c>
      <c r="F39" t="s">
        <v>3595</v>
      </c>
      <c r="G39" t="s">
        <v>3701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3596</v>
      </c>
      <c r="G40" t="s">
        <v>3701</v>
      </c>
    </row>
    <row r="41" spans="2:17">
      <c r="B41" s="58" t="s">
        <v>2499</v>
      </c>
      <c r="C41" s="290">
        <f>SUMIF(BTS_매출관리!C:C,B41,BTS_매출관리!I:I)</f>
        <v>0</v>
      </c>
      <c r="D41" s="58">
        <f t="shared" si="0"/>
        <v>1</v>
      </c>
      <c r="E41" t="s">
        <v>3696</v>
      </c>
      <c r="F41" t="s">
        <v>3598</v>
      </c>
      <c r="G41" t="s">
        <v>3695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3701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3684</v>
      </c>
      <c r="G43" t="s">
        <v>3695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3696</v>
      </c>
      <c r="F44" t="s">
        <v>3685</v>
      </c>
      <c r="G44" t="s">
        <v>3695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3696</v>
      </c>
      <c r="F45" t="s">
        <v>3686</v>
      </c>
      <c r="G45" t="s">
        <v>3695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3697</v>
      </c>
      <c r="G46" t="s">
        <v>3695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3696</v>
      </c>
      <c r="F47" s="58" t="s">
        <v>1027</v>
      </c>
      <c r="G47" t="s">
        <v>3695</v>
      </c>
      <c r="K47" t="s">
        <v>3695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3701</v>
      </c>
      <c r="K48" t="s">
        <v>3701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3701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2798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3696</v>
      </c>
    </row>
    <row r="54" spans="2:7">
      <c r="B54" s="47" t="s">
        <v>2718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2796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3218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2793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2231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3050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2317</v>
      </c>
      <c r="C63" s="52">
        <f>SUMIF(BTS_매출관리!C:C,B63,BTS_매출관리!I:I)</f>
        <v>0</v>
      </c>
      <c r="D63">
        <f t="shared" si="0"/>
        <v>1</v>
      </c>
      <c r="E63" t="s">
        <v>3696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2692</v>
      </c>
      <c r="C65" s="52">
        <f>SUMIF(BTS_매출관리!C:C,B65,BTS_매출관리!I:I)</f>
        <v>0</v>
      </c>
      <c r="D65">
        <f t="shared" si="0"/>
        <v>1</v>
      </c>
      <c r="E65" t="s">
        <v>3696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3459</v>
      </c>
      <c r="C67" s="52">
        <f>SUMIF(BTS_매출관리!C:C,B67,BTS_매출관리!I:I)</f>
        <v>0</v>
      </c>
      <c r="D67">
        <f t="shared" si="1"/>
        <v>1</v>
      </c>
      <c r="E67" t="s">
        <v>3696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1859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2206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3538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2802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2307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2822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3196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2253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1971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2722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2696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2640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2828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2678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2047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2703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2867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2961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2874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2085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2099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1993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3115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2530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3008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3329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1988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3386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2806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2953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3486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2742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3137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2323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2429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2407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3079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3382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2006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3376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3422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2896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3625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2570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2225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3277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3190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1794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2425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2668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3111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2313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2614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2862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79" t="s">
        <v>2</v>
      </c>
      <c r="B1" s="484" t="s">
        <v>2268</v>
      </c>
      <c r="C1" s="482" t="s">
        <v>2462</v>
      </c>
      <c r="D1" s="479" t="s">
        <v>2491</v>
      </c>
      <c r="E1" s="479" t="s">
        <v>36</v>
      </c>
      <c r="F1" s="479" t="s">
        <v>2644</v>
      </c>
      <c r="G1" s="479"/>
      <c r="H1" s="479" t="s">
        <v>2645</v>
      </c>
      <c r="I1" s="479"/>
      <c r="J1" s="479" t="s">
        <v>2646</v>
      </c>
      <c r="K1" s="479"/>
      <c r="L1" s="267"/>
    </row>
    <row r="2" spans="1:15" ht="17.25" thickBot="1">
      <c r="A2" s="480"/>
      <c r="B2" s="485"/>
      <c r="C2" s="483"/>
      <c r="D2" s="480"/>
      <c r="E2" s="480"/>
      <c r="F2" s="273" t="s">
        <v>2463</v>
      </c>
      <c r="G2" s="273" t="s">
        <v>2464</v>
      </c>
      <c r="H2" s="273" t="s">
        <v>2465</v>
      </c>
      <c r="I2" s="273" t="s">
        <v>2466</v>
      </c>
      <c r="J2" s="273" t="s">
        <v>2465</v>
      </c>
      <c r="K2" s="273" t="s">
        <v>2466</v>
      </c>
      <c r="L2" s="273"/>
    </row>
    <row r="3" spans="1:15" ht="18" customHeight="1">
      <c r="A3" s="264">
        <v>1</v>
      </c>
      <c r="B3" s="268">
        <v>45659</v>
      </c>
      <c r="C3" s="269" t="s">
        <v>2467</v>
      </c>
      <c r="D3" s="269" t="s">
        <v>2468</v>
      </c>
      <c r="E3" s="269" t="s">
        <v>2469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2470</v>
      </c>
      <c r="D4" s="244" t="s">
        <v>2471</v>
      </c>
      <c r="E4" s="244" t="s">
        <v>2469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2467</v>
      </c>
      <c r="D5" s="244" t="s">
        <v>2468</v>
      </c>
      <c r="E5" s="244" t="s">
        <v>2469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2467</v>
      </c>
      <c r="D6" s="244" t="s">
        <v>2468</v>
      </c>
      <c r="E6" s="244" t="s">
        <v>2469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2467</v>
      </c>
      <c r="D7" s="244" t="s">
        <v>2468</v>
      </c>
      <c r="E7" s="244" t="s">
        <v>2472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2473</v>
      </c>
      <c r="D8" s="244" t="s">
        <v>2474</v>
      </c>
      <c r="E8" s="244" t="s">
        <v>2469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2475</v>
      </c>
      <c r="D9" s="244" t="s">
        <v>2476</v>
      </c>
      <c r="E9" s="244" t="s">
        <v>2469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2477</v>
      </c>
      <c r="D10" s="244" t="s">
        <v>2468</v>
      </c>
      <c r="E10" s="244" t="s">
        <v>2472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2478</v>
      </c>
      <c r="D11" s="244" t="s">
        <v>2468</v>
      </c>
      <c r="E11" s="244" t="s">
        <v>2472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2467</v>
      </c>
      <c r="D12" s="244" t="s">
        <v>2468</v>
      </c>
      <c r="E12" s="244" t="s">
        <v>2469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2467</v>
      </c>
      <c r="D13" s="244" t="s">
        <v>2468</v>
      </c>
      <c r="E13" s="244" t="s">
        <v>2469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2470</v>
      </c>
      <c r="D14" s="244" t="s">
        <v>2471</v>
      </c>
      <c r="E14" s="244" t="s">
        <v>2472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2467</v>
      </c>
      <c r="D15" s="244" t="s">
        <v>2468</v>
      </c>
      <c r="E15" s="244" t="s">
        <v>2472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2479</v>
      </c>
      <c r="D16" s="244" t="s">
        <v>2480</v>
      </c>
      <c r="E16" s="244" t="s">
        <v>2472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2467</v>
      </c>
      <c r="D17" s="244" t="s">
        <v>2468</v>
      </c>
      <c r="E17" s="244" t="s">
        <v>2472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2478</v>
      </c>
      <c r="D18" s="244" t="s">
        <v>2468</v>
      </c>
      <c r="E18" s="244" t="s">
        <v>2469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2481</v>
      </c>
      <c r="D19" s="244" t="s">
        <v>2482</v>
      </c>
      <c r="E19" s="244" t="s">
        <v>2472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2477</v>
      </c>
      <c r="D20" s="244" t="s">
        <v>2468</v>
      </c>
      <c r="E20" s="244" t="s">
        <v>2472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2483</v>
      </c>
      <c r="D21" s="244" t="s">
        <v>2480</v>
      </c>
      <c r="E21" s="244" t="s">
        <v>2472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2484</v>
      </c>
      <c r="D22" s="244" t="s">
        <v>2485</v>
      </c>
      <c r="E22" s="244" t="s">
        <v>2472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2486</v>
      </c>
      <c r="D23" s="244" t="s">
        <v>2487</v>
      </c>
      <c r="E23" s="244" t="s">
        <v>2472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2470</v>
      </c>
      <c r="D24" s="244" t="s">
        <v>2471</v>
      </c>
      <c r="E24" s="244" t="s">
        <v>2472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2467</v>
      </c>
      <c r="D25" s="244" t="s">
        <v>2468</v>
      </c>
      <c r="E25" s="244" t="s">
        <v>2472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2467</v>
      </c>
      <c r="D26" s="244" t="s">
        <v>2488</v>
      </c>
      <c r="E26" s="244" t="s">
        <v>2472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2489</v>
      </c>
      <c r="D27" s="244" t="s">
        <v>2468</v>
      </c>
      <c r="E27" s="244" t="s">
        <v>2472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2467</v>
      </c>
      <c r="D28" s="244" t="s">
        <v>2468</v>
      </c>
      <c r="E28" s="244" t="s">
        <v>2472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2467</v>
      </c>
      <c r="D29" s="244" t="s">
        <v>2468</v>
      </c>
      <c r="E29" s="244" t="s">
        <v>2472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2477</v>
      </c>
      <c r="D30" s="244" t="s">
        <v>2468</v>
      </c>
      <c r="E30" s="244" t="s">
        <v>2472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2481</v>
      </c>
      <c r="D31" s="244" t="s">
        <v>2482</v>
      </c>
      <c r="E31" s="244" t="s">
        <v>2472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2479</v>
      </c>
      <c r="D32" s="244" t="s">
        <v>2480</v>
      </c>
      <c r="E32" s="244" t="s">
        <v>2472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2478</v>
      </c>
      <c r="D33" s="244" t="s">
        <v>2468</v>
      </c>
      <c r="E33" s="244" t="s">
        <v>2472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2483</v>
      </c>
      <c r="D34" s="244" t="s">
        <v>2480</v>
      </c>
      <c r="E34" s="244" t="s">
        <v>2472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2470</v>
      </c>
      <c r="D35" s="244" t="s">
        <v>2471</v>
      </c>
      <c r="E35" s="244" t="s">
        <v>2472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2467</v>
      </c>
      <c r="D36" s="244" t="s">
        <v>2468</v>
      </c>
      <c r="E36" s="244" t="s">
        <v>2472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2470</v>
      </c>
      <c r="D37" s="244" t="s">
        <v>2471</v>
      </c>
      <c r="E37" s="244" t="s">
        <v>2472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2486</v>
      </c>
      <c r="D38" s="244" t="s">
        <v>2487</v>
      </c>
      <c r="E38" s="244" t="s">
        <v>2472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2467</v>
      </c>
      <c r="D39" s="244" t="s">
        <v>2468</v>
      </c>
      <c r="E39" s="244" t="s">
        <v>2472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2470</v>
      </c>
      <c r="D40" s="244" t="s">
        <v>2471</v>
      </c>
      <c r="E40" s="244" t="s">
        <v>2472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2484</v>
      </c>
      <c r="D41" s="244" t="s">
        <v>2485</v>
      </c>
      <c r="E41" s="244" t="s">
        <v>2472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2486</v>
      </c>
      <c r="D42" s="244" t="s">
        <v>2487</v>
      </c>
      <c r="E42" s="244" t="s">
        <v>2472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2467</v>
      </c>
      <c r="D43" s="244" t="s">
        <v>2468</v>
      </c>
      <c r="E43" s="244" t="s">
        <v>2472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2477</v>
      </c>
      <c r="D44" s="244" t="s">
        <v>2468</v>
      </c>
      <c r="E44" s="244" t="s">
        <v>2472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2483</v>
      </c>
      <c r="D45" s="244" t="s">
        <v>2480</v>
      </c>
      <c r="E45" s="244" t="s">
        <v>2472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2478</v>
      </c>
      <c r="D46" s="244" t="s">
        <v>2468</v>
      </c>
      <c r="E46" s="244" t="s">
        <v>2472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2479</v>
      </c>
      <c r="D47" s="244" t="s">
        <v>2480</v>
      </c>
      <c r="E47" s="244" t="s">
        <v>2472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2905</v>
      </c>
      <c r="D48" s="244" t="s">
        <v>2906</v>
      </c>
      <c r="E48" s="244" t="s">
        <v>2472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2983</v>
      </c>
      <c r="D49" s="244" t="s">
        <v>2984</v>
      </c>
      <c r="E49" s="244" t="s">
        <v>2472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2467</v>
      </c>
      <c r="D50" s="244" t="s">
        <v>2906</v>
      </c>
      <c r="E50" s="244" t="s">
        <v>2472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2486</v>
      </c>
      <c r="D51" s="244" t="s">
        <v>2987</v>
      </c>
      <c r="E51" s="244" t="s">
        <v>2472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2985</v>
      </c>
      <c r="D52" s="244" t="s">
        <v>2986</v>
      </c>
      <c r="E52" s="244" t="s">
        <v>2472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2486</v>
      </c>
      <c r="D53" s="244" t="s">
        <v>2987</v>
      </c>
      <c r="E53" s="244" t="s">
        <v>2472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2988</v>
      </c>
      <c r="D54" s="244" t="s">
        <v>2989</v>
      </c>
      <c r="E54" s="244" t="s">
        <v>2472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2477</v>
      </c>
      <c r="D55" s="244" t="s">
        <v>2468</v>
      </c>
      <c r="E55" s="244" t="s">
        <v>2472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2483</v>
      </c>
      <c r="D56" s="244" t="s">
        <v>2480</v>
      </c>
      <c r="E56" s="244" t="s">
        <v>2472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2479</v>
      </c>
      <c r="D57" s="244" t="s">
        <v>2480</v>
      </c>
      <c r="E57" s="244" t="s">
        <v>2472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2478</v>
      </c>
      <c r="D58" s="244" t="s">
        <v>2468</v>
      </c>
      <c r="E58" s="244" t="s">
        <v>2472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2473</v>
      </c>
      <c r="D59" s="244" t="s">
        <v>2474</v>
      </c>
      <c r="E59" s="244" t="s">
        <v>2472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2467</v>
      </c>
      <c r="D60" s="244" t="s">
        <v>2468</v>
      </c>
      <c r="E60" s="244" t="s">
        <v>2472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2472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2472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2472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2472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2472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2472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2472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2472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2472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2472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2472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2472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2472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2472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2472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2472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2472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2472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2472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2472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2472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2472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2472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2472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2472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2472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2472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2472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2469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2472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2472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2472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2472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2472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2472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2472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2472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2472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2472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2472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2472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2472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2472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2472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2472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2472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2472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2472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2472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2472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2472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2472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2472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2472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2472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2472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2472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2472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2472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2472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2472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2472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2472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2472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2472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2472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2472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2472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2472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2472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2472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2472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2472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2472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1" t="s">
        <v>2490</v>
      </c>
      <c r="C149" s="481"/>
      <c r="D149" s="481"/>
      <c r="E149" s="481"/>
      <c r="F149" s="481"/>
      <c r="G149" s="481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2458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2459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2491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2492</v>
      </c>
      <c r="K8" s="77" t="s">
        <v>1591</v>
      </c>
      <c r="L8" s="77" t="s">
        <v>2492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1953</v>
      </c>
    </row>
    <row r="3" spans="1:2">
      <c r="A3" t="s">
        <v>1955</v>
      </c>
    </row>
    <row r="4" spans="1:2">
      <c r="A4" t="s">
        <v>1956</v>
      </c>
    </row>
    <row r="5" spans="1:2">
      <c r="A5" t="s">
        <v>1957</v>
      </c>
    </row>
    <row r="6" spans="1:2">
      <c r="A6" t="s">
        <v>1959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2"/>
      <c r="B1" s="343"/>
      <c r="C1" s="343"/>
      <c r="D1" s="343"/>
      <c r="E1" s="343"/>
      <c r="F1" s="343"/>
      <c r="G1" s="343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44" t="s">
        <v>1176</v>
      </c>
      <c r="R1" s="344"/>
      <c r="S1" s="345"/>
      <c r="T1" s="345"/>
      <c r="U1" s="346"/>
    </row>
    <row r="2" spans="1:21">
      <c r="A2" s="347" t="s">
        <v>64</v>
      </c>
      <c r="B2" s="348"/>
      <c r="C2" s="349" t="s">
        <v>2172</v>
      </c>
      <c r="D2" s="350"/>
      <c r="E2" s="350"/>
      <c r="F2" s="350"/>
      <c r="G2" s="351"/>
      <c r="H2" s="349" t="s">
        <v>74</v>
      </c>
      <c r="I2" s="350"/>
      <c r="J2" s="350"/>
      <c r="K2" s="350"/>
      <c r="L2" s="350"/>
      <c r="M2" s="350"/>
      <c r="N2" s="350"/>
      <c r="O2" s="351"/>
      <c r="P2" s="352" t="s">
        <v>62</v>
      </c>
      <c r="Q2" s="353"/>
      <c r="R2" s="353"/>
      <c r="S2" s="348"/>
      <c r="T2" s="354">
        <v>45804</v>
      </c>
      <c r="U2" s="355"/>
    </row>
    <row r="3" spans="1:21" ht="24" customHeight="1">
      <c r="A3" s="366" t="s">
        <v>1148</v>
      </c>
      <c r="B3" s="37" t="s">
        <v>58</v>
      </c>
      <c r="C3" s="511" t="s">
        <v>1512</v>
      </c>
      <c r="D3" s="512"/>
      <c r="E3" s="512"/>
      <c r="F3" s="512"/>
      <c r="G3" s="512"/>
      <c r="H3" s="512"/>
      <c r="I3" s="512"/>
      <c r="J3" s="513"/>
      <c r="K3" s="372" t="s">
        <v>1149</v>
      </c>
      <c r="L3" s="37" t="s">
        <v>58</v>
      </c>
      <c r="M3" s="508" t="s">
        <v>961</v>
      </c>
      <c r="N3" s="509"/>
      <c r="O3" s="509"/>
      <c r="P3" s="509"/>
      <c r="Q3" s="509"/>
      <c r="R3" s="509"/>
      <c r="S3" s="509"/>
      <c r="T3" s="509"/>
      <c r="U3" s="510"/>
    </row>
    <row r="4" spans="1:21" ht="24.95" customHeight="1">
      <c r="A4" s="367"/>
      <c r="B4" s="37" t="s">
        <v>60</v>
      </c>
      <c r="C4" s="378"/>
      <c r="D4" s="379"/>
      <c r="E4" s="379"/>
      <c r="F4" s="379"/>
      <c r="G4" s="379"/>
      <c r="H4" s="379"/>
      <c r="I4" s="379"/>
      <c r="J4" s="380"/>
      <c r="K4" s="373"/>
      <c r="L4" s="37" t="s">
        <v>60</v>
      </c>
      <c r="M4" s="356" t="s">
        <v>959</v>
      </c>
      <c r="N4" s="357"/>
      <c r="O4" s="357"/>
      <c r="P4" s="357"/>
      <c r="Q4" s="357"/>
      <c r="R4" s="358"/>
      <c r="S4" s="38" t="s">
        <v>61</v>
      </c>
      <c r="T4" s="514" t="s">
        <v>71</v>
      </c>
      <c r="U4" s="515"/>
    </row>
    <row r="5" spans="1:21" ht="15.75" customHeight="1">
      <c r="A5" s="367"/>
      <c r="B5" s="38" t="s">
        <v>59</v>
      </c>
      <c r="C5" s="356" t="s">
        <v>1081</v>
      </c>
      <c r="D5" s="357"/>
      <c r="E5" s="357"/>
      <c r="F5" s="357"/>
      <c r="G5" s="357"/>
      <c r="H5" s="357"/>
      <c r="I5" s="357"/>
      <c r="J5" s="358"/>
      <c r="K5" s="373"/>
      <c r="L5" s="38" t="s">
        <v>59</v>
      </c>
      <c r="M5" s="356" t="s">
        <v>72</v>
      </c>
      <c r="N5" s="357"/>
      <c r="O5" s="357"/>
      <c r="P5" s="357"/>
      <c r="Q5" s="357"/>
      <c r="R5" s="357"/>
      <c r="S5" s="357"/>
      <c r="T5" s="357"/>
      <c r="U5" s="360"/>
    </row>
    <row r="6" spans="1:21" ht="15.75" customHeight="1">
      <c r="A6" s="368"/>
      <c r="B6" s="38" t="s">
        <v>73</v>
      </c>
      <c r="C6" s="356" t="s">
        <v>1080</v>
      </c>
      <c r="D6" s="357"/>
      <c r="E6" s="357"/>
      <c r="F6" s="357"/>
      <c r="G6" s="357"/>
      <c r="H6" s="357"/>
      <c r="I6" s="357"/>
      <c r="J6" s="358"/>
      <c r="K6" s="374"/>
      <c r="L6" s="38" t="s">
        <v>73</v>
      </c>
      <c r="M6" s="356" t="s">
        <v>65</v>
      </c>
      <c r="N6" s="357"/>
      <c r="O6" s="357"/>
      <c r="P6" s="357"/>
      <c r="Q6" s="357"/>
      <c r="R6" s="358"/>
      <c r="S6" s="38" t="s">
        <v>22</v>
      </c>
      <c r="T6" s="356" t="s">
        <v>969</v>
      </c>
      <c r="U6" s="360"/>
    </row>
    <row r="7" spans="1:21" ht="15.75" customHeight="1">
      <c r="A7" s="361" t="s">
        <v>69</v>
      </c>
      <c r="B7" s="362"/>
      <c r="C7" s="362"/>
      <c r="D7" s="362"/>
      <c r="E7" s="363"/>
      <c r="F7" s="364" t="s">
        <v>76</v>
      </c>
      <c r="G7" s="362"/>
      <c r="H7" s="362"/>
      <c r="I7" s="363"/>
      <c r="J7" s="364" t="s">
        <v>66</v>
      </c>
      <c r="K7" s="363"/>
      <c r="L7" s="364" t="s">
        <v>41</v>
      </c>
      <c r="M7" s="362"/>
      <c r="N7" s="362"/>
      <c r="O7" s="362"/>
      <c r="P7" s="363"/>
      <c r="Q7" s="364" t="s">
        <v>67</v>
      </c>
      <c r="R7" s="362"/>
      <c r="S7" s="363"/>
      <c r="T7" s="364" t="s">
        <v>68</v>
      </c>
      <c r="U7" s="365"/>
    </row>
    <row r="8" spans="1:21" ht="15" customHeight="1">
      <c r="A8" s="516" t="s">
        <v>1117</v>
      </c>
      <c r="B8" s="517"/>
      <c r="C8" s="517"/>
      <c r="D8" s="517"/>
      <c r="E8" s="518"/>
      <c r="F8" s="519"/>
      <c r="G8" s="517"/>
      <c r="H8" s="517"/>
      <c r="I8" s="518"/>
      <c r="J8" s="520">
        <v>1</v>
      </c>
      <c r="K8" s="392"/>
      <c r="L8" s="396">
        <v>1000000</v>
      </c>
      <c r="M8" s="397"/>
      <c r="N8" s="397"/>
      <c r="O8" s="397"/>
      <c r="P8" s="398"/>
      <c r="Q8" s="396">
        <v>1000000</v>
      </c>
      <c r="R8" s="397"/>
      <c r="S8" s="398"/>
      <c r="T8" s="399"/>
      <c r="U8" s="400"/>
    </row>
    <row r="9" spans="1:21" ht="15" customHeight="1">
      <c r="A9" s="504"/>
      <c r="B9" s="505"/>
      <c r="C9" s="505"/>
      <c r="D9" s="505"/>
      <c r="E9" s="506"/>
      <c r="F9" s="507"/>
      <c r="G9" s="505"/>
      <c r="H9" s="505"/>
      <c r="I9" s="506"/>
      <c r="J9" s="384"/>
      <c r="K9" s="383"/>
      <c r="L9" s="385"/>
      <c r="M9" s="386"/>
      <c r="N9" s="386"/>
      <c r="O9" s="386"/>
      <c r="P9" s="387"/>
      <c r="Q9" s="385"/>
      <c r="R9" s="386"/>
      <c r="S9" s="387"/>
      <c r="T9" s="388"/>
      <c r="U9" s="389"/>
    </row>
    <row r="10" spans="1:21" ht="15" customHeight="1">
      <c r="A10" s="504"/>
      <c r="B10" s="505"/>
      <c r="C10" s="505"/>
      <c r="D10" s="505"/>
      <c r="E10" s="506"/>
      <c r="F10" s="507"/>
      <c r="G10" s="505"/>
      <c r="H10" s="505"/>
      <c r="I10" s="506"/>
      <c r="J10" s="384"/>
      <c r="K10" s="383"/>
      <c r="L10" s="385"/>
      <c r="M10" s="386"/>
      <c r="N10" s="386"/>
      <c r="O10" s="386"/>
      <c r="P10" s="387"/>
      <c r="Q10" s="385"/>
      <c r="R10" s="386"/>
      <c r="S10" s="387"/>
      <c r="T10" s="388"/>
      <c r="U10" s="389"/>
    </row>
    <row r="11" spans="1:21" ht="15" customHeight="1">
      <c r="A11" s="504"/>
      <c r="B11" s="505"/>
      <c r="C11" s="505"/>
      <c r="D11" s="505"/>
      <c r="E11" s="506"/>
      <c r="F11" s="507"/>
      <c r="G11" s="505"/>
      <c r="H11" s="505"/>
      <c r="I11" s="506"/>
      <c r="J11" s="384"/>
      <c r="K11" s="383"/>
      <c r="L11" s="385"/>
      <c r="M11" s="386"/>
      <c r="N11" s="386"/>
      <c r="O11" s="386"/>
      <c r="P11" s="387"/>
      <c r="Q11" s="385"/>
      <c r="R11" s="386"/>
      <c r="S11" s="387"/>
      <c r="T11" s="388"/>
      <c r="U11" s="389"/>
    </row>
    <row r="12" spans="1:21" ht="15" customHeight="1">
      <c r="A12" s="504"/>
      <c r="B12" s="505"/>
      <c r="C12" s="505"/>
      <c r="D12" s="505"/>
      <c r="E12" s="506"/>
      <c r="F12" s="507"/>
      <c r="G12" s="505"/>
      <c r="H12" s="505"/>
      <c r="I12" s="506"/>
      <c r="J12" s="384"/>
      <c r="K12" s="383"/>
      <c r="L12" s="385"/>
      <c r="M12" s="386"/>
      <c r="N12" s="386"/>
      <c r="O12" s="386"/>
      <c r="P12" s="387"/>
      <c r="Q12" s="385"/>
      <c r="R12" s="386"/>
      <c r="S12" s="387"/>
      <c r="T12" s="388"/>
      <c r="U12" s="389"/>
    </row>
    <row r="13" spans="1:21" ht="15" customHeight="1">
      <c r="A13" s="504"/>
      <c r="B13" s="505"/>
      <c r="C13" s="505"/>
      <c r="D13" s="505"/>
      <c r="E13" s="506"/>
      <c r="F13" s="521"/>
      <c r="G13" s="522"/>
      <c r="H13" s="522"/>
      <c r="I13" s="523"/>
      <c r="J13" s="384"/>
      <c r="K13" s="383"/>
      <c r="L13" s="385"/>
      <c r="M13" s="386"/>
      <c r="N13" s="386"/>
      <c r="O13" s="386"/>
      <c r="P13" s="387"/>
      <c r="Q13" s="385"/>
      <c r="R13" s="386"/>
      <c r="S13" s="387"/>
      <c r="T13" s="388"/>
      <c r="U13" s="389"/>
    </row>
    <row r="14" spans="1:21" ht="15" customHeight="1">
      <c r="A14" s="504"/>
      <c r="B14" s="505"/>
      <c r="C14" s="505"/>
      <c r="D14" s="505"/>
      <c r="E14" s="506"/>
      <c r="F14" s="507"/>
      <c r="G14" s="505"/>
      <c r="H14" s="505"/>
      <c r="I14" s="506"/>
      <c r="J14" s="384"/>
      <c r="K14" s="383"/>
      <c r="L14" s="385"/>
      <c r="M14" s="386"/>
      <c r="N14" s="386"/>
      <c r="O14" s="386"/>
      <c r="P14" s="387"/>
      <c r="Q14" s="385"/>
      <c r="R14" s="386"/>
      <c r="S14" s="387"/>
      <c r="T14" s="388"/>
      <c r="U14" s="389"/>
    </row>
    <row r="15" spans="1:21" ht="15" customHeight="1">
      <c r="A15" s="381"/>
      <c r="B15" s="382"/>
      <c r="C15" s="382"/>
      <c r="D15" s="382"/>
      <c r="E15" s="383"/>
      <c r="F15" s="384"/>
      <c r="G15" s="382"/>
      <c r="H15" s="382"/>
      <c r="I15" s="383"/>
      <c r="J15" s="384"/>
      <c r="K15" s="383"/>
      <c r="L15" s="524"/>
      <c r="M15" s="525"/>
      <c r="N15" s="525"/>
      <c r="O15" s="525"/>
      <c r="P15" s="526"/>
      <c r="Q15" s="524"/>
      <c r="R15" s="525"/>
      <c r="S15" s="526"/>
      <c r="T15" s="388"/>
      <c r="U15" s="389"/>
    </row>
    <row r="16" spans="1:21" ht="15" customHeight="1">
      <c r="A16" s="381"/>
      <c r="B16" s="382"/>
      <c r="C16" s="382"/>
      <c r="D16" s="382"/>
      <c r="E16" s="383"/>
      <c r="F16" s="384"/>
      <c r="G16" s="382"/>
      <c r="H16" s="382"/>
      <c r="I16" s="383"/>
      <c r="J16" s="384"/>
      <c r="K16" s="383"/>
      <c r="L16" s="524"/>
      <c r="M16" s="525"/>
      <c r="N16" s="525"/>
      <c r="O16" s="525"/>
      <c r="P16" s="526"/>
      <c r="Q16" s="524"/>
      <c r="R16" s="525"/>
      <c r="S16" s="526"/>
      <c r="T16" s="388"/>
      <c r="U16" s="389"/>
    </row>
    <row r="17" spans="1:21" ht="15" customHeight="1">
      <c r="A17" s="381"/>
      <c r="B17" s="382"/>
      <c r="C17" s="382"/>
      <c r="D17" s="382"/>
      <c r="E17" s="383"/>
      <c r="F17" s="384"/>
      <c r="G17" s="382"/>
      <c r="H17" s="382"/>
      <c r="I17" s="383"/>
      <c r="J17" s="384"/>
      <c r="K17" s="383"/>
      <c r="L17" s="524"/>
      <c r="M17" s="525"/>
      <c r="N17" s="525"/>
      <c r="O17" s="525"/>
      <c r="P17" s="526"/>
      <c r="Q17" s="524"/>
      <c r="R17" s="525"/>
      <c r="S17" s="526"/>
      <c r="T17" s="388"/>
      <c r="U17" s="389"/>
    </row>
    <row r="18" spans="1:21" ht="15" customHeight="1">
      <c r="A18" s="381"/>
      <c r="B18" s="382"/>
      <c r="C18" s="382"/>
      <c r="D18" s="382"/>
      <c r="E18" s="383"/>
      <c r="F18" s="384"/>
      <c r="G18" s="382"/>
      <c r="H18" s="382"/>
      <c r="I18" s="383"/>
      <c r="J18" s="384"/>
      <c r="K18" s="383"/>
      <c r="L18" s="524"/>
      <c r="M18" s="525"/>
      <c r="N18" s="525"/>
      <c r="O18" s="525"/>
      <c r="P18" s="526"/>
      <c r="Q18" s="524"/>
      <c r="R18" s="525"/>
      <c r="S18" s="526"/>
      <c r="T18" s="388"/>
      <c r="U18" s="389"/>
    </row>
    <row r="19" spans="1:21" ht="15" customHeight="1">
      <c r="A19" s="547"/>
      <c r="B19" s="548"/>
      <c r="C19" s="548"/>
      <c r="D19" s="548"/>
      <c r="E19" s="544"/>
      <c r="F19" s="543"/>
      <c r="G19" s="548"/>
      <c r="H19" s="548"/>
      <c r="I19" s="544"/>
      <c r="J19" s="543"/>
      <c r="K19" s="544"/>
      <c r="L19" s="500"/>
      <c r="M19" s="501"/>
      <c r="N19" s="501"/>
      <c r="O19" s="501"/>
      <c r="P19" s="502"/>
      <c r="Q19" s="500"/>
      <c r="R19" s="501"/>
      <c r="S19" s="502"/>
      <c r="T19" s="545"/>
      <c r="U19" s="546"/>
    </row>
    <row r="20" spans="1:21">
      <c r="A20" s="361" t="s">
        <v>78</v>
      </c>
      <c r="B20" s="362"/>
      <c r="C20" s="362"/>
      <c r="D20" s="362"/>
      <c r="E20" s="362"/>
      <c r="F20" s="440">
        <v>2450000</v>
      </c>
      <c r="G20" s="440"/>
      <c r="H20" s="440"/>
      <c r="I20" s="441"/>
      <c r="J20" s="503">
        <f>SUM(J8:K19)</f>
        <v>1</v>
      </c>
      <c r="K20" s="503"/>
      <c r="L20" s="486" t="s">
        <v>956</v>
      </c>
      <c r="M20" s="487"/>
      <c r="N20" s="487"/>
      <c r="O20" s="487"/>
      <c r="P20" s="488"/>
      <c r="Q20" s="439">
        <f>SUM(Q8:S19)</f>
        <v>1000000</v>
      </c>
      <c r="R20" s="440"/>
      <c r="S20" s="440"/>
      <c r="T20" s="440"/>
      <c r="U20" s="442"/>
    </row>
    <row r="21" spans="1:21" ht="17.25" thickBot="1">
      <c r="A21" s="464" t="s">
        <v>88</v>
      </c>
      <c r="B21" s="465"/>
      <c r="C21" s="465"/>
      <c r="D21" s="465"/>
      <c r="E21" s="465"/>
      <c r="F21" s="466">
        <f>F20+Q20</f>
        <v>3450000</v>
      </c>
      <c r="G21" s="466"/>
      <c r="H21" s="466"/>
      <c r="I21" s="467"/>
      <c r="J21" s="468" t="s">
        <v>962</v>
      </c>
      <c r="K21" s="465"/>
      <c r="L21" s="434" t="str">
        <f>T4</f>
        <v>장효주</v>
      </c>
      <c r="M21" s="434"/>
      <c r="N21" s="434"/>
      <c r="O21" s="468" t="s">
        <v>63</v>
      </c>
      <c r="P21" s="470"/>
      <c r="Q21" s="492" t="str">
        <f>C3</f>
        <v>제이오토(대구)</v>
      </c>
      <c r="R21" s="493"/>
      <c r="S21" s="493"/>
      <c r="T21" s="493"/>
      <c r="U21" s="494"/>
    </row>
    <row r="22" spans="1:21" ht="9" customHeight="1">
      <c r="A22" s="338"/>
      <c r="B22" s="338"/>
      <c r="C22" s="338"/>
      <c r="D22" s="338"/>
      <c r="E22" s="338"/>
      <c r="F22" s="338"/>
      <c r="G22" s="338"/>
      <c r="H22" s="338"/>
      <c r="I22" s="338"/>
      <c r="J22" s="338"/>
      <c r="K22" s="338"/>
      <c r="L22" s="338"/>
      <c r="M22" s="338"/>
      <c r="N22" s="338"/>
      <c r="O22" s="338"/>
      <c r="P22" s="338"/>
      <c r="Q22" s="338"/>
      <c r="R22" s="338"/>
      <c r="S22" s="338"/>
      <c r="T22" s="338"/>
      <c r="U22" s="338"/>
    </row>
    <row r="23" spans="1:21" ht="11.25" customHeight="1" thickBot="1">
      <c r="A23" s="476"/>
      <c r="B23" s="476"/>
      <c r="C23" s="476"/>
      <c r="D23" s="476"/>
      <c r="E23" s="476"/>
      <c r="F23" s="476"/>
      <c r="G23" s="476"/>
      <c r="H23" s="476"/>
      <c r="I23" s="476"/>
      <c r="J23" s="476"/>
      <c r="K23" s="476"/>
      <c r="L23" s="476"/>
      <c r="M23" s="476"/>
      <c r="N23" s="476"/>
      <c r="O23" s="476"/>
      <c r="P23" s="476"/>
      <c r="Q23" s="476"/>
      <c r="R23" s="476"/>
      <c r="S23" s="476"/>
      <c r="T23" s="476"/>
      <c r="U23" s="476"/>
    </row>
    <row r="24" spans="1:21" ht="24" customHeight="1" thickBot="1">
      <c r="A24" s="540" t="s">
        <v>70</v>
      </c>
      <c r="B24" s="541"/>
      <c r="C24" s="541"/>
      <c r="D24" s="541"/>
      <c r="E24" s="541"/>
      <c r="F24" s="541"/>
      <c r="G24" s="541"/>
      <c r="H24" s="541"/>
      <c r="I24" s="541"/>
      <c r="J24" s="541"/>
      <c r="K24" s="541"/>
      <c r="L24" s="541"/>
      <c r="M24" s="541"/>
      <c r="N24" s="541"/>
      <c r="O24" s="541"/>
      <c r="P24" s="541"/>
      <c r="Q24" s="541"/>
      <c r="R24" s="541"/>
      <c r="S24" s="541"/>
      <c r="T24" s="541"/>
      <c r="U24" s="542"/>
    </row>
    <row r="25" spans="1:21">
      <c r="A25" s="347" t="s">
        <v>64</v>
      </c>
      <c r="B25" s="348"/>
      <c r="C25" s="349" t="str">
        <f>C2</f>
        <v>카카오뱅크 3333181865047</v>
      </c>
      <c r="D25" s="350"/>
      <c r="E25" s="350"/>
      <c r="F25" s="350"/>
      <c r="G25" s="351"/>
      <c r="H25" s="349" t="s">
        <v>75</v>
      </c>
      <c r="I25" s="350"/>
      <c r="J25" s="350"/>
      <c r="K25" s="350"/>
      <c r="L25" s="350"/>
      <c r="M25" s="350"/>
      <c r="N25" s="350"/>
      <c r="O25" s="351"/>
      <c r="P25" s="352" t="s">
        <v>62</v>
      </c>
      <c r="Q25" s="353"/>
      <c r="R25" s="353"/>
      <c r="S25" s="348"/>
      <c r="T25" s="354">
        <f>T2</f>
        <v>45804</v>
      </c>
      <c r="U25" s="355"/>
    </row>
    <row r="26" spans="1:21" ht="27" customHeight="1">
      <c r="A26" s="366" t="s">
        <v>1148</v>
      </c>
      <c r="B26" s="37" t="s">
        <v>58</v>
      </c>
      <c r="C26" s="530" t="str">
        <f>C3</f>
        <v>제이오토(대구)</v>
      </c>
      <c r="D26" s="531"/>
      <c r="E26" s="531"/>
      <c r="F26" s="531"/>
      <c r="G26" s="531"/>
      <c r="H26" s="531"/>
      <c r="I26" s="531"/>
      <c r="J26" s="532"/>
      <c r="K26" s="372" t="s">
        <v>1149</v>
      </c>
      <c r="L26" s="37" t="s">
        <v>58</v>
      </c>
      <c r="M26" s="508" t="str">
        <f>M3</f>
        <v>BTS&amp;P</v>
      </c>
      <c r="N26" s="509"/>
      <c r="O26" s="509"/>
      <c r="P26" s="509"/>
      <c r="Q26" s="509"/>
      <c r="R26" s="509"/>
      <c r="S26" s="509"/>
      <c r="T26" s="509"/>
      <c r="U26" s="510"/>
    </row>
    <row r="27" spans="1:21" ht="24.95" customHeight="1">
      <c r="A27" s="367"/>
      <c r="B27" s="37" t="s">
        <v>60</v>
      </c>
      <c r="C27" s="497">
        <f>C4</f>
        <v>0</v>
      </c>
      <c r="D27" s="498"/>
      <c r="E27" s="498"/>
      <c r="F27" s="498"/>
      <c r="G27" s="498"/>
      <c r="H27" s="498"/>
      <c r="I27" s="498"/>
      <c r="J27" s="499"/>
      <c r="K27" s="373"/>
      <c r="L27" s="37" t="s">
        <v>60</v>
      </c>
      <c r="M27" s="356" t="str">
        <f>M4</f>
        <v>259-12-01768</v>
      </c>
      <c r="N27" s="357"/>
      <c r="O27" s="357"/>
      <c r="P27" s="357"/>
      <c r="Q27" s="357"/>
      <c r="R27" s="358"/>
      <c r="S27" s="38" t="s">
        <v>61</v>
      </c>
      <c r="T27" s="514" t="str">
        <f>T4</f>
        <v>장효주</v>
      </c>
      <c r="U27" s="515"/>
    </row>
    <row r="28" spans="1:21" ht="15.75" customHeight="1">
      <c r="A28" s="367"/>
      <c r="B28" s="38" t="s">
        <v>10</v>
      </c>
      <c r="C28" s="356" t="str">
        <f>C5</f>
        <v>대구광역시 서구 가르뱅이로 53</v>
      </c>
      <c r="D28" s="357"/>
      <c r="E28" s="357"/>
      <c r="F28" s="357"/>
      <c r="G28" s="357"/>
      <c r="H28" s="357"/>
      <c r="I28" s="357"/>
      <c r="J28" s="358"/>
      <c r="K28" s="373"/>
      <c r="L28" s="38" t="s">
        <v>10</v>
      </c>
      <c r="M28" s="356" t="str">
        <f>M5</f>
        <v>대구 달서구 용산로 28(본리동)</v>
      </c>
      <c r="N28" s="357"/>
      <c r="O28" s="357"/>
      <c r="P28" s="357"/>
      <c r="Q28" s="357"/>
      <c r="R28" s="357"/>
      <c r="S28" s="357"/>
      <c r="T28" s="357"/>
      <c r="U28" s="360"/>
    </row>
    <row r="29" spans="1:21" ht="15.75" customHeight="1">
      <c r="A29" s="368"/>
      <c r="B29" s="38" t="s">
        <v>73</v>
      </c>
      <c r="C29" s="356" t="str">
        <f>C6</f>
        <v>010-5102-8176</v>
      </c>
      <c r="D29" s="357"/>
      <c r="E29" s="357"/>
      <c r="F29" s="357"/>
      <c r="G29" s="357"/>
      <c r="H29" s="357"/>
      <c r="I29" s="357"/>
      <c r="J29" s="358"/>
      <c r="K29" s="374"/>
      <c r="L29" s="38" t="s">
        <v>73</v>
      </c>
      <c r="M29" s="356" t="str">
        <f>M6</f>
        <v>010-5168-3542</v>
      </c>
      <c r="N29" s="357"/>
      <c r="O29" s="357"/>
      <c r="P29" s="357"/>
      <c r="Q29" s="357"/>
      <c r="R29" s="358"/>
      <c r="S29" s="38" t="s">
        <v>22</v>
      </c>
      <c r="T29" s="356"/>
      <c r="U29" s="360"/>
    </row>
    <row r="30" spans="1:21" ht="15.75" customHeight="1">
      <c r="A30" s="361" t="s">
        <v>69</v>
      </c>
      <c r="B30" s="362"/>
      <c r="C30" s="362"/>
      <c r="D30" s="362"/>
      <c r="E30" s="363"/>
      <c r="F30" s="364" t="s">
        <v>43</v>
      </c>
      <c r="G30" s="362"/>
      <c r="H30" s="362"/>
      <c r="I30" s="363"/>
      <c r="J30" s="364" t="s">
        <v>66</v>
      </c>
      <c r="K30" s="363"/>
      <c r="L30" s="364" t="s">
        <v>41</v>
      </c>
      <c r="M30" s="362"/>
      <c r="N30" s="362"/>
      <c r="O30" s="362"/>
      <c r="P30" s="363"/>
      <c r="Q30" s="364" t="s">
        <v>67</v>
      </c>
      <c r="R30" s="362"/>
      <c r="S30" s="363"/>
      <c r="T30" s="364" t="s">
        <v>68</v>
      </c>
      <c r="U30" s="365"/>
    </row>
    <row r="31" spans="1:21" ht="15" customHeight="1">
      <c r="A31" s="535" t="str">
        <f>A8</f>
        <v>8HP70 VALBEBODY</v>
      </c>
      <c r="B31" s="533"/>
      <c r="C31" s="533"/>
      <c r="D31" s="533"/>
      <c r="E31" s="533"/>
      <c r="F31" s="533">
        <f>F8</f>
        <v>0</v>
      </c>
      <c r="G31" s="533"/>
      <c r="H31" s="533"/>
      <c r="I31" s="533"/>
      <c r="J31" s="533">
        <f>J8</f>
        <v>1</v>
      </c>
      <c r="K31" s="533"/>
      <c r="L31" s="495">
        <f>L8</f>
        <v>1000000</v>
      </c>
      <c r="M31" s="495"/>
      <c r="N31" s="495"/>
      <c r="O31" s="495"/>
      <c r="P31" s="495"/>
      <c r="Q31" s="495">
        <f>Q8</f>
        <v>1000000</v>
      </c>
      <c r="R31" s="495"/>
      <c r="S31" s="495"/>
      <c r="T31" s="533">
        <f>T8</f>
        <v>0</v>
      </c>
      <c r="U31" s="534"/>
    </row>
    <row r="32" spans="1:21" ht="15" customHeight="1">
      <c r="A32" s="529">
        <f t="shared" ref="A32:A42" si="0">A9</f>
        <v>0</v>
      </c>
      <c r="B32" s="527"/>
      <c r="C32" s="527"/>
      <c r="D32" s="527"/>
      <c r="E32" s="527"/>
      <c r="F32" s="527">
        <f t="shared" ref="F32:F42" si="1">F9</f>
        <v>0</v>
      </c>
      <c r="G32" s="527"/>
      <c r="H32" s="527"/>
      <c r="I32" s="527"/>
      <c r="J32" s="527">
        <f t="shared" ref="J32:J42" si="2">J9</f>
        <v>0</v>
      </c>
      <c r="K32" s="527"/>
      <c r="L32" s="496">
        <f t="shared" ref="L32:L42" si="3">L9</f>
        <v>0</v>
      </c>
      <c r="M32" s="496"/>
      <c r="N32" s="496"/>
      <c r="O32" s="496"/>
      <c r="P32" s="496"/>
      <c r="Q32" s="496">
        <f t="shared" ref="Q32:Q42" si="4">Q9</f>
        <v>0</v>
      </c>
      <c r="R32" s="496"/>
      <c r="S32" s="496"/>
      <c r="T32" s="527">
        <f t="shared" ref="T32:T42" si="5">T9</f>
        <v>0</v>
      </c>
      <c r="U32" s="528"/>
    </row>
    <row r="33" spans="1:21" ht="15" customHeight="1">
      <c r="A33" s="529">
        <f t="shared" si="0"/>
        <v>0</v>
      </c>
      <c r="B33" s="527"/>
      <c r="C33" s="527"/>
      <c r="D33" s="527"/>
      <c r="E33" s="527"/>
      <c r="F33" s="527">
        <f t="shared" si="1"/>
        <v>0</v>
      </c>
      <c r="G33" s="527"/>
      <c r="H33" s="527"/>
      <c r="I33" s="527"/>
      <c r="J33" s="527">
        <f t="shared" si="2"/>
        <v>0</v>
      </c>
      <c r="K33" s="527"/>
      <c r="L33" s="496">
        <f t="shared" si="3"/>
        <v>0</v>
      </c>
      <c r="M33" s="496"/>
      <c r="N33" s="496"/>
      <c r="O33" s="496"/>
      <c r="P33" s="496"/>
      <c r="Q33" s="496">
        <f t="shared" si="4"/>
        <v>0</v>
      </c>
      <c r="R33" s="496"/>
      <c r="S33" s="496"/>
      <c r="T33" s="527">
        <f t="shared" si="5"/>
        <v>0</v>
      </c>
      <c r="U33" s="528"/>
    </row>
    <row r="34" spans="1:21" ht="15" customHeight="1">
      <c r="A34" s="529">
        <f t="shared" si="0"/>
        <v>0</v>
      </c>
      <c r="B34" s="527"/>
      <c r="C34" s="527"/>
      <c r="D34" s="527"/>
      <c r="E34" s="527"/>
      <c r="F34" s="527">
        <f t="shared" si="1"/>
        <v>0</v>
      </c>
      <c r="G34" s="527"/>
      <c r="H34" s="527"/>
      <c r="I34" s="527"/>
      <c r="J34" s="527">
        <v>1</v>
      </c>
      <c r="K34" s="527"/>
      <c r="L34" s="496">
        <f t="shared" si="3"/>
        <v>0</v>
      </c>
      <c r="M34" s="496"/>
      <c r="N34" s="496"/>
      <c r="O34" s="496"/>
      <c r="P34" s="496"/>
      <c r="Q34" s="496">
        <f t="shared" si="4"/>
        <v>0</v>
      </c>
      <c r="R34" s="496"/>
      <c r="S34" s="496"/>
      <c r="T34" s="527">
        <f t="shared" si="5"/>
        <v>0</v>
      </c>
      <c r="U34" s="528"/>
    </row>
    <row r="35" spans="1:21" ht="15" customHeight="1">
      <c r="A35" s="529">
        <f t="shared" si="0"/>
        <v>0</v>
      </c>
      <c r="B35" s="527"/>
      <c r="C35" s="527"/>
      <c r="D35" s="527"/>
      <c r="E35" s="527"/>
      <c r="F35" s="527">
        <f t="shared" si="1"/>
        <v>0</v>
      </c>
      <c r="G35" s="527"/>
      <c r="H35" s="527"/>
      <c r="I35" s="527"/>
      <c r="J35" s="527">
        <f t="shared" si="2"/>
        <v>0</v>
      </c>
      <c r="K35" s="527"/>
      <c r="L35" s="496">
        <f t="shared" si="3"/>
        <v>0</v>
      </c>
      <c r="M35" s="496"/>
      <c r="N35" s="496"/>
      <c r="O35" s="496"/>
      <c r="P35" s="496"/>
      <c r="Q35" s="496">
        <f t="shared" si="4"/>
        <v>0</v>
      </c>
      <c r="R35" s="496"/>
      <c r="S35" s="496"/>
      <c r="T35" s="527">
        <f t="shared" si="5"/>
        <v>0</v>
      </c>
      <c r="U35" s="528"/>
    </row>
    <row r="36" spans="1:21" ht="15" customHeight="1">
      <c r="A36" s="529">
        <f t="shared" si="0"/>
        <v>0</v>
      </c>
      <c r="B36" s="527"/>
      <c r="C36" s="527"/>
      <c r="D36" s="527"/>
      <c r="E36" s="527"/>
      <c r="F36" s="527">
        <f t="shared" si="1"/>
        <v>0</v>
      </c>
      <c r="G36" s="527"/>
      <c r="H36" s="527"/>
      <c r="I36" s="527"/>
      <c r="J36" s="527">
        <f t="shared" si="2"/>
        <v>0</v>
      </c>
      <c r="K36" s="527"/>
      <c r="L36" s="496">
        <f t="shared" si="3"/>
        <v>0</v>
      </c>
      <c r="M36" s="496"/>
      <c r="N36" s="496"/>
      <c r="O36" s="496"/>
      <c r="P36" s="496"/>
      <c r="Q36" s="496">
        <f t="shared" si="4"/>
        <v>0</v>
      </c>
      <c r="R36" s="496"/>
      <c r="S36" s="496"/>
      <c r="T36" s="527">
        <f t="shared" si="5"/>
        <v>0</v>
      </c>
      <c r="U36" s="528"/>
    </row>
    <row r="37" spans="1:21" ht="15" customHeight="1">
      <c r="A37" s="529">
        <f t="shared" si="0"/>
        <v>0</v>
      </c>
      <c r="B37" s="527"/>
      <c r="C37" s="527"/>
      <c r="D37" s="527"/>
      <c r="E37" s="527"/>
      <c r="F37" s="527">
        <f t="shared" si="1"/>
        <v>0</v>
      </c>
      <c r="G37" s="527"/>
      <c r="H37" s="527"/>
      <c r="I37" s="527"/>
      <c r="J37" s="527">
        <f t="shared" si="2"/>
        <v>0</v>
      </c>
      <c r="K37" s="527"/>
      <c r="L37" s="496">
        <f t="shared" si="3"/>
        <v>0</v>
      </c>
      <c r="M37" s="496"/>
      <c r="N37" s="496"/>
      <c r="O37" s="496"/>
      <c r="P37" s="496"/>
      <c r="Q37" s="496">
        <f t="shared" si="4"/>
        <v>0</v>
      </c>
      <c r="R37" s="496"/>
      <c r="S37" s="496"/>
      <c r="T37" s="527">
        <f t="shared" si="5"/>
        <v>0</v>
      </c>
      <c r="U37" s="528"/>
    </row>
    <row r="38" spans="1:21" ht="15" customHeight="1">
      <c r="A38" s="529">
        <f t="shared" si="0"/>
        <v>0</v>
      </c>
      <c r="B38" s="527"/>
      <c r="C38" s="527"/>
      <c r="D38" s="527"/>
      <c r="E38" s="527"/>
      <c r="F38" s="527">
        <f t="shared" si="1"/>
        <v>0</v>
      </c>
      <c r="G38" s="527"/>
      <c r="H38" s="527"/>
      <c r="I38" s="527"/>
      <c r="J38" s="527">
        <f t="shared" si="2"/>
        <v>0</v>
      </c>
      <c r="K38" s="527"/>
      <c r="L38" s="496">
        <f t="shared" si="3"/>
        <v>0</v>
      </c>
      <c r="M38" s="496"/>
      <c r="N38" s="496"/>
      <c r="O38" s="496"/>
      <c r="P38" s="496"/>
      <c r="Q38" s="496">
        <f t="shared" si="4"/>
        <v>0</v>
      </c>
      <c r="R38" s="496"/>
      <c r="S38" s="496"/>
      <c r="T38" s="527">
        <f t="shared" si="5"/>
        <v>0</v>
      </c>
      <c r="U38" s="528"/>
    </row>
    <row r="39" spans="1:21" ht="15" customHeight="1">
      <c r="A39" s="529">
        <f t="shared" si="0"/>
        <v>0</v>
      </c>
      <c r="B39" s="527"/>
      <c r="C39" s="527"/>
      <c r="D39" s="527"/>
      <c r="E39" s="527"/>
      <c r="F39" s="527">
        <f t="shared" si="1"/>
        <v>0</v>
      </c>
      <c r="G39" s="527"/>
      <c r="H39" s="527"/>
      <c r="I39" s="527"/>
      <c r="J39" s="527">
        <f t="shared" si="2"/>
        <v>0</v>
      </c>
      <c r="K39" s="527"/>
      <c r="L39" s="496">
        <f t="shared" si="3"/>
        <v>0</v>
      </c>
      <c r="M39" s="496"/>
      <c r="N39" s="496"/>
      <c r="O39" s="496"/>
      <c r="P39" s="496"/>
      <c r="Q39" s="496">
        <f t="shared" si="4"/>
        <v>0</v>
      </c>
      <c r="R39" s="496"/>
      <c r="S39" s="496"/>
      <c r="T39" s="527">
        <f t="shared" si="5"/>
        <v>0</v>
      </c>
      <c r="U39" s="528"/>
    </row>
    <row r="40" spans="1:21" ht="15" customHeight="1">
      <c r="A40" s="529">
        <f t="shared" si="0"/>
        <v>0</v>
      </c>
      <c r="B40" s="527"/>
      <c r="C40" s="527"/>
      <c r="D40" s="527"/>
      <c r="E40" s="527"/>
      <c r="F40" s="527">
        <f t="shared" si="1"/>
        <v>0</v>
      </c>
      <c r="G40" s="527"/>
      <c r="H40" s="527"/>
      <c r="I40" s="527"/>
      <c r="J40" s="527">
        <f t="shared" si="2"/>
        <v>0</v>
      </c>
      <c r="K40" s="527"/>
      <c r="L40" s="496">
        <f t="shared" si="3"/>
        <v>0</v>
      </c>
      <c r="M40" s="496"/>
      <c r="N40" s="496"/>
      <c r="O40" s="496"/>
      <c r="P40" s="496"/>
      <c r="Q40" s="496">
        <f t="shared" si="4"/>
        <v>0</v>
      </c>
      <c r="R40" s="496"/>
      <c r="S40" s="496"/>
      <c r="T40" s="527">
        <f t="shared" si="5"/>
        <v>0</v>
      </c>
      <c r="U40" s="528"/>
    </row>
    <row r="41" spans="1:21" ht="15" customHeight="1">
      <c r="A41" s="529">
        <f t="shared" si="0"/>
        <v>0</v>
      </c>
      <c r="B41" s="527"/>
      <c r="C41" s="527"/>
      <c r="D41" s="527"/>
      <c r="E41" s="527"/>
      <c r="F41" s="527">
        <f t="shared" si="1"/>
        <v>0</v>
      </c>
      <c r="G41" s="527"/>
      <c r="H41" s="527"/>
      <c r="I41" s="527"/>
      <c r="J41" s="527">
        <f t="shared" si="2"/>
        <v>0</v>
      </c>
      <c r="K41" s="527"/>
      <c r="L41" s="496">
        <f t="shared" si="3"/>
        <v>0</v>
      </c>
      <c r="M41" s="496"/>
      <c r="N41" s="496"/>
      <c r="O41" s="496"/>
      <c r="P41" s="496"/>
      <c r="Q41" s="496">
        <f t="shared" si="4"/>
        <v>0</v>
      </c>
      <c r="R41" s="496"/>
      <c r="S41" s="496"/>
      <c r="T41" s="527">
        <f t="shared" si="5"/>
        <v>0</v>
      </c>
      <c r="U41" s="528"/>
    </row>
    <row r="42" spans="1:21" ht="15" customHeight="1">
      <c r="A42" s="536">
        <f t="shared" si="0"/>
        <v>0</v>
      </c>
      <c r="B42" s="537"/>
      <c r="C42" s="537"/>
      <c r="D42" s="537"/>
      <c r="E42" s="537"/>
      <c r="F42" s="537">
        <f t="shared" si="1"/>
        <v>0</v>
      </c>
      <c r="G42" s="537"/>
      <c r="H42" s="537"/>
      <c r="I42" s="537"/>
      <c r="J42" s="537">
        <f t="shared" si="2"/>
        <v>0</v>
      </c>
      <c r="K42" s="537"/>
      <c r="L42" s="538">
        <f t="shared" si="3"/>
        <v>0</v>
      </c>
      <c r="M42" s="538"/>
      <c r="N42" s="538"/>
      <c r="O42" s="538"/>
      <c r="P42" s="538"/>
      <c r="Q42" s="538">
        <f t="shared" si="4"/>
        <v>0</v>
      </c>
      <c r="R42" s="538"/>
      <c r="S42" s="538"/>
      <c r="T42" s="537">
        <f t="shared" si="5"/>
        <v>0</v>
      </c>
      <c r="U42" s="539"/>
    </row>
    <row r="43" spans="1:21">
      <c r="A43" s="361" t="s">
        <v>78</v>
      </c>
      <c r="B43" s="362"/>
      <c r="C43" s="362"/>
      <c r="D43" s="362"/>
      <c r="E43" s="362"/>
      <c r="F43" s="440">
        <f>F20</f>
        <v>2450000</v>
      </c>
      <c r="G43" s="440"/>
      <c r="H43" s="440"/>
      <c r="I43" s="441"/>
      <c r="J43" s="503">
        <f>J20</f>
        <v>1</v>
      </c>
      <c r="K43" s="503"/>
      <c r="L43" s="486" t="s">
        <v>956</v>
      </c>
      <c r="M43" s="487"/>
      <c r="N43" s="487"/>
      <c r="O43" s="487"/>
      <c r="P43" s="488"/>
      <c r="Q43" s="489">
        <f>Q20</f>
        <v>1000000</v>
      </c>
      <c r="R43" s="490"/>
      <c r="S43" s="490"/>
      <c r="T43" s="490"/>
      <c r="U43" s="491"/>
    </row>
    <row r="44" spans="1:21" ht="17.25" thickBot="1">
      <c r="A44" s="464" t="s">
        <v>88</v>
      </c>
      <c r="B44" s="465"/>
      <c r="C44" s="465"/>
      <c r="D44" s="465"/>
      <c r="E44" s="465"/>
      <c r="F44" s="466">
        <f>F21</f>
        <v>3450000</v>
      </c>
      <c r="G44" s="466"/>
      <c r="H44" s="466"/>
      <c r="I44" s="467"/>
      <c r="J44" s="468" t="s">
        <v>962</v>
      </c>
      <c r="K44" s="465"/>
      <c r="L44" s="434" t="str">
        <f>L21</f>
        <v>장효주</v>
      </c>
      <c r="M44" s="434"/>
      <c r="N44" s="434"/>
      <c r="O44" s="468" t="s">
        <v>63</v>
      </c>
      <c r="P44" s="470"/>
      <c r="Q44" s="492" t="str">
        <f>Q21</f>
        <v>제이오토(대구)</v>
      </c>
      <c r="R44" s="493"/>
      <c r="S44" s="493"/>
      <c r="T44" s="493"/>
      <c r="U44" s="494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338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1363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1681</v>
      </c>
      <c r="D116" t="s">
        <v>1684</v>
      </c>
    </row>
    <row r="117" spans="1:4">
      <c r="A117">
        <v>114</v>
      </c>
      <c r="B117" s="13">
        <v>45751</v>
      </c>
      <c r="C117" t="s">
        <v>1681</v>
      </c>
      <c r="D117" t="s">
        <v>1685</v>
      </c>
    </row>
    <row r="118" spans="1:4">
      <c r="A118">
        <v>115</v>
      </c>
      <c r="B118" s="13">
        <v>45751</v>
      </c>
      <c r="C118" t="s">
        <v>1681</v>
      </c>
      <c r="D118" t="s">
        <v>1688</v>
      </c>
    </row>
    <row r="119" spans="1:4">
      <c r="A119">
        <v>116</v>
      </c>
      <c r="B119" s="13">
        <v>45752</v>
      </c>
      <c r="C119" t="s">
        <v>1512</v>
      </c>
      <c r="D119" t="s">
        <v>1704</v>
      </c>
    </row>
    <row r="120" spans="1:4">
      <c r="A120">
        <v>117</v>
      </c>
      <c r="B120" s="13">
        <v>45752</v>
      </c>
      <c r="C120" t="s">
        <v>1370</v>
      </c>
      <c r="D120" t="s">
        <v>1708</v>
      </c>
    </row>
    <row r="121" spans="1:4">
      <c r="A121">
        <v>118</v>
      </c>
      <c r="B121" s="13">
        <v>45754</v>
      </c>
      <c r="C121" t="s">
        <v>1706</v>
      </c>
      <c r="D121" t="s">
        <v>1709</v>
      </c>
    </row>
    <row r="122" spans="1:4">
      <c r="A122">
        <v>118</v>
      </c>
      <c r="B122" s="13">
        <v>45754</v>
      </c>
      <c r="C122" t="s">
        <v>1131</v>
      </c>
      <c r="D122" t="s">
        <v>1720</v>
      </c>
    </row>
    <row r="123" spans="1:4">
      <c r="A123">
        <v>119</v>
      </c>
      <c r="B123" s="13">
        <v>45754</v>
      </c>
      <c r="C123" t="s">
        <v>1681</v>
      </c>
      <c r="D123" t="s">
        <v>1731</v>
      </c>
    </row>
    <row r="124" spans="1:4">
      <c r="A124">
        <v>120</v>
      </c>
      <c r="B124" s="13">
        <v>45754</v>
      </c>
      <c r="C124" t="s">
        <v>1045</v>
      </c>
      <c r="D124" t="s">
        <v>1751</v>
      </c>
    </row>
    <row r="125" spans="1:4">
      <c r="A125">
        <v>121</v>
      </c>
      <c r="B125" s="13">
        <v>45754</v>
      </c>
      <c r="C125" t="s">
        <v>1748</v>
      </c>
      <c r="D125" t="s">
        <v>1755</v>
      </c>
    </row>
    <row r="126" spans="1:4">
      <c r="A126">
        <v>122</v>
      </c>
      <c r="B126" s="13">
        <v>45754</v>
      </c>
      <c r="C126" t="s">
        <v>1681</v>
      </c>
      <c r="D126" t="s">
        <v>1756</v>
      </c>
    </row>
    <row r="127" spans="1:4">
      <c r="A127">
        <v>123</v>
      </c>
      <c r="B127" s="13">
        <v>45754</v>
      </c>
      <c r="C127" t="s">
        <v>1370</v>
      </c>
      <c r="D127" t="s">
        <v>1757</v>
      </c>
    </row>
    <row r="128" spans="1:4">
      <c r="A128">
        <v>124</v>
      </c>
      <c r="B128" s="13">
        <v>45755</v>
      </c>
      <c r="C128" t="s">
        <v>1420</v>
      </c>
      <c r="D128" t="s">
        <v>1762</v>
      </c>
    </row>
    <row r="129" spans="1:5">
      <c r="A129">
        <v>125</v>
      </c>
      <c r="B129" s="13">
        <v>45755</v>
      </c>
      <c r="C129" t="s">
        <v>1763</v>
      </c>
      <c r="D129" t="s">
        <v>1765</v>
      </c>
      <c r="E129" t="s">
        <v>1764</v>
      </c>
    </row>
    <row r="130" spans="1:5">
      <c r="A130">
        <v>126</v>
      </c>
      <c r="B130" s="13">
        <v>45755</v>
      </c>
      <c r="C130" t="s">
        <v>1010</v>
      </c>
      <c r="D130" t="s">
        <v>1766</v>
      </c>
    </row>
    <row r="131" spans="1:5">
      <c r="A131">
        <v>127</v>
      </c>
      <c r="B131" s="13">
        <v>45755</v>
      </c>
      <c r="C131" t="s">
        <v>1767</v>
      </c>
      <c r="D131" t="s">
        <v>1768</v>
      </c>
    </row>
    <row r="132" spans="1:5">
      <c r="A132">
        <v>128</v>
      </c>
      <c r="B132" s="13">
        <v>45755</v>
      </c>
      <c r="C132" t="s">
        <v>1551</v>
      </c>
      <c r="D132" t="s">
        <v>1769</v>
      </c>
    </row>
    <row r="133" spans="1:5">
      <c r="A133">
        <v>129</v>
      </c>
      <c r="B133" s="13">
        <v>45755</v>
      </c>
      <c r="C133" t="s">
        <v>1770</v>
      </c>
      <c r="D133" t="s">
        <v>1772</v>
      </c>
    </row>
    <row r="134" spans="1:5">
      <c r="A134">
        <v>130</v>
      </c>
      <c r="B134" s="13">
        <v>45756</v>
      </c>
      <c r="C134" t="s">
        <v>1681</v>
      </c>
      <c r="D134" t="s">
        <v>1781</v>
      </c>
    </row>
    <row r="135" spans="1:5">
      <c r="A135">
        <v>131</v>
      </c>
      <c r="B135" s="13">
        <v>45757</v>
      </c>
      <c r="C135" t="s">
        <v>1429</v>
      </c>
      <c r="D135" t="s">
        <v>1783</v>
      </c>
    </row>
    <row r="136" spans="1:5">
      <c r="A136">
        <v>132</v>
      </c>
      <c r="B136" s="13">
        <v>45757</v>
      </c>
      <c r="C136" t="s">
        <v>1512</v>
      </c>
      <c r="D136" t="s">
        <v>1785</v>
      </c>
    </row>
    <row r="137" spans="1:5">
      <c r="A137">
        <v>133</v>
      </c>
      <c r="B137" s="13">
        <v>45757</v>
      </c>
      <c r="C137" t="s">
        <v>1512</v>
      </c>
      <c r="D137" t="s">
        <v>1788</v>
      </c>
    </row>
    <row r="138" spans="1:5">
      <c r="A138">
        <v>134</v>
      </c>
      <c r="B138" s="13">
        <v>45757</v>
      </c>
      <c r="C138" t="s">
        <v>1429</v>
      </c>
      <c r="D138" t="s">
        <v>1789</v>
      </c>
    </row>
    <row r="139" spans="1:5">
      <c r="A139">
        <v>135</v>
      </c>
      <c r="B139" s="13">
        <v>45757</v>
      </c>
      <c r="C139" t="s">
        <v>1763</v>
      </c>
      <c r="D139" t="s">
        <v>1790</v>
      </c>
    </row>
    <row r="140" spans="1:5">
      <c r="A140">
        <v>136</v>
      </c>
      <c r="B140" s="13">
        <v>45758</v>
      </c>
      <c r="C140" t="s">
        <v>1440</v>
      </c>
      <c r="D140" t="s">
        <v>1796</v>
      </c>
    </row>
    <row r="141" spans="1:5">
      <c r="A141">
        <v>137</v>
      </c>
      <c r="B141" s="13">
        <v>45758</v>
      </c>
      <c r="C141" t="s">
        <v>1794</v>
      </c>
      <c r="D141" t="s">
        <v>1798</v>
      </c>
    </row>
    <row r="142" spans="1:5">
      <c r="A142">
        <v>138</v>
      </c>
      <c r="B142" s="13">
        <v>45759</v>
      </c>
      <c r="C142" t="s">
        <v>1010</v>
      </c>
      <c r="D142" t="s">
        <v>1799</v>
      </c>
    </row>
    <row r="143" spans="1:5">
      <c r="A143">
        <v>139</v>
      </c>
      <c r="B143" s="13">
        <v>45759</v>
      </c>
      <c r="C143" t="s">
        <v>1548</v>
      </c>
      <c r="D143" t="s">
        <v>1801</v>
      </c>
      <c r="E143" t="s">
        <v>1800</v>
      </c>
    </row>
    <row r="144" spans="1:5">
      <c r="A144">
        <v>140</v>
      </c>
      <c r="B144" s="13">
        <v>45759</v>
      </c>
      <c r="C144" t="s">
        <v>1010</v>
      </c>
      <c r="D144" t="s">
        <v>1802</v>
      </c>
    </row>
    <row r="145" spans="1:4">
      <c r="A145">
        <v>141</v>
      </c>
      <c r="B145" s="13">
        <v>45761</v>
      </c>
      <c r="C145" t="s">
        <v>1010</v>
      </c>
      <c r="D145" t="s">
        <v>1804</v>
      </c>
    </row>
    <row r="146" spans="1:4">
      <c r="A146">
        <v>142</v>
      </c>
      <c r="B146" s="13">
        <v>45759</v>
      </c>
      <c r="C146" t="s">
        <v>1803</v>
      </c>
      <c r="D146" t="s">
        <v>1809</v>
      </c>
    </row>
    <row r="147" spans="1:4">
      <c r="A147">
        <v>143</v>
      </c>
      <c r="B147" s="13">
        <v>45761</v>
      </c>
      <c r="C147" t="s">
        <v>1131</v>
      </c>
      <c r="D147" t="s">
        <v>1812</v>
      </c>
    </row>
    <row r="148" spans="1:4">
      <c r="A148">
        <v>144</v>
      </c>
      <c r="B148" s="13">
        <v>45761</v>
      </c>
      <c r="C148" t="s">
        <v>1045</v>
      </c>
      <c r="D148" t="s">
        <v>1813</v>
      </c>
    </row>
    <row r="149" spans="1:4">
      <c r="A149">
        <v>145</v>
      </c>
      <c r="B149" s="13">
        <v>45761</v>
      </c>
      <c r="C149" t="s">
        <v>1010</v>
      </c>
      <c r="D149" t="s">
        <v>1814</v>
      </c>
    </row>
    <row r="150" spans="1:4">
      <c r="A150">
        <v>146</v>
      </c>
      <c r="B150" s="13">
        <v>45761</v>
      </c>
      <c r="C150" t="s">
        <v>1767</v>
      </c>
      <c r="D150" t="s">
        <v>1816</v>
      </c>
    </row>
    <row r="151" spans="1:4">
      <c r="A151">
        <v>147</v>
      </c>
      <c r="B151" s="13">
        <v>45761</v>
      </c>
      <c r="C151" t="s">
        <v>1817</v>
      </c>
      <c r="D151" t="s">
        <v>1819</v>
      </c>
    </row>
    <row r="152" spans="1:4">
      <c r="A152">
        <v>148</v>
      </c>
      <c r="B152" s="13">
        <v>45691</v>
      </c>
      <c r="C152" t="s">
        <v>1681</v>
      </c>
      <c r="D152" t="s">
        <v>1821</v>
      </c>
    </row>
    <row r="153" spans="1:4">
      <c r="A153">
        <v>149</v>
      </c>
      <c r="B153" s="13">
        <v>45761</v>
      </c>
      <c r="C153" t="s">
        <v>1681</v>
      </c>
      <c r="D153" t="s">
        <v>1822</v>
      </c>
    </row>
    <row r="154" spans="1:4">
      <c r="A154">
        <v>150</v>
      </c>
      <c r="B154" s="13">
        <v>45761</v>
      </c>
      <c r="C154" t="s">
        <v>1823</v>
      </c>
      <c r="D154" t="s">
        <v>1824</v>
      </c>
    </row>
    <row r="155" spans="1:4">
      <c r="A155">
        <v>151</v>
      </c>
      <c r="B155" s="13">
        <v>45761</v>
      </c>
      <c r="C155" t="s">
        <v>1826</v>
      </c>
      <c r="D155" t="s">
        <v>1827</v>
      </c>
    </row>
    <row r="156" spans="1:4">
      <c r="A156">
        <v>152</v>
      </c>
      <c r="B156" s="13">
        <v>45762</v>
      </c>
      <c r="C156" t="s">
        <v>1832</v>
      </c>
      <c r="D156" t="s">
        <v>1833</v>
      </c>
    </row>
    <row r="157" spans="1:4">
      <c r="A157">
        <v>153</v>
      </c>
      <c r="B157" s="13">
        <v>45762</v>
      </c>
      <c r="C157" t="s">
        <v>1681</v>
      </c>
      <c r="D157" t="s">
        <v>1834</v>
      </c>
    </row>
    <row r="158" spans="1:4">
      <c r="A158">
        <v>154</v>
      </c>
      <c r="B158" s="13">
        <v>45762</v>
      </c>
      <c r="C158" t="s">
        <v>1038</v>
      </c>
      <c r="D158" t="s">
        <v>1835</v>
      </c>
    </row>
    <row r="159" spans="1:4">
      <c r="A159">
        <v>155</v>
      </c>
      <c r="B159" s="13">
        <v>45762</v>
      </c>
      <c r="C159" t="s">
        <v>1038</v>
      </c>
      <c r="D159" t="s">
        <v>1836</v>
      </c>
    </row>
    <row r="160" spans="1:4">
      <c r="A160">
        <v>156</v>
      </c>
      <c r="B160" s="13">
        <v>45762</v>
      </c>
      <c r="C160" t="s">
        <v>1413</v>
      </c>
      <c r="D160" t="s">
        <v>1842</v>
      </c>
    </row>
    <row r="161" spans="1:5">
      <c r="A161">
        <v>157</v>
      </c>
      <c r="B161" s="13">
        <v>45762</v>
      </c>
      <c r="C161" t="s">
        <v>1633</v>
      </c>
      <c r="D161" t="s">
        <v>1843</v>
      </c>
    </row>
    <row r="162" spans="1:5">
      <c r="A162">
        <v>158</v>
      </c>
      <c r="B162" s="13">
        <v>45762</v>
      </c>
      <c r="C162" t="s">
        <v>1767</v>
      </c>
      <c r="D162" t="s">
        <v>1844</v>
      </c>
    </row>
    <row r="163" spans="1:5">
      <c r="A163">
        <v>159</v>
      </c>
      <c r="B163" s="13">
        <v>45763</v>
      </c>
      <c r="C163" t="s">
        <v>1846</v>
      </c>
      <c r="D163" t="s">
        <v>2069</v>
      </c>
    </row>
    <row r="164" spans="1:5">
      <c r="A164">
        <v>160</v>
      </c>
      <c r="B164" s="13">
        <v>45763</v>
      </c>
      <c r="C164" t="s">
        <v>1850</v>
      </c>
      <c r="D164" t="s">
        <v>1851</v>
      </c>
    </row>
    <row r="165" spans="1:5">
      <c r="A165">
        <v>161</v>
      </c>
      <c r="B165" s="13">
        <v>45763</v>
      </c>
      <c r="C165" t="s">
        <v>972</v>
      </c>
      <c r="D165" t="s">
        <v>1852</v>
      </c>
    </row>
    <row r="166" spans="1:5">
      <c r="A166">
        <v>162</v>
      </c>
      <c r="B166" s="13">
        <v>45763</v>
      </c>
      <c r="C166" t="s">
        <v>972</v>
      </c>
      <c r="D166" t="s">
        <v>1854</v>
      </c>
      <c r="E166" t="s">
        <v>1853</v>
      </c>
    </row>
    <row r="167" spans="1:5">
      <c r="A167">
        <v>163</v>
      </c>
      <c r="B167" s="13">
        <v>45763</v>
      </c>
      <c r="C167" t="s">
        <v>1569</v>
      </c>
      <c r="D167" t="s">
        <v>1855</v>
      </c>
      <c r="E167" t="s">
        <v>1853</v>
      </c>
    </row>
    <row r="168" spans="1:5">
      <c r="A168">
        <v>164</v>
      </c>
      <c r="B168" s="13">
        <v>45763</v>
      </c>
      <c r="C168" t="s">
        <v>1551</v>
      </c>
      <c r="D168" t="s">
        <v>1858</v>
      </c>
    </row>
    <row r="169" spans="1:5">
      <c r="A169">
        <v>165</v>
      </c>
      <c r="B169" s="13">
        <v>45764</v>
      </c>
      <c r="C169" t="s">
        <v>1370</v>
      </c>
      <c r="D169" t="s">
        <v>1871</v>
      </c>
    </row>
    <row r="170" spans="1:5">
      <c r="A170">
        <v>166</v>
      </c>
      <c r="B170" s="13">
        <v>45764</v>
      </c>
      <c r="C170" t="s">
        <v>1512</v>
      </c>
      <c r="D170" t="s">
        <v>1874</v>
      </c>
    </row>
    <row r="171" spans="1:5">
      <c r="A171">
        <v>167</v>
      </c>
      <c r="B171" s="13">
        <v>45764</v>
      </c>
      <c r="C171" t="s">
        <v>1413</v>
      </c>
      <c r="D171" t="s">
        <v>1876</v>
      </c>
      <c r="E171" t="s">
        <v>1875</v>
      </c>
    </row>
    <row r="172" spans="1:5">
      <c r="A172">
        <v>168</v>
      </c>
      <c r="B172" s="13">
        <v>45765</v>
      </c>
      <c r="C172" t="s">
        <v>1633</v>
      </c>
      <c r="D172" t="s">
        <v>1879</v>
      </c>
    </row>
    <row r="173" spans="1:5">
      <c r="A173">
        <v>169</v>
      </c>
      <c r="B173" s="13">
        <v>45765</v>
      </c>
      <c r="C173" t="s">
        <v>1681</v>
      </c>
      <c r="D173" t="s">
        <v>1881</v>
      </c>
    </row>
    <row r="174" spans="1:5">
      <c r="A174">
        <v>170</v>
      </c>
      <c r="B174" s="13">
        <v>45765</v>
      </c>
      <c r="C174" t="s">
        <v>1569</v>
      </c>
      <c r="D174" t="s">
        <v>1882</v>
      </c>
    </row>
    <row r="175" spans="1:5">
      <c r="A175">
        <v>171</v>
      </c>
      <c r="B175" s="13">
        <v>45765</v>
      </c>
      <c r="C175" t="s">
        <v>1438</v>
      </c>
      <c r="D175" t="s">
        <v>1883</v>
      </c>
    </row>
    <row r="176" spans="1:5">
      <c r="A176">
        <v>172</v>
      </c>
      <c r="B176" s="13">
        <v>45765</v>
      </c>
      <c r="C176" t="s">
        <v>1438</v>
      </c>
      <c r="D176" t="s">
        <v>1884</v>
      </c>
    </row>
    <row r="177" spans="1:5">
      <c r="A177">
        <v>173</v>
      </c>
      <c r="B177" s="13">
        <v>45768</v>
      </c>
      <c r="C177" t="s">
        <v>1885</v>
      </c>
      <c r="D177" t="s">
        <v>1886</v>
      </c>
    </row>
    <row r="178" spans="1:5">
      <c r="A178">
        <v>174</v>
      </c>
      <c r="B178" s="13">
        <v>45768</v>
      </c>
      <c r="C178" t="s">
        <v>1896</v>
      </c>
      <c r="D178" t="s">
        <v>1897</v>
      </c>
    </row>
    <row r="179" spans="1:5">
      <c r="A179">
        <v>175</v>
      </c>
      <c r="B179" s="13">
        <v>45768</v>
      </c>
      <c r="C179" t="s">
        <v>1896</v>
      </c>
      <c r="D179" t="s">
        <v>1898</v>
      </c>
    </row>
    <row r="180" spans="1:5">
      <c r="A180">
        <v>176</v>
      </c>
      <c r="B180" s="13">
        <v>45768</v>
      </c>
      <c r="C180" t="s">
        <v>1370</v>
      </c>
      <c r="D180" t="s">
        <v>1900</v>
      </c>
      <c r="E180" t="s">
        <v>1899</v>
      </c>
    </row>
    <row r="181" spans="1:5">
      <c r="A181">
        <v>177</v>
      </c>
      <c r="B181" s="13">
        <v>45768</v>
      </c>
      <c r="C181" t="s">
        <v>1551</v>
      </c>
      <c r="D181" t="s">
        <v>1901</v>
      </c>
      <c r="E181" t="s">
        <v>1899</v>
      </c>
    </row>
    <row r="182" spans="1:5">
      <c r="A182">
        <v>178</v>
      </c>
      <c r="B182" s="13">
        <v>45768</v>
      </c>
      <c r="C182" t="s">
        <v>1548</v>
      </c>
      <c r="D182" t="s">
        <v>1902</v>
      </c>
    </row>
    <row r="183" spans="1:5">
      <c r="A183">
        <v>179</v>
      </c>
      <c r="B183" s="13">
        <v>45768</v>
      </c>
      <c r="C183" t="s">
        <v>1681</v>
      </c>
      <c r="D183" t="s">
        <v>1908</v>
      </c>
    </row>
    <row r="184" spans="1:5">
      <c r="A184">
        <v>180</v>
      </c>
      <c r="B184" s="13">
        <v>45769</v>
      </c>
      <c r="C184" t="s">
        <v>1420</v>
      </c>
      <c r="D184" t="s">
        <v>1912</v>
      </c>
    </row>
    <row r="185" spans="1:5">
      <c r="A185">
        <v>181</v>
      </c>
      <c r="B185" s="13">
        <v>45770</v>
      </c>
      <c r="C185" t="s">
        <v>1569</v>
      </c>
      <c r="D185" t="s">
        <v>1914</v>
      </c>
    </row>
    <row r="186" spans="1:5">
      <c r="A186">
        <v>182</v>
      </c>
      <c r="B186" s="13">
        <v>45770</v>
      </c>
      <c r="C186" t="s">
        <v>1915</v>
      </c>
      <c r="D186" t="s">
        <v>1918</v>
      </c>
    </row>
    <row r="187" spans="1:5">
      <c r="A187">
        <v>183</v>
      </c>
      <c r="B187" s="13">
        <v>45770</v>
      </c>
      <c r="C187" t="s">
        <v>1915</v>
      </c>
      <c r="D187" t="s">
        <v>1921</v>
      </c>
    </row>
    <row r="188" spans="1:5">
      <c r="A188">
        <v>184</v>
      </c>
      <c r="B188" s="13">
        <v>45771</v>
      </c>
      <c r="C188" t="s">
        <v>1525</v>
      </c>
      <c r="D188" t="s">
        <v>1923</v>
      </c>
    </row>
    <row r="189" spans="1:5">
      <c r="A189">
        <v>185</v>
      </c>
      <c r="B189" s="13">
        <v>45771</v>
      </c>
      <c r="C189" t="s">
        <v>1415</v>
      </c>
      <c r="D189" t="s">
        <v>1926</v>
      </c>
    </row>
    <row r="190" spans="1:5">
      <c r="A190">
        <v>186</v>
      </c>
      <c r="B190" s="13">
        <v>45772</v>
      </c>
      <c r="C190" t="s">
        <v>1362</v>
      </c>
      <c r="D190" t="s">
        <v>1930</v>
      </c>
    </row>
    <row r="191" spans="1:5">
      <c r="A191">
        <v>187</v>
      </c>
      <c r="B191" s="13">
        <v>45772</v>
      </c>
      <c r="C191" t="s">
        <v>1931</v>
      </c>
      <c r="D191" t="s">
        <v>1933</v>
      </c>
    </row>
    <row r="192" spans="1:5">
      <c r="A192">
        <v>188</v>
      </c>
      <c r="B192" s="13">
        <v>45772</v>
      </c>
      <c r="C192" t="s">
        <v>1934</v>
      </c>
      <c r="D192" t="s">
        <v>1935</v>
      </c>
    </row>
    <row r="193" spans="1:4">
      <c r="A193">
        <v>189</v>
      </c>
      <c r="B193" s="13">
        <v>45772</v>
      </c>
      <c r="C193" t="s">
        <v>1748</v>
      </c>
      <c r="D193" t="s">
        <v>1936</v>
      </c>
    </row>
    <row r="194" spans="1:4">
      <c r="A194">
        <v>190</v>
      </c>
      <c r="B194" s="13">
        <v>45772</v>
      </c>
      <c r="C194" t="s">
        <v>1748</v>
      </c>
      <c r="D194" t="s">
        <v>1938</v>
      </c>
    </row>
    <row r="195" spans="1:4">
      <c r="A195">
        <v>191</v>
      </c>
      <c r="B195" s="13">
        <v>45772</v>
      </c>
      <c r="C195" t="s">
        <v>1415</v>
      </c>
      <c r="D195" t="s">
        <v>1940</v>
      </c>
    </row>
    <row r="196" spans="1:4">
      <c r="A196">
        <v>192</v>
      </c>
      <c r="B196" s="13">
        <v>45772</v>
      </c>
      <c r="C196" t="s">
        <v>1767</v>
      </c>
      <c r="D196" t="s">
        <v>1941</v>
      </c>
    </row>
    <row r="197" spans="1:4">
      <c r="A197">
        <v>193</v>
      </c>
      <c r="B197" s="13">
        <v>45775</v>
      </c>
      <c r="C197" t="s">
        <v>1492</v>
      </c>
      <c r="D197" t="s">
        <v>1943</v>
      </c>
    </row>
    <row r="198" spans="1:4">
      <c r="A198">
        <v>194</v>
      </c>
      <c r="B198" s="13">
        <v>45775</v>
      </c>
      <c r="C198" t="s">
        <v>1415</v>
      </c>
      <c r="D198" t="s">
        <v>1944</v>
      </c>
    </row>
    <row r="199" spans="1:4">
      <c r="A199">
        <v>195</v>
      </c>
      <c r="B199" s="13">
        <v>45775</v>
      </c>
      <c r="C199" t="s">
        <v>1131</v>
      </c>
      <c r="D199" t="s">
        <v>1945</v>
      </c>
    </row>
    <row r="200" spans="1:4">
      <c r="A200">
        <v>196</v>
      </c>
      <c r="B200" s="13">
        <v>45775</v>
      </c>
      <c r="C200" t="s">
        <v>1045</v>
      </c>
      <c r="D200" t="s">
        <v>1947</v>
      </c>
    </row>
    <row r="201" spans="1:4">
      <c r="A201">
        <v>197</v>
      </c>
      <c r="B201" s="13">
        <v>45775</v>
      </c>
      <c r="C201" t="s">
        <v>1503</v>
      </c>
      <c r="D201" t="s">
        <v>1949</v>
      </c>
    </row>
    <row r="202" spans="1:4">
      <c r="A202">
        <v>198</v>
      </c>
      <c r="B202" s="13">
        <v>45775</v>
      </c>
      <c r="C202" t="s">
        <v>1934</v>
      </c>
      <c r="D202" t="s">
        <v>1951</v>
      </c>
    </row>
    <row r="203" spans="1:4">
      <c r="A203">
        <v>199</v>
      </c>
      <c r="B203" s="13">
        <v>45776</v>
      </c>
      <c r="C203" t="s">
        <v>1512</v>
      </c>
      <c r="D203" t="s">
        <v>1965</v>
      </c>
    </row>
    <row r="204" spans="1:4">
      <c r="A204">
        <v>200</v>
      </c>
      <c r="B204" s="13">
        <v>45776</v>
      </c>
      <c r="C204" t="s">
        <v>1969</v>
      </c>
      <c r="D204" t="s">
        <v>1970</v>
      </c>
    </row>
    <row r="205" spans="1:4">
      <c r="A205">
        <v>201</v>
      </c>
      <c r="B205" s="13">
        <v>45776</v>
      </c>
      <c r="C205" t="s">
        <v>1681</v>
      </c>
      <c r="D205" t="s">
        <v>1975</v>
      </c>
    </row>
    <row r="206" spans="1:4">
      <c r="A206">
        <v>202</v>
      </c>
      <c r="B206" s="13">
        <v>45776</v>
      </c>
      <c r="C206" t="s">
        <v>1978</v>
      </c>
      <c r="D206" t="s">
        <v>1979</v>
      </c>
    </row>
    <row r="207" spans="1:4">
      <c r="A207">
        <v>203</v>
      </c>
      <c r="B207" s="13">
        <v>45776</v>
      </c>
      <c r="C207" t="s">
        <v>1934</v>
      </c>
      <c r="D207" t="s">
        <v>1980</v>
      </c>
    </row>
    <row r="208" spans="1:4">
      <c r="A208">
        <v>204</v>
      </c>
      <c r="B208" s="13">
        <v>45776</v>
      </c>
      <c r="C208" t="s">
        <v>1706</v>
      </c>
      <c r="D208" t="s">
        <v>1982</v>
      </c>
    </row>
    <row r="209" spans="1:4">
      <c r="A209">
        <v>205</v>
      </c>
      <c r="B209" s="13">
        <v>45776</v>
      </c>
      <c r="C209" t="s">
        <v>1934</v>
      </c>
      <c r="D209" t="s">
        <v>1984</v>
      </c>
    </row>
    <row r="210" spans="1:4">
      <c r="A210">
        <v>206</v>
      </c>
      <c r="B210" s="13">
        <v>45777</v>
      </c>
      <c r="C210" t="s">
        <v>999</v>
      </c>
      <c r="D210" t="s">
        <v>1985</v>
      </c>
    </row>
    <row r="211" spans="1:4">
      <c r="A211">
        <v>207</v>
      </c>
      <c r="B211" s="13">
        <v>45777</v>
      </c>
      <c r="C211" t="s">
        <v>1415</v>
      </c>
      <c r="D211" t="s">
        <v>1987</v>
      </c>
    </row>
    <row r="212" spans="1:4">
      <c r="A212">
        <v>208</v>
      </c>
      <c r="B212" s="13">
        <v>45777</v>
      </c>
      <c r="C212" t="s">
        <v>1988</v>
      </c>
      <c r="D212" t="s">
        <v>1992</v>
      </c>
    </row>
    <row r="213" spans="1:4">
      <c r="A213">
        <v>209</v>
      </c>
      <c r="B213" s="13">
        <v>45777</v>
      </c>
      <c r="C213" t="s">
        <v>1993</v>
      </c>
      <c r="D213" t="s">
        <v>1996</v>
      </c>
    </row>
    <row r="214" spans="1:4">
      <c r="A214">
        <v>210</v>
      </c>
      <c r="B214" s="13">
        <v>45777</v>
      </c>
      <c r="C214" t="s">
        <v>1038</v>
      </c>
      <c r="D214" t="s">
        <v>1998</v>
      </c>
    </row>
    <row r="215" spans="1:4">
      <c r="A215">
        <v>211</v>
      </c>
      <c r="B215" s="13">
        <v>45777</v>
      </c>
      <c r="C215" t="s">
        <v>1548</v>
      </c>
      <c r="D215" t="s">
        <v>1999</v>
      </c>
    </row>
    <row r="216" spans="1:4">
      <c r="A216">
        <v>212</v>
      </c>
      <c r="B216" s="13">
        <v>45777</v>
      </c>
      <c r="C216" t="s">
        <v>2000</v>
      </c>
      <c r="D216" t="s">
        <v>2003</v>
      </c>
    </row>
    <row r="217" spans="1:4">
      <c r="A217">
        <v>213</v>
      </c>
      <c r="B217" s="13">
        <v>45777</v>
      </c>
      <c r="C217" t="s">
        <v>1525</v>
      </c>
      <c r="D217" t="s">
        <v>2004</v>
      </c>
    </row>
    <row r="218" spans="1:4">
      <c r="A218">
        <v>214</v>
      </c>
      <c r="B218" s="13">
        <v>45775</v>
      </c>
      <c r="C218" t="s">
        <v>1934</v>
      </c>
      <c r="D218" t="s">
        <v>2005</v>
      </c>
    </row>
    <row r="219" spans="1:4">
      <c r="A219">
        <v>215</v>
      </c>
      <c r="B219" s="13">
        <v>45778</v>
      </c>
      <c r="C219" t="s">
        <v>1551</v>
      </c>
      <c r="D219" t="s">
        <v>2014</v>
      </c>
    </row>
    <row r="220" spans="1:4">
      <c r="A220">
        <v>216</v>
      </c>
      <c r="B220" s="13">
        <v>45777</v>
      </c>
      <c r="C220" t="s">
        <v>1681</v>
      </c>
      <c r="D220" t="s">
        <v>2016</v>
      </c>
    </row>
    <row r="221" spans="1:4">
      <c r="A221">
        <v>217</v>
      </c>
      <c r="B221" s="13">
        <v>45779</v>
      </c>
      <c r="C221" t="s">
        <v>1551</v>
      </c>
      <c r="D221" t="s">
        <v>2017</v>
      </c>
    </row>
    <row r="222" spans="1:4">
      <c r="A222">
        <v>218</v>
      </c>
      <c r="B222" s="13">
        <v>45779</v>
      </c>
      <c r="C222" t="s">
        <v>1931</v>
      </c>
      <c r="D222" t="s">
        <v>2018</v>
      </c>
    </row>
    <row r="223" spans="1:4">
      <c r="A223">
        <v>219</v>
      </c>
      <c r="B223" s="13">
        <v>45779</v>
      </c>
      <c r="C223" t="s">
        <v>1370</v>
      </c>
      <c r="D223" t="s">
        <v>2019</v>
      </c>
    </row>
    <row r="224" spans="1:4">
      <c r="A224">
        <v>220</v>
      </c>
      <c r="B224" s="13">
        <v>45779</v>
      </c>
      <c r="C224" t="s">
        <v>1370</v>
      </c>
      <c r="D224" t="s">
        <v>2020</v>
      </c>
    </row>
    <row r="225" spans="1:4">
      <c r="A225">
        <v>221</v>
      </c>
      <c r="B225" s="13">
        <v>45780</v>
      </c>
      <c r="C225" t="s">
        <v>1915</v>
      </c>
      <c r="D225" t="s">
        <v>2028</v>
      </c>
    </row>
    <row r="226" spans="1:4">
      <c r="A226">
        <v>222</v>
      </c>
      <c r="B226" s="13">
        <v>45782</v>
      </c>
      <c r="C226" t="s">
        <v>2030</v>
      </c>
      <c r="D226" t="s">
        <v>2031</v>
      </c>
    </row>
    <row r="227" spans="1:4">
      <c r="A227">
        <v>223</v>
      </c>
      <c r="B227" s="13">
        <v>45782</v>
      </c>
      <c r="C227" t="s">
        <v>999</v>
      </c>
      <c r="D227" t="s">
        <v>2032</v>
      </c>
    </row>
    <row r="228" spans="1:4">
      <c r="A228">
        <v>224</v>
      </c>
      <c r="B228" s="13">
        <v>45783</v>
      </c>
      <c r="C228" t="s">
        <v>1512</v>
      </c>
      <c r="D228" t="s">
        <v>2033</v>
      </c>
    </row>
    <row r="229" spans="1:4">
      <c r="A229">
        <v>225</v>
      </c>
      <c r="B229" s="13">
        <v>45783</v>
      </c>
      <c r="C229" t="s">
        <v>1370</v>
      </c>
      <c r="D229" t="s">
        <v>2034</v>
      </c>
    </row>
    <row r="230" spans="1:4">
      <c r="A230">
        <v>226</v>
      </c>
      <c r="B230" s="13">
        <v>45783</v>
      </c>
      <c r="C230" t="s">
        <v>1440</v>
      </c>
      <c r="D230" t="s">
        <v>2035</v>
      </c>
    </row>
    <row r="231" spans="1:4">
      <c r="A231">
        <v>227</v>
      </c>
      <c r="B231" s="13">
        <v>45783</v>
      </c>
      <c r="C231" t="s">
        <v>1370</v>
      </c>
      <c r="D231" t="s">
        <v>2037</v>
      </c>
    </row>
    <row r="232" spans="1:4">
      <c r="A232">
        <v>228</v>
      </c>
      <c r="B232" s="13">
        <v>45784</v>
      </c>
      <c r="C232" t="s">
        <v>1277</v>
      </c>
      <c r="D232" t="s">
        <v>2038</v>
      </c>
    </row>
    <row r="233" spans="1:4">
      <c r="A233">
        <v>229</v>
      </c>
      <c r="B233" s="13">
        <v>45784</v>
      </c>
      <c r="C233" t="s">
        <v>2041</v>
      </c>
      <c r="D233" t="s">
        <v>2042</v>
      </c>
    </row>
    <row r="234" spans="1:4">
      <c r="A234">
        <v>230</v>
      </c>
      <c r="B234" s="13">
        <v>45784</v>
      </c>
      <c r="C234" t="s">
        <v>2041</v>
      </c>
      <c r="D234" t="s">
        <v>2044</v>
      </c>
    </row>
    <row r="235" spans="1:4">
      <c r="A235">
        <v>231</v>
      </c>
      <c r="B235" s="13">
        <v>45784</v>
      </c>
      <c r="C235" t="s">
        <v>2041</v>
      </c>
      <c r="D235" t="s">
        <v>2045</v>
      </c>
    </row>
    <row r="236" spans="1:4">
      <c r="A236">
        <v>232</v>
      </c>
      <c r="B236" s="13">
        <v>45784</v>
      </c>
      <c r="C236" t="s">
        <v>1370</v>
      </c>
      <c r="D236" t="s">
        <v>2046</v>
      </c>
    </row>
    <row r="237" spans="1:4">
      <c r="A237">
        <v>233</v>
      </c>
      <c r="B237" s="13">
        <v>45784</v>
      </c>
      <c r="C237" t="s">
        <v>2041</v>
      </c>
      <c r="D237" t="s">
        <v>2051</v>
      </c>
    </row>
    <row r="238" spans="1:4">
      <c r="A238">
        <v>234</v>
      </c>
      <c r="B238" s="13">
        <v>45784</v>
      </c>
      <c r="C238" t="s">
        <v>2047</v>
      </c>
      <c r="D238" t="s">
        <v>2052</v>
      </c>
    </row>
    <row r="239" spans="1:4">
      <c r="A239">
        <v>235</v>
      </c>
      <c r="B239" s="13">
        <v>45785</v>
      </c>
      <c r="C239" t="s">
        <v>2053</v>
      </c>
      <c r="D239" t="s">
        <v>2057</v>
      </c>
    </row>
    <row r="240" spans="1:4">
      <c r="A240">
        <v>236</v>
      </c>
      <c r="B240" s="13">
        <v>45785</v>
      </c>
      <c r="C240" t="s">
        <v>1681</v>
      </c>
      <c r="D240" t="s">
        <v>2058</v>
      </c>
    </row>
    <row r="241" spans="1:4">
      <c r="A241">
        <v>237</v>
      </c>
      <c r="B241" s="13">
        <v>45786</v>
      </c>
      <c r="C241" t="s">
        <v>1277</v>
      </c>
      <c r="D241" t="s">
        <v>2062</v>
      </c>
    </row>
    <row r="242" spans="1:4">
      <c r="A242">
        <v>238</v>
      </c>
      <c r="B242" s="13">
        <v>45786</v>
      </c>
      <c r="C242" t="s">
        <v>1969</v>
      </c>
      <c r="D242" t="s">
        <v>2063</v>
      </c>
    </row>
    <row r="243" spans="1:4">
      <c r="A243">
        <v>239</v>
      </c>
      <c r="B243" s="13">
        <v>45786</v>
      </c>
      <c r="C243" t="s">
        <v>2065</v>
      </c>
      <c r="D243" t="s">
        <v>2066</v>
      </c>
    </row>
    <row r="244" spans="1:4">
      <c r="A244">
        <v>240</v>
      </c>
      <c r="B244" s="13">
        <v>45786</v>
      </c>
      <c r="C244" t="s">
        <v>2065</v>
      </c>
      <c r="D244" t="s">
        <v>2067</v>
      </c>
    </row>
    <row r="245" spans="1:4">
      <c r="A245">
        <v>241</v>
      </c>
      <c r="B245" s="13">
        <v>45789</v>
      </c>
      <c r="C245" t="s">
        <v>2071</v>
      </c>
      <c r="D245" t="s">
        <v>2074</v>
      </c>
    </row>
    <row r="246" spans="1:4">
      <c r="A246">
        <v>242</v>
      </c>
      <c r="B246" s="13">
        <v>45789</v>
      </c>
      <c r="C246" t="s">
        <v>1415</v>
      </c>
      <c r="D246" t="s">
        <v>2075</v>
      </c>
    </row>
    <row r="247" spans="1:4">
      <c r="A247">
        <v>243</v>
      </c>
      <c r="B247" s="13">
        <v>45789</v>
      </c>
      <c r="C247" t="s">
        <v>1931</v>
      </c>
      <c r="D247" t="s">
        <v>2076</v>
      </c>
    </row>
    <row r="248" spans="1:4">
      <c r="A248">
        <v>244</v>
      </c>
      <c r="B248" s="13">
        <v>45789</v>
      </c>
      <c r="C248" t="s">
        <v>1569</v>
      </c>
      <c r="D248" t="s">
        <v>2077</v>
      </c>
    </row>
    <row r="249" spans="1:4">
      <c r="A249">
        <v>245</v>
      </c>
      <c r="B249" s="13">
        <v>45789</v>
      </c>
      <c r="C249" t="s">
        <v>1425</v>
      </c>
      <c r="D249" t="s">
        <v>2080</v>
      </c>
    </row>
    <row r="250" spans="1:4">
      <c r="A250">
        <v>246</v>
      </c>
      <c r="B250" s="13">
        <v>45789</v>
      </c>
      <c r="C250" t="s">
        <v>1131</v>
      </c>
      <c r="D250" t="s">
        <v>2082</v>
      </c>
    </row>
    <row r="251" spans="1:4">
      <c r="A251">
        <v>247</v>
      </c>
      <c r="B251" s="13">
        <v>45789</v>
      </c>
      <c r="C251" t="s">
        <v>2085</v>
      </c>
      <c r="D251" t="s">
        <v>2088</v>
      </c>
    </row>
    <row r="252" spans="1:4">
      <c r="A252">
        <v>248</v>
      </c>
      <c r="B252" s="13">
        <v>45789</v>
      </c>
      <c r="C252" t="s">
        <v>1370</v>
      </c>
      <c r="D252" t="s">
        <v>2090</v>
      </c>
    </row>
    <row r="253" spans="1:4">
      <c r="A253">
        <v>249</v>
      </c>
      <c r="B253" s="13">
        <v>45789</v>
      </c>
      <c r="C253" t="s">
        <v>1440</v>
      </c>
      <c r="D253" t="s">
        <v>2091</v>
      </c>
    </row>
    <row r="254" spans="1:4">
      <c r="A254">
        <v>250</v>
      </c>
      <c r="B254" s="13">
        <v>45790</v>
      </c>
      <c r="C254" t="s">
        <v>1420</v>
      </c>
      <c r="D254" t="s">
        <v>2092</v>
      </c>
    </row>
    <row r="255" spans="1:4">
      <c r="A255">
        <v>251</v>
      </c>
      <c r="B255" s="13">
        <v>45790</v>
      </c>
      <c r="C255" t="s">
        <v>1885</v>
      </c>
      <c r="D255" t="s">
        <v>2093</v>
      </c>
    </row>
    <row r="256" spans="1:4">
      <c r="A256">
        <v>252</v>
      </c>
      <c r="B256" s="13">
        <v>45790</v>
      </c>
      <c r="C256" t="s">
        <v>1440</v>
      </c>
      <c r="D256" t="s">
        <v>2094</v>
      </c>
    </row>
    <row r="257" spans="1:4">
      <c r="A257">
        <v>253</v>
      </c>
      <c r="B257" s="13">
        <v>45790</v>
      </c>
      <c r="C257" t="s">
        <v>1748</v>
      </c>
      <c r="D257" t="s">
        <v>2095</v>
      </c>
    </row>
    <row r="258" spans="1:4">
      <c r="A258">
        <v>254</v>
      </c>
      <c r="B258" s="13">
        <v>45790</v>
      </c>
      <c r="C258" t="s">
        <v>2096</v>
      </c>
      <c r="D258" t="s">
        <v>2097</v>
      </c>
    </row>
    <row r="259" spans="1:4">
      <c r="A259">
        <v>255</v>
      </c>
      <c r="B259" s="13">
        <v>45790</v>
      </c>
      <c r="C259" t="s">
        <v>1832</v>
      </c>
      <c r="D259" t="s">
        <v>2098</v>
      </c>
    </row>
    <row r="260" spans="1:4">
      <c r="A260">
        <v>256</v>
      </c>
      <c r="B260" s="13">
        <v>45790</v>
      </c>
      <c r="C260" t="s">
        <v>1370</v>
      </c>
      <c r="D260" t="s">
        <v>2105</v>
      </c>
    </row>
    <row r="261" spans="1:4">
      <c r="A261">
        <v>257</v>
      </c>
      <c r="B261" s="13">
        <v>45790</v>
      </c>
      <c r="C261" t="s">
        <v>1277</v>
      </c>
      <c r="D261" t="s">
        <v>2108</v>
      </c>
    </row>
    <row r="262" spans="1:4">
      <c r="A262">
        <v>258</v>
      </c>
      <c r="B262" s="13">
        <v>45790</v>
      </c>
      <c r="C262" t="s">
        <v>1633</v>
      </c>
      <c r="D262" t="s">
        <v>2110</v>
      </c>
    </row>
    <row r="263" spans="1:4">
      <c r="A263">
        <v>259</v>
      </c>
      <c r="B263" s="13">
        <v>45790</v>
      </c>
      <c r="C263" t="s">
        <v>1349</v>
      </c>
      <c r="D263" t="s">
        <v>2112</v>
      </c>
    </row>
    <row r="264" spans="1:4">
      <c r="A264">
        <v>260</v>
      </c>
      <c r="B264" s="13">
        <v>45791</v>
      </c>
      <c r="C264" t="s">
        <v>1681</v>
      </c>
      <c r="D264" t="s">
        <v>2116</v>
      </c>
    </row>
    <row r="265" spans="1:4">
      <c r="A265">
        <v>261</v>
      </c>
      <c r="B265" s="13">
        <v>45791</v>
      </c>
      <c r="C265" t="s">
        <v>2122</v>
      </c>
      <c r="D265" t="s">
        <v>2124</v>
      </c>
    </row>
    <row r="266" spans="1:4">
      <c r="A266">
        <v>262</v>
      </c>
      <c r="B266" s="13">
        <v>45791</v>
      </c>
      <c r="C266" t="s">
        <v>1010</v>
      </c>
      <c r="D266" t="s">
        <v>2125</v>
      </c>
    </row>
    <row r="267" spans="1:4">
      <c r="A267">
        <v>263</v>
      </c>
      <c r="B267" s="13">
        <v>45791</v>
      </c>
      <c r="C267" t="s">
        <v>1748</v>
      </c>
      <c r="D267" t="s">
        <v>2127</v>
      </c>
    </row>
    <row r="268" spans="1:4">
      <c r="A268">
        <v>264</v>
      </c>
      <c r="B268" s="13">
        <v>45791</v>
      </c>
      <c r="C268" t="s">
        <v>1569</v>
      </c>
      <c r="D268" t="s">
        <v>2128</v>
      </c>
    </row>
    <row r="269" spans="1:4">
      <c r="A269">
        <v>265</v>
      </c>
      <c r="B269" s="13">
        <v>45792</v>
      </c>
      <c r="C269" t="s">
        <v>1551</v>
      </c>
      <c r="D269" t="s">
        <v>2159</v>
      </c>
    </row>
    <row r="270" spans="1:4">
      <c r="A270">
        <v>266</v>
      </c>
      <c r="B270" s="13">
        <v>45792</v>
      </c>
      <c r="C270" t="s">
        <v>2041</v>
      </c>
      <c r="D270" t="s">
        <v>2160</v>
      </c>
    </row>
    <row r="271" spans="1:4">
      <c r="A271">
        <v>267</v>
      </c>
      <c r="B271" s="13">
        <v>45792</v>
      </c>
      <c r="C271" t="s">
        <v>1512</v>
      </c>
      <c r="D271" t="s">
        <v>2161</v>
      </c>
    </row>
    <row r="272" spans="1:4">
      <c r="A272">
        <v>268</v>
      </c>
      <c r="B272" s="13">
        <v>45792</v>
      </c>
      <c r="C272" t="s">
        <v>1706</v>
      </c>
      <c r="D272" t="s">
        <v>2163</v>
      </c>
    </row>
    <row r="273" spans="1:5">
      <c r="A273">
        <v>269</v>
      </c>
      <c r="B273" s="13">
        <v>45792</v>
      </c>
      <c r="C273" t="s">
        <v>1706</v>
      </c>
      <c r="D273" t="s">
        <v>2165</v>
      </c>
    </row>
    <row r="274" spans="1:5">
      <c r="A274">
        <v>270</v>
      </c>
      <c r="B274" s="13">
        <v>45792</v>
      </c>
      <c r="C274" t="s">
        <v>1826</v>
      </c>
      <c r="D274" t="s">
        <v>2169</v>
      </c>
    </row>
    <row r="275" spans="1:5">
      <c r="A275">
        <v>271</v>
      </c>
      <c r="B275" s="13">
        <v>45793</v>
      </c>
      <c r="C275" t="s">
        <v>2047</v>
      </c>
      <c r="D275" t="s">
        <v>2174</v>
      </c>
    </row>
    <row r="276" spans="1:5">
      <c r="A276">
        <v>272</v>
      </c>
      <c r="B276" s="13">
        <v>45793</v>
      </c>
      <c r="C276" t="s">
        <v>1706</v>
      </c>
      <c r="D276" t="s">
        <v>2175</v>
      </c>
    </row>
    <row r="277" spans="1:5">
      <c r="A277">
        <v>273</v>
      </c>
      <c r="B277" s="13">
        <v>45793</v>
      </c>
      <c r="C277" t="s">
        <v>1826</v>
      </c>
      <c r="D277" t="s">
        <v>2177</v>
      </c>
    </row>
    <row r="278" spans="1:5">
      <c r="A278">
        <v>274</v>
      </c>
      <c r="B278" s="13">
        <v>45794</v>
      </c>
      <c r="C278" t="s">
        <v>1803</v>
      </c>
      <c r="D278" t="s">
        <v>2179</v>
      </c>
    </row>
    <row r="279" spans="1:5">
      <c r="A279">
        <v>275</v>
      </c>
      <c r="B279" s="13">
        <v>45794</v>
      </c>
      <c r="C279" t="s">
        <v>1706</v>
      </c>
      <c r="D279" t="s">
        <v>2180</v>
      </c>
    </row>
    <row r="280" spans="1:5">
      <c r="A280">
        <v>276</v>
      </c>
      <c r="B280" s="13">
        <v>45794</v>
      </c>
      <c r="C280" t="s">
        <v>1045</v>
      </c>
      <c r="D280" t="s">
        <v>2181</v>
      </c>
    </row>
    <row r="281" spans="1:5">
      <c r="A281">
        <v>277</v>
      </c>
      <c r="B281" s="13">
        <v>45794</v>
      </c>
      <c r="C281" t="s">
        <v>1415</v>
      </c>
      <c r="D281" t="s">
        <v>2185</v>
      </c>
    </row>
    <row r="282" spans="1:5">
      <c r="A282">
        <v>278</v>
      </c>
      <c r="B282" s="13">
        <v>45794</v>
      </c>
      <c r="C282" t="s">
        <v>2187</v>
      </c>
      <c r="D282" t="s">
        <v>2188</v>
      </c>
    </row>
    <row r="283" spans="1:5">
      <c r="A283">
        <v>279</v>
      </c>
      <c r="B283" s="13">
        <v>45794</v>
      </c>
      <c r="C283" t="s">
        <v>1681</v>
      </c>
      <c r="D283" t="s">
        <v>2190</v>
      </c>
    </row>
    <row r="284" spans="1:5">
      <c r="A284">
        <v>280</v>
      </c>
      <c r="B284" s="13">
        <v>45794</v>
      </c>
      <c r="C284" t="s">
        <v>1362</v>
      </c>
      <c r="D284" t="s">
        <v>2191</v>
      </c>
    </row>
    <row r="285" spans="1:5">
      <c r="A285">
        <v>281</v>
      </c>
      <c r="B285" s="13">
        <v>45796</v>
      </c>
      <c r="C285" t="s">
        <v>1131</v>
      </c>
      <c r="D285" t="s">
        <v>2195</v>
      </c>
    </row>
    <row r="286" spans="1:5">
      <c r="A286">
        <v>282</v>
      </c>
      <c r="B286" s="13">
        <v>45796</v>
      </c>
      <c r="C286" t="s">
        <v>1045</v>
      </c>
      <c r="D286" t="s">
        <v>2198</v>
      </c>
      <c r="E286" t="s">
        <v>2197</v>
      </c>
    </row>
    <row r="287" spans="1:5">
      <c r="A287">
        <v>283</v>
      </c>
      <c r="B287" s="13">
        <v>45797</v>
      </c>
      <c r="C287" t="s">
        <v>1007</v>
      </c>
      <c r="D287" t="s">
        <v>2199</v>
      </c>
    </row>
    <row r="288" spans="1:5">
      <c r="A288">
        <v>284</v>
      </c>
      <c r="B288" s="13">
        <v>45797</v>
      </c>
      <c r="C288" t="s">
        <v>1551</v>
      </c>
      <c r="D288" t="s">
        <v>2200</v>
      </c>
    </row>
    <row r="289" spans="1:4">
      <c r="A289">
        <v>285</v>
      </c>
      <c r="B289" s="13">
        <v>45797</v>
      </c>
      <c r="C289" t="s">
        <v>1817</v>
      </c>
      <c r="D289" t="s">
        <v>2201</v>
      </c>
    </row>
    <row r="290" spans="1:4">
      <c r="A290">
        <v>286</v>
      </c>
      <c r="B290" s="13">
        <v>45798</v>
      </c>
      <c r="C290" t="s">
        <v>1525</v>
      </c>
      <c r="D290" t="s">
        <v>2205</v>
      </c>
    </row>
    <row r="291" spans="1:4">
      <c r="A291">
        <v>287</v>
      </c>
      <c r="B291" s="13">
        <v>45798</v>
      </c>
      <c r="C291" t="s">
        <v>2206</v>
      </c>
      <c r="D291" t="s">
        <v>2207</v>
      </c>
    </row>
    <row r="292" spans="1:4">
      <c r="A292">
        <v>288</v>
      </c>
      <c r="B292" s="13">
        <v>45798</v>
      </c>
      <c r="C292" t="s">
        <v>1633</v>
      </c>
      <c r="D292" t="s">
        <v>2208</v>
      </c>
    </row>
    <row r="293" spans="1:4">
      <c r="A293">
        <v>289</v>
      </c>
      <c r="B293" s="13">
        <v>45798</v>
      </c>
      <c r="C293" t="s">
        <v>2209</v>
      </c>
      <c r="D293" t="s">
        <v>2210</v>
      </c>
    </row>
    <row r="294" spans="1:4">
      <c r="A294">
        <v>290</v>
      </c>
      <c r="B294" s="13">
        <v>45798</v>
      </c>
      <c r="C294" t="s">
        <v>1817</v>
      </c>
      <c r="D294" t="s">
        <v>2211</v>
      </c>
    </row>
    <row r="295" spans="1:4">
      <c r="A295">
        <v>291</v>
      </c>
      <c r="B295" s="13">
        <v>45799</v>
      </c>
      <c r="C295" t="s">
        <v>1370</v>
      </c>
      <c r="D295" t="s">
        <v>2212</v>
      </c>
    </row>
    <row r="296" spans="1:4">
      <c r="A296">
        <v>292</v>
      </c>
      <c r="B296" s="13">
        <v>45799</v>
      </c>
      <c r="C296" t="s">
        <v>1045</v>
      </c>
      <c r="D296" t="s">
        <v>2213</v>
      </c>
    </row>
    <row r="297" spans="1:4">
      <c r="A297">
        <v>293</v>
      </c>
      <c r="B297" s="13">
        <v>45799</v>
      </c>
      <c r="C297" t="s">
        <v>1525</v>
      </c>
      <c r="D297" t="s">
        <v>2214</v>
      </c>
    </row>
    <row r="298" spans="1:4">
      <c r="A298">
        <v>294</v>
      </c>
      <c r="B298" s="13">
        <v>45799</v>
      </c>
      <c r="C298" t="s">
        <v>1420</v>
      </c>
      <c r="D298" t="s">
        <v>2216</v>
      </c>
    </row>
    <row r="299" spans="1:4">
      <c r="A299">
        <v>295</v>
      </c>
      <c r="B299" s="13">
        <v>45799</v>
      </c>
      <c r="C299" t="s">
        <v>1450</v>
      </c>
      <c r="D299" t="s">
        <v>2217</v>
      </c>
    </row>
    <row r="300" spans="1:4">
      <c r="A300">
        <v>296</v>
      </c>
      <c r="B300" s="13">
        <v>45800</v>
      </c>
      <c r="C300" t="s">
        <v>1045</v>
      </c>
      <c r="D300" t="s">
        <v>2223</v>
      </c>
    </row>
    <row r="301" spans="1:4">
      <c r="A301">
        <v>297</v>
      </c>
      <c r="B301" s="13">
        <v>45800</v>
      </c>
      <c r="C301" t="s">
        <v>2224</v>
      </c>
      <c r="D301" t="s">
        <v>2228</v>
      </c>
    </row>
    <row r="302" spans="1:4">
      <c r="A302">
        <v>298</v>
      </c>
      <c r="B302" s="13">
        <v>45800</v>
      </c>
      <c r="C302" t="s">
        <v>1045</v>
      </c>
      <c r="D302" t="s">
        <v>2229</v>
      </c>
    </row>
    <row r="303" spans="1:4">
      <c r="A303">
        <v>299</v>
      </c>
      <c r="B303" s="13">
        <v>45800</v>
      </c>
      <c r="C303" t="s">
        <v>1681</v>
      </c>
      <c r="D303" t="s">
        <v>2230</v>
      </c>
    </row>
    <row r="304" spans="1:4">
      <c r="A304">
        <v>300</v>
      </c>
      <c r="B304" s="13">
        <v>45801</v>
      </c>
      <c r="C304" t="s">
        <v>1423</v>
      </c>
      <c r="D304" t="s">
        <v>2235</v>
      </c>
    </row>
    <row r="305" spans="1:4">
      <c r="A305">
        <v>301</v>
      </c>
      <c r="B305" s="13">
        <v>45801</v>
      </c>
      <c r="C305" t="s">
        <v>1010</v>
      </c>
      <c r="D305" t="s">
        <v>2236</v>
      </c>
    </row>
    <row r="306" spans="1:4">
      <c r="A306">
        <v>302</v>
      </c>
      <c r="B306" s="13">
        <v>45801</v>
      </c>
      <c r="C306" t="s">
        <v>1515</v>
      </c>
      <c r="D306" t="s">
        <v>2238</v>
      </c>
    </row>
    <row r="307" spans="1:4">
      <c r="A307">
        <v>303</v>
      </c>
      <c r="B307" s="13">
        <v>45803</v>
      </c>
      <c r="C307" t="s">
        <v>2239</v>
      </c>
      <c r="D307" t="s">
        <v>2242</v>
      </c>
    </row>
    <row r="308" spans="1:4">
      <c r="A308">
        <v>304</v>
      </c>
      <c r="B308" s="13">
        <v>45803</v>
      </c>
      <c r="C308" t="s">
        <v>1370</v>
      </c>
      <c r="D308" t="s">
        <v>2243</v>
      </c>
    </row>
    <row r="309" spans="1:4">
      <c r="A309">
        <v>305</v>
      </c>
      <c r="B309" s="13">
        <v>45803</v>
      </c>
      <c r="C309" t="s">
        <v>1548</v>
      </c>
      <c r="D309" t="s">
        <v>2244</v>
      </c>
    </row>
    <row r="310" spans="1:4">
      <c r="A310">
        <v>306</v>
      </c>
      <c r="B310" s="13">
        <v>45803</v>
      </c>
      <c r="C310" t="s">
        <v>2071</v>
      </c>
      <c r="D310" t="s">
        <v>2246</v>
      </c>
    </row>
    <row r="311" spans="1:4">
      <c r="A311">
        <v>307</v>
      </c>
      <c r="B311" s="13">
        <v>45803</v>
      </c>
      <c r="C311" t="s">
        <v>1010</v>
      </c>
      <c r="D311" t="s">
        <v>2247</v>
      </c>
    </row>
    <row r="312" spans="1:4">
      <c r="A312">
        <v>308</v>
      </c>
      <c r="B312" s="13">
        <v>45803</v>
      </c>
      <c r="C312" t="s">
        <v>1633</v>
      </c>
      <c r="D312" t="s">
        <v>2248</v>
      </c>
    </row>
    <row r="313" spans="1:4">
      <c r="A313">
        <v>309</v>
      </c>
      <c r="B313" s="13">
        <v>45803</v>
      </c>
      <c r="C313" t="s">
        <v>1557</v>
      </c>
      <c r="D313" t="s">
        <v>2251</v>
      </c>
    </row>
    <row r="314" spans="1:4">
      <c r="A314">
        <v>310</v>
      </c>
      <c r="B314" s="13">
        <v>45804</v>
      </c>
      <c r="C314" t="s">
        <v>1450</v>
      </c>
      <c r="D314" t="s">
        <v>2254</v>
      </c>
    </row>
    <row r="315" spans="1:4">
      <c r="A315">
        <v>311</v>
      </c>
      <c r="B315" s="13">
        <v>45804</v>
      </c>
      <c r="C315" t="s">
        <v>1681</v>
      </c>
      <c r="D315" t="s">
        <v>2255</v>
      </c>
    </row>
    <row r="316" spans="1:4">
      <c r="A316">
        <v>312</v>
      </c>
      <c r="B316" s="13">
        <v>45804</v>
      </c>
      <c r="C316" t="s">
        <v>1548</v>
      </c>
      <c r="D316" t="s">
        <v>2256</v>
      </c>
    </row>
    <row r="317" spans="1:4">
      <c r="A317">
        <v>313</v>
      </c>
      <c r="B317" s="13">
        <v>45804</v>
      </c>
      <c r="C317" t="s">
        <v>1344</v>
      </c>
      <c r="D317" t="s">
        <v>2257</v>
      </c>
    </row>
    <row r="318" spans="1:4">
      <c r="A318">
        <v>314</v>
      </c>
      <c r="B318" s="13">
        <v>45804</v>
      </c>
      <c r="C318" t="s">
        <v>1512</v>
      </c>
      <c r="D318" t="s">
        <v>2260</v>
      </c>
    </row>
    <row r="319" spans="1:4">
      <c r="A319">
        <v>343</v>
      </c>
      <c r="B319" s="13">
        <v>45806</v>
      </c>
      <c r="C319" t="s">
        <v>2209</v>
      </c>
      <c r="D319" t="s">
        <v>2269</v>
      </c>
    </row>
    <row r="320" spans="1:4">
      <c r="A320">
        <v>344</v>
      </c>
      <c r="B320" s="13">
        <v>45806</v>
      </c>
      <c r="C320" t="s">
        <v>1362</v>
      </c>
      <c r="D320" t="s">
        <v>2270</v>
      </c>
    </row>
    <row r="321" spans="1:4">
      <c r="A321">
        <v>345</v>
      </c>
      <c r="B321" s="13">
        <v>45806</v>
      </c>
      <c r="C321" t="s">
        <v>1370</v>
      </c>
      <c r="D321" t="s">
        <v>2271</v>
      </c>
    </row>
    <row r="322" spans="1:4">
      <c r="A322">
        <v>346</v>
      </c>
      <c r="B322" s="13">
        <v>45807</v>
      </c>
      <c r="C322" t="s">
        <v>1492</v>
      </c>
      <c r="D322" t="s">
        <v>2272</v>
      </c>
    </row>
    <row r="323" spans="1:4">
      <c r="A323">
        <v>347</v>
      </c>
      <c r="B323" s="13">
        <v>45807</v>
      </c>
      <c r="C323" t="s">
        <v>1450</v>
      </c>
      <c r="D323" t="s">
        <v>2277</v>
      </c>
    </row>
    <row r="324" spans="1:4">
      <c r="A324">
        <v>348</v>
      </c>
      <c r="B324" s="13">
        <v>45807</v>
      </c>
      <c r="C324" t="s">
        <v>2278</v>
      </c>
      <c r="D324" t="s">
        <v>2279</v>
      </c>
    </row>
    <row r="325" spans="1:4">
      <c r="A325">
        <v>349</v>
      </c>
      <c r="B325" s="13">
        <v>45807</v>
      </c>
      <c r="C325" t="s">
        <v>1045</v>
      </c>
      <c r="D325" t="s">
        <v>2280</v>
      </c>
    </row>
    <row r="326" spans="1:4">
      <c r="A326">
        <v>350</v>
      </c>
      <c r="B326" s="13">
        <v>45807</v>
      </c>
      <c r="C326" t="s">
        <v>2265</v>
      </c>
      <c r="D326" t="s">
        <v>2281</v>
      </c>
    </row>
    <row r="327" spans="1:4">
      <c r="A327">
        <v>351</v>
      </c>
      <c r="B327" s="13">
        <v>45807</v>
      </c>
      <c r="C327" t="s">
        <v>2053</v>
      </c>
      <c r="D327" t="s">
        <v>2282</v>
      </c>
    </row>
    <row r="328" spans="1:4">
      <c r="A328">
        <v>352</v>
      </c>
      <c r="B328" s="13">
        <v>45807</v>
      </c>
      <c r="C328" t="s">
        <v>1413</v>
      </c>
      <c r="D328" t="s">
        <v>2284</v>
      </c>
    </row>
    <row r="329" spans="1:4">
      <c r="A329">
        <v>353</v>
      </c>
      <c r="B329" s="13">
        <v>45808</v>
      </c>
      <c r="C329" t="s">
        <v>1209</v>
      </c>
      <c r="D329" t="s">
        <v>2289</v>
      </c>
    </row>
    <row r="330" spans="1:4">
      <c r="A330">
        <v>354</v>
      </c>
      <c r="B330" s="13">
        <v>45808</v>
      </c>
      <c r="C330" t="s">
        <v>1277</v>
      </c>
      <c r="D330" t="s">
        <v>2290</v>
      </c>
    </row>
    <row r="331" spans="1:4">
      <c r="A331">
        <v>355</v>
      </c>
      <c r="B331" s="13">
        <v>45808</v>
      </c>
      <c r="C331" t="s">
        <v>1681</v>
      </c>
      <c r="D331" t="s">
        <v>2295</v>
      </c>
    </row>
    <row r="332" spans="1:4">
      <c r="A332">
        <v>356</v>
      </c>
      <c r="B332" s="13">
        <v>45810</v>
      </c>
      <c r="C332" t="s">
        <v>981</v>
      </c>
      <c r="D332" t="s">
        <v>2297</v>
      </c>
    </row>
    <row r="333" spans="1:4">
      <c r="A333">
        <v>357</v>
      </c>
      <c r="B333" s="13">
        <v>45810</v>
      </c>
      <c r="C333" t="s">
        <v>1512</v>
      </c>
      <c r="D333" t="s">
        <v>2298</v>
      </c>
    </row>
    <row r="334" spans="1:4">
      <c r="A334">
        <v>358</v>
      </c>
      <c r="B334" s="13">
        <v>45810</v>
      </c>
      <c r="C334" t="s">
        <v>2239</v>
      </c>
      <c r="D334" t="s">
        <v>2299</v>
      </c>
    </row>
    <row r="335" spans="1:4">
      <c r="A335">
        <v>359</v>
      </c>
      <c r="B335" s="13">
        <v>45810</v>
      </c>
      <c r="C335" t="s">
        <v>1427</v>
      </c>
      <c r="D335" t="s">
        <v>2300</v>
      </c>
    </row>
    <row r="336" spans="1:4">
      <c r="A336">
        <v>360</v>
      </c>
      <c r="B336" s="13">
        <v>45810</v>
      </c>
      <c r="C336" t="s">
        <v>1512</v>
      </c>
      <c r="D336" t="s">
        <v>2301</v>
      </c>
    </row>
    <row r="337" spans="1:4">
      <c r="A337">
        <v>361</v>
      </c>
      <c r="B337" s="13">
        <v>45810</v>
      </c>
      <c r="C337" t="s">
        <v>2206</v>
      </c>
      <c r="D337" t="s">
        <v>2302</v>
      </c>
    </row>
    <row r="338" spans="1:4">
      <c r="A338">
        <v>362</v>
      </c>
      <c r="B338" s="13">
        <v>45811</v>
      </c>
      <c r="C338" t="s">
        <v>1567</v>
      </c>
      <c r="D338" t="s">
        <v>2304</v>
      </c>
    </row>
    <row r="339" spans="1:4">
      <c r="A339">
        <v>363</v>
      </c>
      <c r="B339" s="13">
        <v>45811</v>
      </c>
      <c r="C339" t="s">
        <v>1420</v>
      </c>
      <c r="D339" t="s">
        <v>2306</v>
      </c>
    </row>
    <row r="340" spans="1:4">
      <c r="A340">
        <v>364</v>
      </c>
      <c r="B340" s="13">
        <v>45811</v>
      </c>
      <c r="C340" t="s">
        <v>2307</v>
      </c>
      <c r="D340" t="s">
        <v>2310</v>
      </c>
    </row>
    <row r="341" spans="1:4">
      <c r="A341">
        <v>365</v>
      </c>
      <c r="B341" s="13">
        <v>45811</v>
      </c>
      <c r="C341" t="s">
        <v>2307</v>
      </c>
      <c r="D341" t="s">
        <v>2311</v>
      </c>
    </row>
    <row r="342" spans="1:4">
      <c r="A342">
        <v>366</v>
      </c>
      <c r="B342" s="13">
        <v>45807</v>
      </c>
      <c r="C342" t="s">
        <v>1007</v>
      </c>
      <c r="D342" t="s">
        <v>2320</v>
      </c>
    </row>
    <row r="343" spans="1:4">
      <c r="A343">
        <v>367</v>
      </c>
      <c r="B343" s="13">
        <v>45812</v>
      </c>
      <c r="C343" t="s">
        <v>1569</v>
      </c>
      <c r="D343" t="s">
        <v>2321</v>
      </c>
    </row>
    <row r="344" spans="1:4">
      <c r="A344">
        <v>368</v>
      </c>
      <c r="B344" s="13">
        <v>45812</v>
      </c>
      <c r="C344" t="s">
        <v>2322</v>
      </c>
      <c r="D344" t="s">
        <v>2327</v>
      </c>
    </row>
    <row r="345" spans="1:4">
      <c r="A345">
        <v>369</v>
      </c>
      <c r="B345" s="13">
        <v>45812</v>
      </c>
      <c r="C345" t="s">
        <v>1551</v>
      </c>
      <c r="D345" t="s">
        <v>2330</v>
      </c>
    </row>
    <row r="346" spans="1:4">
      <c r="A346">
        <v>370</v>
      </c>
      <c r="B346" s="13">
        <v>45813</v>
      </c>
      <c r="C346" t="s">
        <v>1512</v>
      </c>
      <c r="D346" t="s">
        <v>2334</v>
      </c>
    </row>
    <row r="347" spans="1:4">
      <c r="A347">
        <v>371</v>
      </c>
      <c r="B347" s="13">
        <v>45813</v>
      </c>
      <c r="C347" t="s">
        <v>1512</v>
      </c>
      <c r="D347" t="s">
        <v>2335</v>
      </c>
    </row>
    <row r="348" spans="1:4">
      <c r="A348">
        <v>372</v>
      </c>
      <c r="B348" s="13">
        <v>45813</v>
      </c>
      <c r="C348" t="s">
        <v>1427</v>
      </c>
      <c r="D348" t="s">
        <v>2336</v>
      </c>
    </row>
    <row r="349" spans="1:4">
      <c r="A349">
        <v>373</v>
      </c>
      <c r="B349" s="13">
        <v>45813</v>
      </c>
      <c r="C349" t="s">
        <v>1131</v>
      </c>
      <c r="D349" t="s">
        <v>2339</v>
      </c>
    </row>
    <row r="350" spans="1:4">
      <c r="A350">
        <v>374</v>
      </c>
      <c r="B350" s="13">
        <v>45813</v>
      </c>
      <c r="C350" t="s">
        <v>2346</v>
      </c>
      <c r="D350" t="s">
        <v>2347</v>
      </c>
    </row>
    <row r="351" spans="1:4">
      <c r="A351">
        <v>375</v>
      </c>
      <c r="B351" s="13">
        <v>45814</v>
      </c>
      <c r="C351" t="s">
        <v>1681</v>
      </c>
      <c r="D351" t="s">
        <v>2348</v>
      </c>
    </row>
    <row r="352" spans="1:4">
      <c r="A352">
        <v>376</v>
      </c>
      <c r="B352" s="13">
        <v>45815</v>
      </c>
      <c r="C352" t="s">
        <v>1681</v>
      </c>
      <c r="D352" t="s">
        <v>2349</v>
      </c>
    </row>
    <row r="353" spans="1:4">
      <c r="A353">
        <v>377</v>
      </c>
      <c r="B353" s="13">
        <v>45817</v>
      </c>
      <c r="C353" t="s">
        <v>2351</v>
      </c>
      <c r="D353" t="s">
        <v>2352</v>
      </c>
    </row>
    <row r="354" spans="1:4">
      <c r="A354">
        <v>378</v>
      </c>
      <c r="B354" s="13">
        <v>45817</v>
      </c>
      <c r="C354" t="s">
        <v>981</v>
      </c>
      <c r="D354" t="s">
        <v>2353</v>
      </c>
    </row>
    <row r="355" spans="1:4">
      <c r="A355">
        <v>379</v>
      </c>
      <c r="B355" s="13">
        <v>45817</v>
      </c>
      <c r="C355" t="s">
        <v>1131</v>
      </c>
      <c r="D355" t="s">
        <v>2356</v>
      </c>
    </row>
    <row r="356" spans="1:4">
      <c r="A356">
        <v>380</v>
      </c>
      <c r="B356" s="13">
        <v>45817</v>
      </c>
      <c r="C356" t="s">
        <v>1681</v>
      </c>
      <c r="D356" t="s">
        <v>2357</v>
      </c>
    </row>
    <row r="357" spans="1:4">
      <c r="A357">
        <v>381</v>
      </c>
      <c r="B357" s="13">
        <v>45817</v>
      </c>
      <c r="C357" t="s">
        <v>1010</v>
      </c>
      <c r="D357" t="s">
        <v>2360</v>
      </c>
    </row>
    <row r="358" spans="1:4">
      <c r="A358">
        <v>382</v>
      </c>
      <c r="B358" s="13">
        <v>45817</v>
      </c>
      <c r="C358" t="s">
        <v>1415</v>
      </c>
      <c r="D358" t="s">
        <v>2361</v>
      </c>
    </row>
    <row r="359" spans="1:4">
      <c r="A359">
        <v>383</v>
      </c>
      <c r="B359" s="13">
        <v>45817</v>
      </c>
      <c r="C359" t="s">
        <v>1370</v>
      </c>
      <c r="D359" t="s">
        <v>2362</v>
      </c>
    </row>
    <row r="360" spans="1:4">
      <c r="A360">
        <v>384</v>
      </c>
      <c r="B360" s="13">
        <v>45817</v>
      </c>
      <c r="C360" t="s">
        <v>1551</v>
      </c>
      <c r="D360" t="s">
        <v>2363</v>
      </c>
    </row>
    <row r="361" spans="1:4">
      <c r="A361">
        <v>385</v>
      </c>
      <c r="B361" s="13">
        <v>45817</v>
      </c>
      <c r="C361" t="s">
        <v>1548</v>
      </c>
      <c r="D361" t="s">
        <v>2369</v>
      </c>
    </row>
    <row r="362" spans="1:4">
      <c r="A362">
        <v>386</v>
      </c>
      <c r="B362" s="13">
        <v>45817</v>
      </c>
      <c r="C362" t="s">
        <v>1681</v>
      </c>
      <c r="D362" t="s">
        <v>2377</v>
      </c>
    </row>
    <row r="363" spans="1:4">
      <c r="A363">
        <v>387</v>
      </c>
      <c r="B363" s="13">
        <v>45817</v>
      </c>
      <c r="C363" t="s">
        <v>1370</v>
      </c>
      <c r="D363" t="s">
        <v>2378</v>
      </c>
    </row>
    <row r="364" spans="1:4">
      <c r="A364">
        <v>388</v>
      </c>
      <c r="B364" s="13">
        <v>45818</v>
      </c>
      <c r="C364" t="s">
        <v>2307</v>
      </c>
      <c r="D364" t="s">
        <v>2391</v>
      </c>
    </row>
    <row r="365" spans="1:4">
      <c r="A365">
        <v>389</v>
      </c>
      <c r="B365" s="13">
        <v>45818</v>
      </c>
      <c r="C365" t="s">
        <v>1706</v>
      </c>
      <c r="D365" t="s">
        <v>2392</v>
      </c>
    </row>
    <row r="366" spans="1:4">
      <c r="A366">
        <v>390</v>
      </c>
      <c r="B366" s="13">
        <v>45818</v>
      </c>
      <c r="C366" t="s">
        <v>1370</v>
      </c>
      <c r="D366" t="s">
        <v>2393</v>
      </c>
    </row>
    <row r="367" spans="1:4">
      <c r="A367">
        <v>391</v>
      </c>
      <c r="B367" s="13">
        <v>45818</v>
      </c>
      <c r="C367" t="s">
        <v>1277</v>
      </c>
      <c r="D367" t="s">
        <v>2395</v>
      </c>
    </row>
    <row r="368" spans="1:4">
      <c r="A368">
        <v>392</v>
      </c>
      <c r="B368" s="13">
        <v>45818</v>
      </c>
      <c r="C368" t="s">
        <v>1548</v>
      </c>
      <c r="D368" t="s">
        <v>2396</v>
      </c>
    </row>
    <row r="369" spans="1:4">
      <c r="A369">
        <v>393</v>
      </c>
      <c r="B369" s="13">
        <v>45818</v>
      </c>
      <c r="C369" t="s">
        <v>1415</v>
      </c>
      <c r="D369" t="s">
        <v>2398</v>
      </c>
    </row>
    <row r="370" spans="1:4">
      <c r="A370">
        <v>394</v>
      </c>
      <c r="B370" s="13">
        <v>45818</v>
      </c>
      <c r="C370" t="s">
        <v>2265</v>
      </c>
      <c r="D370" t="s">
        <v>2400</v>
      </c>
    </row>
    <row r="371" spans="1:4">
      <c r="A371">
        <v>395</v>
      </c>
      <c r="B371" s="13">
        <v>45818</v>
      </c>
      <c r="C371" t="s">
        <v>1850</v>
      </c>
      <c r="D371" t="s">
        <v>2401</v>
      </c>
    </row>
    <row r="372" spans="1:4">
      <c r="A372">
        <v>396</v>
      </c>
      <c r="B372" s="13">
        <v>45819</v>
      </c>
      <c r="C372" t="s">
        <v>1420</v>
      </c>
      <c r="D372" t="s">
        <v>2403</v>
      </c>
    </row>
    <row r="373" spans="1:4">
      <c r="A373">
        <v>397</v>
      </c>
      <c r="B373" s="13">
        <v>45819</v>
      </c>
      <c r="C373" t="s">
        <v>2313</v>
      </c>
      <c r="D373" t="s">
        <v>2413</v>
      </c>
    </row>
    <row r="374" spans="1:4">
      <c r="A374">
        <v>398</v>
      </c>
      <c r="B374" s="13">
        <v>45819</v>
      </c>
      <c r="C374" t="s">
        <v>2414</v>
      </c>
      <c r="D374" t="s">
        <v>2415</v>
      </c>
    </row>
    <row r="375" spans="1:4">
      <c r="A375">
        <v>399</v>
      </c>
      <c r="B375" s="13">
        <v>45819</v>
      </c>
      <c r="C375" t="s">
        <v>1423</v>
      </c>
      <c r="D375" t="s">
        <v>2417</v>
      </c>
    </row>
    <row r="376" spans="1:4">
      <c r="A376">
        <v>400</v>
      </c>
      <c r="B376" s="13">
        <v>45819</v>
      </c>
      <c r="C376" t="s">
        <v>1344</v>
      </c>
      <c r="D376" t="s">
        <v>2418</v>
      </c>
    </row>
    <row r="377" spans="1:4">
      <c r="A377">
        <v>401</v>
      </c>
      <c r="B377" s="13">
        <v>45819</v>
      </c>
      <c r="C377" t="s">
        <v>2406</v>
      </c>
      <c r="D377" t="s">
        <v>2419</v>
      </c>
    </row>
    <row r="378" spans="1:4">
      <c r="A378">
        <v>402</v>
      </c>
      <c r="B378" s="13">
        <v>45819</v>
      </c>
      <c r="C378" t="s">
        <v>1420</v>
      </c>
      <c r="D378" t="s">
        <v>2420</v>
      </c>
    </row>
    <row r="379" spans="1:4">
      <c r="A379">
        <v>403</v>
      </c>
      <c r="B379" s="13">
        <v>45820</v>
      </c>
      <c r="C379" t="s">
        <v>1444</v>
      </c>
      <c r="D379" t="s">
        <v>2421</v>
      </c>
    </row>
    <row r="380" spans="1:4">
      <c r="A380">
        <v>404</v>
      </c>
      <c r="B380" s="13">
        <v>45820</v>
      </c>
      <c r="C380" t="s">
        <v>1444</v>
      </c>
      <c r="D380" t="s">
        <v>2422</v>
      </c>
    </row>
    <row r="381" spans="1:4">
      <c r="A381">
        <v>405</v>
      </c>
      <c r="B381" s="13">
        <v>45820</v>
      </c>
      <c r="C381" t="s">
        <v>1450</v>
      </c>
      <c r="D381" t="s">
        <v>2423</v>
      </c>
    </row>
    <row r="382" spans="1:4">
      <c r="A382">
        <v>406</v>
      </c>
      <c r="B382" s="13">
        <v>45821</v>
      </c>
      <c r="C382" t="s">
        <v>2424</v>
      </c>
      <c r="D382" t="s">
        <v>2430</v>
      </c>
    </row>
    <row r="383" spans="1:4">
      <c r="A383">
        <v>407</v>
      </c>
      <c r="B383" s="13">
        <v>45821</v>
      </c>
      <c r="C383" t="s">
        <v>1010</v>
      </c>
      <c r="D383" t="s">
        <v>2431</v>
      </c>
    </row>
    <row r="384" spans="1:4">
      <c r="A384">
        <v>408</v>
      </c>
      <c r="B384" s="13">
        <v>45821</v>
      </c>
      <c r="C384" t="s">
        <v>1767</v>
      </c>
      <c r="D384" t="s">
        <v>2432</v>
      </c>
    </row>
    <row r="385" spans="1:4">
      <c r="A385">
        <v>409</v>
      </c>
      <c r="B385" s="13">
        <v>45821</v>
      </c>
      <c r="C385" t="s">
        <v>1934</v>
      </c>
      <c r="D385" t="s">
        <v>2433</v>
      </c>
    </row>
    <row r="386" spans="1:4">
      <c r="A386">
        <v>410</v>
      </c>
      <c r="B386" s="13">
        <v>45821</v>
      </c>
      <c r="C386" t="s">
        <v>2434</v>
      </c>
      <c r="D386" t="s">
        <v>2435</v>
      </c>
    </row>
    <row r="387" spans="1:4">
      <c r="A387">
        <v>411</v>
      </c>
      <c r="B387" s="13">
        <v>45821</v>
      </c>
      <c r="C387" t="s">
        <v>1440</v>
      </c>
      <c r="D387" t="s">
        <v>2439</v>
      </c>
    </row>
    <row r="388" spans="1:4">
      <c r="A388">
        <v>412</v>
      </c>
      <c r="B388" s="13">
        <v>45821</v>
      </c>
      <c r="C388" t="s">
        <v>1465</v>
      </c>
      <c r="D388" t="s">
        <v>2444</v>
      </c>
    </row>
    <row r="389" spans="1:4">
      <c r="A389">
        <v>413</v>
      </c>
      <c r="B389" s="13">
        <v>45822</v>
      </c>
      <c r="C389" t="s">
        <v>1370</v>
      </c>
      <c r="D389" t="s">
        <v>2445</v>
      </c>
    </row>
    <row r="390" spans="1:4">
      <c r="A390">
        <v>414</v>
      </c>
      <c r="B390" s="13">
        <v>45822</v>
      </c>
      <c r="C390" t="s">
        <v>1512</v>
      </c>
      <c r="D390" t="s">
        <v>2446</v>
      </c>
    </row>
    <row r="391" spans="1:4">
      <c r="A391">
        <v>415</v>
      </c>
      <c r="B391" s="13">
        <v>45824</v>
      </c>
      <c r="C391" t="s">
        <v>1425</v>
      </c>
      <c r="D391" t="s">
        <v>2447</v>
      </c>
    </row>
    <row r="392" spans="1:4">
      <c r="A392">
        <v>416</v>
      </c>
      <c r="B392" s="13">
        <v>45824</v>
      </c>
      <c r="C392" t="s">
        <v>1010</v>
      </c>
      <c r="D392" t="s">
        <v>2452</v>
      </c>
    </row>
    <row r="393" spans="1:4">
      <c r="A393">
        <v>417</v>
      </c>
      <c r="B393" s="13">
        <v>45824</v>
      </c>
      <c r="C393" t="s">
        <v>1370</v>
      </c>
      <c r="D393" t="s">
        <v>2453</v>
      </c>
    </row>
    <row r="394" spans="1:4">
      <c r="A394">
        <v>418</v>
      </c>
      <c r="B394" s="13">
        <v>45825</v>
      </c>
      <c r="C394" t="s">
        <v>1349</v>
      </c>
      <c r="D394" t="s">
        <v>2454</v>
      </c>
    </row>
    <row r="395" spans="1:4">
      <c r="A395">
        <v>419</v>
      </c>
      <c r="B395" s="13">
        <v>45825</v>
      </c>
      <c r="C395" t="s">
        <v>1512</v>
      </c>
      <c r="D395" t="s">
        <v>2494</v>
      </c>
    </row>
    <row r="396" spans="1:4">
      <c r="A396">
        <v>420</v>
      </c>
      <c r="B396" s="13">
        <v>45825</v>
      </c>
      <c r="C396" t="s">
        <v>1370</v>
      </c>
      <c r="D396" t="s">
        <v>2497</v>
      </c>
    </row>
    <row r="397" spans="1:4">
      <c r="A397">
        <v>421</v>
      </c>
      <c r="B397" s="13">
        <v>45825</v>
      </c>
      <c r="C397" t="s">
        <v>2496</v>
      </c>
      <c r="D397" t="s">
        <v>2498</v>
      </c>
    </row>
    <row r="398" spans="1:4">
      <c r="A398">
        <v>422</v>
      </c>
      <c r="B398" s="13">
        <v>45826</v>
      </c>
      <c r="C398" t="s">
        <v>1010</v>
      </c>
      <c r="D398" t="s">
        <v>2502</v>
      </c>
    </row>
    <row r="399" spans="1:4">
      <c r="A399">
        <v>423</v>
      </c>
      <c r="B399" s="13">
        <v>45826</v>
      </c>
      <c r="C399" t="s">
        <v>1370</v>
      </c>
      <c r="D399" t="s">
        <v>2505</v>
      </c>
    </row>
    <row r="400" spans="1:4">
      <c r="A400">
        <v>424</v>
      </c>
      <c r="B400" s="13">
        <v>45826</v>
      </c>
      <c r="C400" t="s">
        <v>2414</v>
      </c>
      <c r="D400" t="s">
        <v>2506</v>
      </c>
    </row>
    <row r="401" spans="1:4">
      <c r="A401">
        <v>425</v>
      </c>
      <c r="B401" s="13">
        <v>45826</v>
      </c>
      <c r="C401" t="s">
        <v>1931</v>
      </c>
      <c r="D401" t="s">
        <v>2507</v>
      </c>
    </row>
    <row r="402" spans="1:4">
      <c r="A402">
        <v>426</v>
      </c>
      <c r="B402" s="13">
        <v>45826</v>
      </c>
      <c r="C402" t="s">
        <v>2239</v>
      </c>
      <c r="D402" t="s">
        <v>2508</v>
      </c>
    </row>
    <row r="403" spans="1:4">
      <c r="A403">
        <v>427</v>
      </c>
      <c r="B403" s="13">
        <v>45826</v>
      </c>
      <c r="C403" t="s">
        <v>1681</v>
      </c>
      <c r="D403" t="s">
        <v>2509</v>
      </c>
    </row>
    <row r="404" spans="1:4">
      <c r="A404">
        <v>428</v>
      </c>
      <c r="B404" s="13">
        <v>45826</v>
      </c>
      <c r="C404" t="s">
        <v>1370</v>
      </c>
      <c r="D404" t="s">
        <v>2510</v>
      </c>
    </row>
    <row r="405" spans="1:4">
      <c r="A405">
        <v>429</v>
      </c>
      <c r="B405" s="13">
        <v>45827</v>
      </c>
      <c r="C405" t="s">
        <v>1931</v>
      </c>
      <c r="D405" t="s">
        <v>2512</v>
      </c>
    </row>
    <row r="406" spans="1:4">
      <c r="A406">
        <v>430</v>
      </c>
      <c r="B406" s="13">
        <v>45827</v>
      </c>
      <c r="C406" t="s">
        <v>1420</v>
      </c>
      <c r="D406" t="s">
        <v>2513</v>
      </c>
    </row>
    <row r="407" spans="1:4">
      <c r="A407">
        <v>431</v>
      </c>
      <c r="B407" s="13">
        <v>45827</v>
      </c>
      <c r="C407" t="s">
        <v>2496</v>
      </c>
      <c r="D407" t="s">
        <v>2518</v>
      </c>
    </row>
    <row r="408" spans="1:4">
      <c r="A408">
        <v>432</v>
      </c>
      <c r="B408" s="13">
        <v>45827</v>
      </c>
      <c r="C408" t="s">
        <v>1370</v>
      </c>
      <c r="D408" t="s">
        <v>2521</v>
      </c>
    </row>
    <row r="409" spans="1:4">
      <c r="A409">
        <v>433</v>
      </c>
      <c r="B409" s="13">
        <v>45827</v>
      </c>
      <c r="C409" t="s">
        <v>1415</v>
      </c>
      <c r="D409" t="s">
        <v>2522</v>
      </c>
    </row>
    <row r="410" spans="1:4">
      <c r="A410">
        <v>434</v>
      </c>
      <c r="B410" s="13">
        <v>45827</v>
      </c>
      <c r="C410" t="s">
        <v>1681</v>
      </c>
      <c r="D410" t="s">
        <v>2523</v>
      </c>
    </row>
    <row r="411" spans="1:4">
      <c r="A411">
        <v>435</v>
      </c>
      <c r="B411" s="13">
        <v>45827</v>
      </c>
      <c r="C411" t="s">
        <v>2351</v>
      </c>
      <c r="D411" t="s">
        <v>2524</v>
      </c>
    </row>
    <row r="412" spans="1:4">
      <c r="A412">
        <v>436</v>
      </c>
      <c r="B412" s="13">
        <v>45827</v>
      </c>
      <c r="C412" t="s">
        <v>1548</v>
      </c>
      <c r="D412" t="s">
        <v>2526</v>
      </c>
    </row>
    <row r="413" spans="1:4">
      <c r="A413">
        <v>437</v>
      </c>
      <c r="B413" s="13">
        <v>45827</v>
      </c>
      <c r="C413" t="s">
        <v>1548</v>
      </c>
      <c r="D413" t="s">
        <v>2528</v>
      </c>
    </row>
    <row r="414" spans="1:4">
      <c r="A414">
        <v>438</v>
      </c>
      <c r="B414" s="13">
        <v>45828</v>
      </c>
      <c r="C414" t="s">
        <v>2535</v>
      </c>
      <c r="D414" t="s">
        <v>2536</v>
      </c>
    </row>
    <row r="415" spans="1:4">
      <c r="A415">
        <v>439</v>
      </c>
      <c r="B415" s="13">
        <v>45828</v>
      </c>
      <c r="C415" t="s">
        <v>1551</v>
      </c>
      <c r="D415" t="s">
        <v>2537</v>
      </c>
    </row>
    <row r="416" spans="1:4">
      <c r="A416">
        <v>440</v>
      </c>
      <c r="B416" s="13">
        <v>45828</v>
      </c>
      <c r="C416" t="s">
        <v>1007</v>
      </c>
      <c r="D416" t="s">
        <v>2538</v>
      </c>
    </row>
    <row r="417" spans="1:4">
      <c r="A417">
        <v>441</v>
      </c>
      <c r="B417" s="13">
        <v>45828</v>
      </c>
      <c r="C417" t="s">
        <v>1512</v>
      </c>
      <c r="D417" t="s">
        <v>2539</v>
      </c>
    </row>
    <row r="418" spans="1:4">
      <c r="A418">
        <v>442</v>
      </c>
      <c r="B418" s="13">
        <v>45828</v>
      </c>
      <c r="C418" t="s">
        <v>2540</v>
      </c>
      <c r="D418" t="s">
        <v>2541</v>
      </c>
    </row>
    <row r="419" spans="1:4">
      <c r="A419">
        <v>443</v>
      </c>
      <c r="B419" s="13">
        <v>45828</v>
      </c>
      <c r="C419" t="s">
        <v>1551</v>
      </c>
      <c r="D419" t="s">
        <v>2542</v>
      </c>
    </row>
    <row r="420" spans="1:4">
      <c r="A420">
        <v>444</v>
      </c>
      <c r="B420" s="13">
        <v>45828</v>
      </c>
      <c r="C420" t="s">
        <v>2547</v>
      </c>
      <c r="D420" t="s">
        <v>2548</v>
      </c>
    </row>
    <row r="421" spans="1:4">
      <c r="A421">
        <v>445</v>
      </c>
      <c r="B421" s="13">
        <v>45829</v>
      </c>
      <c r="C421" t="s">
        <v>1557</v>
      </c>
      <c r="D421" t="s">
        <v>2550</v>
      </c>
    </row>
    <row r="422" spans="1:4">
      <c r="A422">
        <v>446</v>
      </c>
      <c r="B422" s="13">
        <v>45829</v>
      </c>
      <c r="C422" t="s">
        <v>2440</v>
      </c>
      <c r="D422" t="s">
        <v>2551</v>
      </c>
    </row>
    <row r="423" spans="1:4">
      <c r="A423">
        <v>447</v>
      </c>
      <c r="B423" s="13">
        <v>45829</v>
      </c>
      <c r="C423" t="s">
        <v>1681</v>
      </c>
      <c r="D423" t="s">
        <v>2554</v>
      </c>
    </row>
    <row r="424" spans="1:4">
      <c r="A424">
        <v>448</v>
      </c>
      <c r="B424" s="13">
        <v>45831</v>
      </c>
      <c r="C424" t="s">
        <v>2555</v>
      </c>
      <c r="D424" t="s">
        <v>2556</v>
      </c>
    </row>
    <row r="425" spans="1:4">
      <c r="A425">
        <v>449</v>
      </c>
      <c r="B425" s="13">
        <v>45831</v>
      </c>
      <c r="C425" t="s">
        <v>2560</v>
      </c>
      <c r="D425" t="s">
        <v>2561</v>
      </c>
    </row>
    <row r="426" spans="1:4">
      <c r="A426">
        <v>450</v>
      </c>
      <c r="B426" s="13">
        <v>45832</v>
      </c>
      <c r="C426" t="s">
        <v>1131</v>
      </c>
      <c r="D426" t="s">
        <v>2567</v>
      </c>
    </row>
    <row r="427" spans="1:4">
      <c r="A427">
        <v>451</v>
      </c>
      <c r="B427" s="13">
        <v>45832</v>
      </c>
      <c r="C427" t="s">
        <v>1551</v>
      </c>
      <c r="D427" t="s">
        <v>2568</v>
      </c>
    </row>
    <row r="428" spans="1:4">
      <c r="A428">
        <v>452</v>
      </c>
      <c r="B428" s="13">
        <v>45832</v>
      </c>
      <c r="C428" t="s">
        <v>2414</v>
      </c>
      <c r="D428" t="s">
        <v>2575</v>
      </c>
    </row>
    <row r="429" spans="1:4">
      <c r="A429">
        <v>453</v>
      </c>
      <c r="B429" s="13">
        <v>45832</v>
      </c>
      <c r="C429" t="s">
        <v>2569</v>
      </c>
      <c r="D429" t="s">
        <v>2576</v>
      </c>
    </row>
    <row r="430" spans="1:4">
      <c r="A430">
        <v>454</v>
      </c>
      <c r="B430" s="13">
        <v>45832</v>
      </c>
      <c r="C430" t="s">
        <v>1681</v>
      </c>
      <c r="D430" t="s">
        <v>2577</v>
      </c>
    </row>
    <row r="431" spans="1:4">
      <c r="A431">
        <v>455</v>
      </c>
      <c r="B431" s="13">
        <v>45832</v>
      </c>
      <c r="C431" t="s">
        <v>1512</v>
      </c>
      <c r="D431" t="s">
        <v>2578</v>
      </c>
    </row>
    <row r="432" spans="1:4">
      <c r="A432">
        <v>456</v>
      </c>
      <c r="B432" s="13">
        <v>45833</v>
      </c>
      <c r="C432" t="s">
        <v>1038</v>
      </c>
      <c r="D432" t="s">
        <v>2585</v>
      </c>
    </row>
    <row r="433" spans="1:4">
      <c r="A433">
        <v>457</v>
      </c>
      <c r="B433" s="13">
        <v>45833</v>
      </c>
      <c r="C433" t="s">
        <v>973</v>
      </c>
      <c r="D433" t="s">
        <v>2586</v>
      </c>
    </row>
    <row r="434" spans="1:4">
      <c r="A434">
        <v>458</v>
      </c>
      <c r="B434" s="13">
        <v>45833</v>
      </c>
      <c r="C434" t="s">
        <v>1850</v>
      </c>
      <c r="D434" t="s">
        <v>2587</v>
      </c>
    </row>
    <row r="435" spans="1:4">
      <c r="A435">
        <v>459</v>
      </c>
      <c r="B435" s="13">
        <v>45833</v>
      </c>
      <c r="C435" t="s">
        <v>1569</v>
      </c>
      <c r="D435" t="s">
        <v>2589</v>
      </c>
    </row>
    <row r="436" spans="1:4">
      <c r="A436">
        <v>460</v>
      </c>
      <c r="B436" s="13">
        <v>45833</v>
      </c>
      <c r="C436" t="s">
        <v>2580</v>
      </c>
      <c r="D436" t="s">
        <v>2590</v>
      </c>
    </row>
    <row r="437" spans="1:4">
      <c r="A437">
        <v>461</v>
      </c>
      <c r="B437" s="13">
        <v>45833</v>
      </c>
      <c r="C437" t="s">
        <v>1045</v>
      </c>
      <c r="D437" t="s">
        <v>2592</v>
      </c>
    </row>
    <row r="438" spans="1:4">
      <c r="A438">
        <v>462</v>
      </c>
      <c r="B438" s="13">
        <v>45833</v>
      </c>
      <c r="C438" t="s">
        <v>1557</v>
      </c>
      <c r="D438" t="s">
        <v>2593</v>
      </c>
    </row>
    <row r="439" spans="1:4">
      <c r="A439">
        <v>463</v>
      </c>
      <c r="B439" s="13">
        <v>45833</v>
      </c>
      <c r="C439" t="s">
        <v>1450</v>
      </c>
      <c r="D439" t="s">
        <v>2598</v>
      </c>
    </row>
    <row r="440" spans="1:4">
      <c r="A440">
        <v>464</v>
      </c>
      <c r="B440" s="13">
        <v>45834</v>
      </c>
      <c r="C440" t="s">
        <v>1440</v>
      </c>
      <c r="D440" t="s">
        <v>2599</v>
      </c>
    </row>
    <row r="441" spans="1:4">
      <c r="A441">
        <v>465</v>
      </c>
      <c r="B441" s="13">
        <v>45834</v>
      </c>
      <c r="C441" t="s">
        <v>1681</v>
      </c>
      <c r="D441" t="s">
        <v>2602</v>
      </c>
    </row>
    <row r="442" spans="1:4">
      <c r="A442">
        <v>466</v>
      </c>
      <c r="B442" s="13">
        <v>45834</v>
      </c>
      <c r="C442" t="s">
        <v>1370</v>
      </c>
      <c r="D442" t="s">
        <v>2603</v>
      </c>
    </row>
    <row r="443" spans="1:4">
      <c r="A443">
        <v>467</v>
      </c>
      <c r="B443" s="13">
        <v>45834</v>
      </c>
      <c r="C443" t="s">
        <v>1370</v>
      </c>
      <c r="D443" t="s">
        <v>2605</v>
      </c>
    </row>
    <row r="444" spans="1:4">
      <c r="A444">
        <v>468</v>
      </c>
      <c r="B444" s="13">
        <v>45834</v>
      </c>
      <c r="C444" t="s">
        <v>1370</v>
      </c>
      <c r="D444" t="s">
        <v>2615</v>
      </c>
    </row>
    <row r="445" spans="1:4">
      <c r="A445">
        <v>469</v>
      </c>
      <c r="B445" s="13">
        <v>45834</v>
      </c>
      <c r="C445" t="s">
        <v>1045</v>
      </c>
      <c r="D445" t="s">
        <v>2618</v>
      </c>
    </row>
    <row r="446" spans="1:4">
      <c r="A446">
        <v>470</v>
      </c>
      <c r="B446" s="13">
        <v>45835</v>
      </c>
      <c r="C446" t="s">
        <v>1349</v>
      </c>
      <c r="D446" t="s">
        <v>2629</v>
      </c>
    </row>
    <row r="447" spans="1:4">
      <c r="A447">
        <v>471</v>
      </c>
      <c r="B447" s="13">
        <v>45835</v>
      </c>
      <c r="C447" t="s">
        <v>1438</v>
      </c>
      <c r="D447" t="s">
        <v>2630</v>
      </c>
    </row>
    <row r="448" spans="1:4">
      <c r="A448">
        <v>472</v>
      </c>
      <c r="B448" s="13">
        <v>45835</v>
      </c>
      <c r="C448" t="s">
        <v>1045</v>
      </c>
      <c r="D448" t="s">
        <v>2632</v>
      </c>
    </row>
    <row r="449" spans="1:4">
      <c r="A449">
        <v>473</v>
      </c>
      <c r="B449" s="13">
        <v>45835</v>
      </c>
      <c r="C449" t="s">
        <v>1548</v>
      </c>
      <c r="D449" t="s">
        <v>2633</v>
      </c>
    </row>
    <row r="450" spans="1:4">
      <c r="A450">
        <v>474</v>
      </c>
      <c r="B450" s="13">
        <v>45835</v>
      </c>
      <c r="C450" t="s">
        <v>1681</v>
      </c>
      <c r="D450" t="s">
        <v>2635</v>
      </c>
    </row>
    <row r="451" spans="1:4">
      <c r="A451">
        <v>475</v>
      </c>
      <c r="B451" s="13">
        <v>45835</v>
      </c>
      <c r="C451" t="s">
        <v>1444</v>
      </c>
      <c r="D451" t="s">
        <v>2636</v>
      </c>
    </row>
    <row r="452" spans="1:4">
      <c r="A452">
        <v>476</v>
      </c>
      <c r="B452" s="13">
        <v>45838</v>
      </c>
      <c r="C452" t="s">
        <v>2239</v>
      </c>
      <c r="D452" t="s">
        <v>2639</v>
      </c>
    </row>
    <row r="453" spans="1:4">
      <c r="A453">
        <v>477</v>
      </c>
      <c r="B453" s="13">
        <v>45838</v>
      </c>
      <c r="C453" t="s">
        <v>1681</v>
      </c>
      <c r="D453" t="s">
        <v>2647</v>
      </c>
    </row>
    <row r="454" spans="1:4">
      <c r="A454">
        <v>478</v>
      </c>
      <c r="B454" s="13">
        <v>45838</v>
      </c>
      <c r="C454" t="s">
        <v>1074</v>
      </c>
      <c r="D454" t="s">
        <v>2650</v>
      </c>
    </row>
    <row r="455" spans="1:4">
      <c r="A455">
        <v>479</v>
      </c>
      <c r="B455" s="13">
        <v>45838</v>
      </c>
      <c r="C455" t="s">
        <v>2640</v>
      </c>
      <c r="D455" t="s">
        <v>2651</v>
      </c>
    </row>
    <row r="456" spans="1:4">
      <c r="A456">
        <v>480</v>
      </c>
      <c r="B456" s="13">
        <v>45838</v>
      </c>
      <c r="C456" t="s">
        <v>1415</v>
      </c>
      <c r="D456" t="s">
        <v>2652</v>
      </c>
    </row>
    <row r="457" spans="1:4">
      <c r="A457">
        <v>481</v>
      </c>
      <c r="B457" s="13">
        <v>45838</v>
      </c>
      <c r="C457" t="s">
        <v>1681</v>
      </c>
      <c r="D457" t="s">
        <v>2653</v>
      </c>
    </row>
    <row r="458" spans="1:4">
      <c r="A458">
        <v>482</v>
      </c>
      <c r="B458" s="13">
        <v>45838</v>
      </c>
      <c r="C458" t="s">
        <v>1934</v>
      </c>
      <c r="D458" t="s">
        <v>2654</v>
      </c>
    </row>
    <row r="459" spans="1:4">
      <c r="A459">
        <v>483</v>
      </c>
      <c r="B459" s="13">
        <v>45838</v>
      </c>
      <c r="C459" t="s">
        <v>1438</v>
      </c>
      <c r="D459" t="s">
        <v>2657</v>
      </c>
    </row>
    <row r="460" spans="1:4">
      <c r="A460">
        <v>484</v>
      </c>
      <c r="B460" s="13">
        <v>45839</v>
      </c>
      <c r="C460" t="s">
        <v>2661</v>
      </c>
      <c r="D460" t="s">
        <v>2662</v>
      </c>
    </row>
    <row r="461" spans="1:4">
      <c r="A461">
        <v>485</v>
      </c>
      <c r="B461" s="13">
        <v>45839</v>
      </c>
      <c r="C461" t="s">
        <v>1450</v>
      </c>
      <c r="D461" t="s">
        <v>2663</v>
      </c>
    </row>
    <row r="462" spans="1:4">
      <c r="A462">
        <v>486</v>
      </c>
      <c r="B462" s="13">
        <v>45839</v>
      </c>
      <c r="C462" t="s">
        <v>1551</v>
      </c>
      <c r="D462" t="s">
        <v>2665</v>
      </c>
    </row>
    <row r="463" spans="1:4">
      <c r="A463">
        <v>487</v>
      </c>
      <c r="B463" s="13">
        <v>45839</v>
      </c>
      <c r="C463" t="s">
        <v>2668</v>
      </c>
      <c r="D463" t="s">
        <v>2671</v>
      </c>
    </row>
    <row r="464" spans="1:4">
      <c r="A464">
        <v>488</v>
      </c>
      <c r="B464" s="13">
        <v>45839</v>
      </c>
      <c r="C464" t="s">
        <v>1415</v>
      </c>
      <c r="D464" t="s">
        <v>2672</v>
      </c>
    </row>
    <row r="465" spans="1:4">
      <c r="A465">
        <v>489</v>
      </c>
      <c r="B465" s="13">
        <v>45840</v>
      </c>
      <c r="C465" t="s">
        <v>2676</v>
      </c>
      <c r="D465" t="s">
        <v>2677</v>
      </c>
    </row>
    <row r="466" spans="1:4">
      <c r="A466">
        <v>490</v>
      </c>
      <c r="B466" s="13">
        <v>45840</v>
      </c>
      <c r="C466" t="s">
        <v>2678</v>
      </c>
      <c r="D466" t="s">
        <v>2682</v>
      </c>
    </row>
    <row r="467" spans="1:4">
      <c r="A467">
        <v>491</v>
      </c>
      <c r="B467" s="13">
        <v>45840</v>
      </c>
      <c r="C467" t="s">
        <v>1551</v>
      </c>
      <c r="D467" t="s">
        <v>2688</v>
      </c>
    </row>
    <row r="468" spans="1:4">
      <c r="A468">
        <v>492</v>
      </c>
      <c r="B468" s="13">
        <v>45840</v>
      </c>
      <c r="C468" t="s">
        <v>1915</v>
      </c>
      <c r="D468" t="s">
        <v>2689</v>
      </c>
    </row>
    <row r="469" spans="1:4">
      <c r="A469">
        <v>493</v>
      </c>
      <c r="B469" s="13">
        <v>45840</v>
      </c>
      <c r="C469" t="s">
        <v>2053</v>
      </c>
      <c r="D469" t="s">
        <v>2690</v>
      </c>
    </row>
    <row r="470" spans="1:4">
      <c r="A470">
        <v>494</v>
      </c>
      <c r="B470" s="13">
        <v>45841</v>
      </c>
      <c r="C470" t="s">
        <v>1038</v>
      </c>
      <c r="D470" t="s">
        <v>2691</v>
      </c>
    </row>
    <row r="471" spans="1:4">
      <c r="A471">
        <v>495</v>
      </c>
      <c r="B471" s="13">
        <v>45841</v>
      </c>
      <c r="C471" t="s">
        <v>2696</v>
      </c>
      <c r="D471" t="s">
        <v>2699</v>
      </c>
    </row>
    <row r="472" spans="1:4">
      <c r="A472">
        <v>496</v>
      </c>
      <c r="B472" s="13">
        <v>45841</v>
      </c>
      <c r="C472" t="s">
        <v>1767</v>
      </c>
      <c r="D472" t="s">
        <v>2700</v>
      </c>
    </row>
    <row r="473" spans="1:4">
      <c r="A473">
        <v>497</v>
      </c>
      <c r="B473" s="13">
        <v>45841</v>
      </c>
      <c r="C473" t="s">
        <v>2209</v>
      </c>
      <c r="D473" t="s">
        <v>2701</v>
      </c>
    </row>
    <row r="474" spans="1:4">
      <c r="A474">
        <v>498</v>
      </c>
      <c r="B474" s="13">
        <v>45841</v>
      </c>
      <c r="C474" t="s">
        <v>1551</v>
      </c>
      <c r="D474" t="s">
        <v>2702</v>
      </c>
    </row>
    <row r="475" spans="1:4">
      <c r="A475">
        <v>499</v>
      </c>
      <c r="B475" s="13">
        <v>45842</v>
      </c>
      <c r="C475" t="s">
        <v>1569</v>
      </c>
      <c r="D475" t="s">
        <v>2707</v>
      </c>
    </row>
    <row r="476" spans="1:4">
      <c r="A476">
        <v>500</v>
      </c>
      <c r="B476" s="13">
        <v>45842</v>
      </c>
      <c r="C476" t="s">
        <v>1551</v>
      </c>
      <c r="D476" t="s">
        <v>2708</v>
      </c>
    </row>
    <row r="477" spans="1:4">
      <c r="A477">
        <v>501</v>
      </c>
      <c r="B477" s="13">
        <v>45842</v>
      </c>
      <c r="C477" t="s">
        <v>1438</v>
      </c>
      <c r="D477" t="s">
        <v>2710</v>
      </c>
    </row>
    <row r="478" spans="1:4">
      <c r="A478">
        <v>502</v>
      </c>
      <c r="B478" s="13">
        <v>45842</v>
      </c>
      <c r="C478" t="s">
        <v>1131</v>
      </c>
      <c r="D478" t="s">
        <v>2711</v>
      </c>
    </row>
    <row r="479" spans="1:4">
      <c r="A479">
        <v>503</v>
      </c>
      <c r="B479" s="13">
        <v>45843</v>
      </c>
      <c r="C479" t="s">
        <v>1512</v>
      </c>
      <c r="D479" t="s">
        <v>2713</v>
      </c>
    </row>
    <row r="480" spans="1:4">
      <c r="A480">
        <v>504</v>
      </c>
      <c r="B480" s="13">
        <v>45845</v>
      </c>
      <c r="C480" t="s">
        <v>1512</v>
      </c>
      <c r="D480" t="s">
        <v>2714</v>
      </c>
    </row>
    <row r="481" spans="1:4">
      <c r="A481">
        <v>505</v>
      </c>
      <c r="B481" s="13">
        <v>45845</v>
      </c>
      <c r="C481" t="s">
        <v>1415</v>
      </c>
      <c r="D481" t="s">
        <v>2715</v>
      </c>
    </row>
    <row r="482" spans="1:4">
      <c r="A482">
        <v>506</v>
      </c>
      <c r="B482" s="13">
        <v>45845</v>
      </c>
      <c r="C482" t="s">
        <v>1450</v>
      </c>
      <c r="D482" t="s">
        <v>2716</v>
      </c>
    </row>
    <row r="483" spans="1:4">
      <c r="A483">
        <v>507</v>
      </c>
      <c r="B483" s="13">
        <v>45845</v>
      </c>
      <c r="C483" t="s">
        <v>2722</v>
      </c>
      <c r="D483" t="s">
        <v>2726</v>
      </c>
    </row>
    <row r="484" spans="1:4">
      <c r="A484">
        <v>508</v>
      </c>
      <c r="B484" s="13">
        <v>45845</v>
      </c>
      <c r="C484" t="s">
        <v>2535</v>
      </c>
      <c r="D484" t="s">
        <v>2727</v>
      </c>
    </row>
    <row r="485" spans="1:4">
      <c r="A485">
        <v>509</v>
      </c>
      <c r="B485" s="13">
        <v>45845</v>
      </c>
      <c r="C485" t="s">
        <v>2717</v>
      </c>
      <c r="D485" t="s">
        <v>2728</v>
      </c>
    </row>
    <row r="486" spans="1:4">
      <c r="A486">
        <v>510</v>
      </c>
      <c r="B486" s="13">
        <v>45845</v>
      </c>
      <c r="C486" t="s">
        <v>1131</v>
      </c>
      <c r="D486" t="s">
        <v>2729</v>
      </c>
    </row>
    <row r="487" spans="1:4">
      <c r="A487">
        <v>511</v>
      </c>
      <c r="B487" s="13">
        <v>45845</v>
      </c>
      <c r="C487" t="s">
        <v>1826</v>
      </c>
      <c r="D487" t="s">
        <v>2730</v>
      </c>
    </row>
    <row r="488" spans="1:4">
      <c r="A488">
        <v>512</v>
      </c>
      <c r="B488" s="13">
        <v>45845</v>
      </c>
      <c r="C488" t="s">
        <v>1415</v>
      </c>
      <c r="D488" t="s">
        <v>2731</v>
      </c>
    </row>
    <row r="489" spans="1:4">
      <c r="A489">
        <v>513</v>
      </c>
      <c r="B489" s="13">
        <v>45845</v>
      </c>
      <c r="C489" t="s">
        <v>1681</v>
      </c>
      <c r="D489" t="s">
        <v>2733</v>
      </c>
    </row>
    <row r="490" spans="1:4">
      <c r="A490">
        <v>514</v>
      </c>
      <c r="B490" s="13">
        <v>45846</v>
      </c>
      <c r="C490" t="s">
        <v>1370</v>
      </c>
      <c r="D490" t="s">
        <v>2736</v>
      </c>
    </row>
    <row r="491" spans="1:4">
      <c r="A491">
        <v>515</v>
      </c>
      <c r="B491" s="13">
        <v>45846</v>
      </c>
      <c r="C491" t="s">
        <v>2722</v>
      </c>
      <c r="D491" t="s">
        <v>2739</v>
      </c>
    </row>
    <row r="492" spans="1:4">
      <c r="A492">
        <v>516</v>
      </c>
      <c r="B492" s="13">
        <v>45846</v>
      </c>
      <c r="C492" t="s">
        <v>1512</v>
      </c>
      <c r="D492" t="s">
        <v>2740</v>
      </c>
    </row>
    <row r="493" spans="1:4">
      <c r="A493">
        <v>517</v>
      </c>
      <c r="B493" s="13">
        <v>45846</v>
      </c>
      <c r="C493" t="s">
        <v>1767</v>
      </c>
      <c r="D493" t="s">
        <v>2741</v>
      </c>
    </row>
    <row r="494" spans="1:4">
      <c r="A494">
        <v>518</v>
      </c>
      <c r="B494" s="13">
        <v>45846</v>
      </c>
      <c r="C494" t="s">
        <v>2742</v>
      </c>
      <c r="D494" t="s">
        <v>2746</v>
      </c>
    </row>
    <row r="495" spans="1:4">
      <c r="A495">
        <v>519</v>
      </c>
      <c r="B495" s="13">
        <v>45846</v>
      </c>
      <c r="C495" t="s">
        <v>1007</v>
      </c>
      <c r="D495" t="s">
        <v>2748</v>
      </c>
    </row>
    <row r="496" spans="1:4">
      <c r="A496">
        <v>520</v>
      </c>
      <c r="B496" s="13">
        <v>45846</v>
      </c>
      <c r="C496" t="s">
        <v>1557</v>
      </c>
      <c r="D496" t="s">
        <v>2749</v>
      </c>
    </row>
    <row r="497" spans="1:4">
      <c r="A497">
        <v>521</v>
      </c>
      <c r="B497" s="13">
        <v>45846</v>
      </c>
      <c r="C497" t="s">
        <v>1548</v>
      </c>
      <c r="D497" t="s">
        <v>2750</v>
      </c>
    </row>
    <row r="498" spans="1:4">
      <c r="A498">
        <v>522</v>
      </c>
      <c r="B498" s="13">
        <v>45846</v>
      </c>
      <c r="C498" t="s">
        <v>1131</v>
      </c>
      <c r="D498" t="s">
        <v>2751</v>
      </c>
    </row>
    <row r="499" spans="1:4">
      <c r="A499">
        <v>523</v>
      </c>
      <c r="B499" s="13">
        <v>45847</v>
      </c>
      <c r="C499" t="s">
        <v>1370</v>
      </c>
      <c r="D499" t="s">
        <v>2752</v>
      </c>
    </row>
    <row r="500" spans="1:4">
      <c r="A500">
        <v>524</v>
      </c>
      <c r="B500" s="13">
        <v>45847</v>
      </c>
      <c r="C500" t="s">
        <v>2351</v>
      </c>
      <c r="D500" t="s">
        <v>2754</v>
      </c>
    </row>
    <row r="501" spans="1:4">
      <c r="A501">
        <v>525</v>
      </c>
      <c r="B501" s="13">
        <v>45847</v>
      </c>
      <c r="C501" t="s">
        <v>2206</v>
      </c>
      <c r="D501" t="s">
        <v>2758</v>
      </c>
    </row>
    <row r="502" spans="1:4">
      <c r="A502">
        <v>526</v>
      </c>
      <c r="B502" s="13">
        <v>45847</v>
      </c>
      <c r="C502" t="s">
        <v>1415</v>
      </c>
      <c r="D502" t="s">
        <v>2759</v>
      </c>
    </row>
    <row r="503" spans="1:4">
      <c r="A503">
        <v>527</v>
      </c>
      <c r="B503" s="13">
        <v>45847</v>
      </c>
      <c r="C503" t="s">
        <v>1681</v>
      </c>
      <c r="D503" t="s">
        <v>2760</v>
      </c>
    </row>
    <row r="504" spans="1:4">
      <c r="A504">
        <v>528</v>
      </c>
      <c r="B504" s="13">
        <v>45847</v>
      </c>
      <c r="C504" t="s">
        <v>1370</v>
      </c>
      <c r="D504" t="s">
        <v>2761</v>
      </c>
    </row>
    <row r="505" spans="1:4">
      <c r="A505">
        <v>529</v>
      </c>
      <c r="B505" s="13">
        <v>45847</v>
      </c>
      <c r="C505" t="s">
        <v>1706</v>
      </c>
      <c r="D505" t="s">
        <v>2762</v>
      </c>
    </row>
    <row r="506" spans="1:4">
      <c r="A506">
        <v>530</v>
      </c>
      <c r="B506" s="13">
        <v>45847</v>
      </c>
      <c r="C506" t="s">
        <v>2351</v>
      </c>
      <c r="D506" t="s">
        <v>2763</v>
      </c>
    </row>
    <row r="507" spans="1:4">
      <c r="A507">
        <v>531</v>
      </c>
      <c r="B507" s="13">
        <v>45848</v>
      </c>
      <c r="C507" t="s">
        <v>2661</v>
      </c>
      <c r="D507" t="s">
        <v>2768</v>
      </c>
    </row>
    <row r="508" spans="1:4">
      <c r="A508">
        <v>532</v>
      </c>
      <c r="B508" s="13">
        <v>45848</v>
      </c>
      <c r="C508" t="s">
        <v>2265</v>
      </c>
      <c r="D508" t="s">
        <v>2770</v>
      </c>
    </row>
    <row r="509" spans="1:4">
      <c r="A509">
        <v>533</v>
      </c>
      <c r="B509" s="13">
        <v>45848</v>
      </c>
      <c r="C509" t="s">
        <v>1370</v>
      </c>
      <c r="D509" t="s">
        <v>2771</v>
      </c>
    </row>
    <row r="510" spans="1:4">
      <c r="A510">
        <v>534</v>
      </c>
      <c r="B510" s="13">
        <v>45848</v>
      </c>
      <c r="C510" t="s">
        <v>1018</v>
      </c>
      <c r="D510" t="s">
        <v>2772</v>
      </c>
    </row>
    <row r="511" spans="1:4">
      <c r="A511">
        <v>535</v>
      </c>
      <c r="B511" s="13">
        <v>45848</v>
      </c>
      <c r="C511" t="s">
        <v>1007</v>
      </c>
      <c r="D511" t="s">
        <v>2774</v>
      </c>
    </row>
    <row r="512" spans="1:4">
      <c r="A512">
        <v>536</v>
      </c>
      <c r="B512" s="13">
        <v>45849</v>
      </c>
      <c r="C512" t="s">
        <v>1548</v>
      </c>
      <c r="D512" t="s">
        <v>2784</v>
      </c>
    </row>
    <row r="513" spans="1:4">
      <c r="A513">
        <v>537</v>
      </c>
      <c r="B513" s="13">
        <v>45849</v>
      </c>
      <c r="C513" t="s">
        <v>1551</v>
      </c>
      <c r="D513" t="s">
        <v>2785</v>
      </c>
    </row>
    <row r="514" spans="1:4">
      <c r="A514">
        <v>538</v>
      </c>
      <c r="B514" s="13">
        <v>45849</v>
      </c>
      <c r="C514" t="s">
        <v>1370</v>
      </c>
      <c r="D514" t="s">
        <v>2786</v>
      </c>
    </row>
    <row r="515" spans="1:4">
      <c r="A515">
        <v>539</v>
      </c>
      <c r="B515" s="13">
        <v>45849</v>
      </c>
      <c r="C515" t="s">
        <v>1429</v>
      </c>
      <c r="D515" t="s">
        <v>2787</v>
      </c>
    </row>
    <row r="516" spans="1:4">
      <c r="A516">
        <v>540</v>
      </c>
      <c r="B516" s="13">
        <v>45849</v>
      </c>
      <c r="C516" t="s">
        <v>1420</v>
      </c>
      <c r="D516" t="s">
        <v>2788</v>
      </c>
    </row>
    <row r="517" spans="1:4">
      <c r="A517">
        <v>541</v>
      </c>
      <c r="B517" s="13">
        <v>45849</v>
      </c>
      <c r="C517" t="s">
        <v>1557</v>
      </c>
      <c r="D517" t="s">
        <v>2789</v>
      </c>
    </row>
    <row r="518" spans="1:4">
      <c r="A518">
        <v>542</v>
      </c>
      <c r="B518" s="13">
        <v>45849</v>
      </c>
      <c r="C518" t="s">
        <v>1557</v>
      </c>
      <c r="D518" t="s">
        <v>2790</v>
      </c>
    </row>
    <row r="519" spans="1:4">
      <c r="A519">
        <v>543</v>
      </c>
      <c r="B519" s="13">
        <v>45849</v>
      </c>
      <c r="C519" t="s">
        <v>2791</v>
      </c>
      <c r="D519" t="s">
        <v>2792</v>
      </c>
    </row>
    <row r="520" spans="1:4">
      <c r="A520">
        <v>544</v>
      </c>
      <c r="B520" s="13">
        <v>45850</v>
      </c>
      <c r="C520" t="s">
        <v>1569</v>
      </c>
      <c r="D520" t="s">
        <v>2795</v>
      </c>
    </row>
    <row r="521" spans="1:4">
      <c r="A521">
        <v>545</v>
      </c>
      <c r="B521" s="13">
        <v>45850</v>
      </c>
      <c r="C521" t="s">
        <v>2661</v>
      </c>
      <c r="D521" t="s">
        <v>2797</v>
      </c>
    </row>
    <row r="522" spans="1:4">
      <c r="A522">
        <v>546</v>
      </c>
      <c r="B522" s="13">
        <v>45852</v>
      </c>
      <c r="C522" t="s">
        <v>2802</v>
      </c>
      <c r="D522" t="s">
        <v>2805</v>
      </c>
    </row>
    <row r="523" spans="1:4">
      <c r="A523">
        <v>547</v>
      </c>
      <c r="B523" s="13">
        <v>45852</v>
      </c>
      <c r="C523" t="s">
        <v>2806</v>
      </c>
      <c r="D523" t="s">
        <v>2810</v>
      </c>
    </row>
    <row r="524" spans="1:4">
      <c r="A524">
        <v>548</v>
      </c>
      <c r="B524" s="13">
        <v>45852</v>
      </c>
      <c r="C524" t="s">
        <v>1370</v>
      </c>
      <c r="D524" t="s">
        <v>2811</v>
      </c>
    </row>
    <row r="525" spans="1:4">
      <c r="A525">
        <v>549</v>
      </c>
      <c r="B525" s="13">
        <v>45852</v>
      </c>
      <c r="C525" t="s">
        <v>2351</v>
      </c>
      <c r="D525" t="s">
        <v>2812</v>
      </c>
    </row>
    <row r="526" spans="1:4">
      <c r="A526">
        <v>550</v>
      </c>
      <c r="B526" s="13">
        <v>45852</v>
      </c>
      <c r="C526" t="s">
        <v>2265</v>
      </c>
      <c r="D526" t="s">
        <v>2814</v>
      </c>
    </row>
    <row r="527" spans="1:4">
      <c r="A527">
        <v>551</v>
      </c>
      <c r="B527" s="13">
        <v>45852</v>
      </c>
      <c r="C527" t="s">
        <v>1569</v>
      </c>
      <c r="D527" t="s">
        <v>2815</v>
      </c>
    </row>
    <row r="528" spans="1:4">
      <c r="A528">
        <v>552</v>
      </c>
      <c r="B528" s="13">
        <v>45852</v>
      </c>
      <c r="C528" t="s">
        <v>1415</v>
      </c>
      <c r="D528" t="s">
        <v>2816</v>
      </c>
    </row>
    <row r="529" spans="1:4">
      <c r="A529">
        <v>553</v>
      </c>
      <c r="B529" s="13">
        <v>45853</v>
      </c>
      <c r="C529" t="s">
        <v>2351</v>
      </c>
      <c r="D529" t="s">
        <v>2826</v>
      </c>
    </row>
    <row r="530" spans="1:4">
      <c r="A530">
        <v>554</v>
      </c>
      <c r="B530" s="13">
        <v>45853</v>
      </c>
      <c r="C530" t="s">
        <v>1007</v>
      </c>
      <c r="D530" t="s">
        <v>2827</v>
      </c>
    </row>
    <row r="531" spans="1:4">
      <c r="A531">
        <v>555</v>
      </c>
      <c r="B531" s="13">
        <v>45853</v>
      </c>
      <c r="C531" t="s">
        <v>2828</v>
      </c>
      <c r="D531" t="s">
        <v>2831</v>
      </c>
    </row>
    <row r="532" spans="1:4">
      <c r="A532">
        <v>556</v>
      </c>
      <c r="B532" s="13">
        <v>45853</v>
      </c>
      <c r="C532" t="s">
        <v>2265</v>
      </c>
      <c r="D532" t="s">
        <v>2832</v>
      </c>
    </row>
    <row r="533" spans="1:4">
      <c r="A533">
        <v>557</v>
      </c>
      <c r="B533" s="13">
        <v>45853</v>
      </c>
      <c r="C533" t="s">
        <v>1438</v>
      </c>
      <c r="D533" t="s">
        <v>2833</v>
      </c>
    </row>
    <row r="534" spans="1:4">
      <c r="A534">
        <v>558</v>
      </c>
      <c r="B534" s="13">
        <v>45853</v>
      </c>
      <c r="C534" t="s">
        <v>1131</v>
      </c>
      <c r="D534" t="s">
        <v>2834</v>
      </c>
    </row>
    <row r="535" spans="1:4">
      <c r="A535">
        <v>559</v>
      </c>
      <c r="B535" s="13">
        <v>45853</v>
      </c>
      <c r="C535" t="s">
        <v>1427</v>
      </c>
      <c r="D535" t="s">
        <v>2835</v>
      </c>
    </row>
    <row r="536" spans="1:4">
      <c r="A536">
        <v>560</v>
      </c>
      <c r="B536" s="13">
        <v>45853</v>
      </c>
      <c r="C536" t="s">
        <v>2822</v>
      </c>
      <c r="D536" t="s">
        <v>2837</v>
      </c>
    </row>
    <row r="537" spans="1:4">
      <c r="A537">
        <v>561</v>
      </c>
      <c r="B537" s="13">
        <v>45853</v>
      </c>
      <c r="C537" t="s">
        <v>1681</v>
      </c>
      <c r="D537" t="s">
        <v>2838</v>
      </c>
    </row>
    <row r="538" spans="1:4">
      <c r="A538">
        <v>562</v>
      </c>
      <c r="B538" s="13">
        <v>45854</v>
      </c>
      <c r="C538" t="s">
        <v>2239</v>
      </c>
      <c r="D538" t="s">
        <v>2844</v>
      </c>
    </row>
    <row r="539" spans="1:4">
      <c r="A539">
        <v>563</v>
      </c>
      <c r="B539" s="13">
        <v>45854</v>
      </c>
      <c r="C539" t="s">
        <v>1763</v>
      </c>
      <c r="D539" t="s">
        <v>2846</v>
      </c>
    </row>
    <row r="540" spans="1:4">
      <c r="A540">
        <v>564</v>
      </c>
      <c r="B540" s="13">
        <v>45854</v>
      </c>
      <c r="C540" t="s">
        <v>1633</v>
      </c>
      <c r="D540" t="s">
        <v>2847</v>
      </c>
    </row>
    <row r="541" spans="1:4">
      <c r="A541">
        <v>565</v>
      </c>
      <c r="B541" s="13">
        <v>45854</v>
      </c>
      <c r="C541" t="s">
        <v>2848</v>
      </c>
      <c r="D541" t="s">
        <v>2850</v>
      </c>
    </row>
    <row r="542" spans="1:4">
      <c r="A542">
        <v>566</v>
      </c>
      <c r="B542" s="13">
        <v>45855</v>
      </c>
      <c r="C542" t="s">
        <v>1010</v>
      </c>
      <c r="D542" t="s">
        <v>2857</v>
      </c>
    </row>
    <row r="543" spans="1:4">
      <c r="A543">
        <v>567</v>
      </c>
      <c r="B543" s="13">
        <v>45855</v>
      </c>
      <c r="C543" t="s">
        <v>1438</v>
      </c>
      <c r="D543" t="s">
        <v>2859</v>
      </c>
    </row>
    <row r="544" spans="1:4">
      <c r="A544">
        <v>568</v>
      </c>
      <c r="B544" s="13">
        <v>45855</v>
      </c>
      <c r="C544" t="s">
        <v>2560</v>
      </c>
      <c r="D544" t="s">
        <v>2860</v>
      </c>
    </row>
    <row r="545" spans="1:4">
      <c r="A545">
        <v>569</v>
      </c>
      <c r="B545" s="13">
        <v>45855</v>
      </c>
      <c r="C545" t="s">
        <v>1370</v>
      </c>
      <c r="D545" t="s">
        <v>2861</v>
      </c>
    </row>
    <row r="546" spans="1:4">
      <c r="A546">
        <v>570</v>
      </c>
      <c r="B546" s="13">
        <v>45856</v>
      </c>
      <c r="C546" t="s">
        <v>1420</v>
      </c>
      <c r="D546" t="s">
        <v>2866</v>
      </c>
    </row>
    <row r="547" spans="1:4">
      <c r="A547">
        <v>571</v>
      </c>
      <c r="B547" s="13">
        <v>45856</v>
      </c>
      <c r="C547" t="s">
        <v>2867</v>
      </c>
      <c r="D547" t="s">
        <v>2871</v>
      </c>
    </row>
    <row r="548" spans="1:4">
      <c r="A548">
        <v>572</v>
      </c>
      <c r="B548" s="13">
        <v>45856</v>
      </c>
      <c r="C548" t="s">
        <v>1450</v>
      </c>
      <c r="D548" t="s">
        <v>2873</v>
      </c>
    </row>
    <row r="549" spans="1:4">
      <c r="A549">
        <v>573</v>
      </c>
      <c r="B549" s="13">
        <v>45856</v>
      </c>
      <c r="C549" t="s">
        <v>2874</v>
      </c>
      <c r="D549" t="s">
        <v>2876</v>
      </c>
    </row>
    <row r="550" spans="1:4">
      <c r="A550">
        <v>574</v>
      </c>
      <c r="B550" s="13">
        <v>45856</v>
      </c>
      <c r="C550" t="s">
        <v>1803</v>
      </c>
      <c r="D550" t="s">
        <v>2877</v>
      </c>
    </row>
    <row r="551" spans="1:4">
      <c r="A551">
        <v>575</v>
      </c>
      <c r="B551" s="13">
        <v>45856</v>
      </c>
      <c r="C551" t="s">
        <v>1934</v>
      </c>
      <c r="D551" t="s">
        <v>2878</v>
      </c>
    </row>
    <row r="552" spans="1:4">
      <c r="A552">
        <v>576</v>
      </c>
      <c r="B552" s="13">
        <v>45857</v>
      </c>
      <c r="C552" t="s">
        <v>2265</v>
      </c>
      <c r="D552" t="s">
        <v>2883</v>
      </c>
    </row>
    <row r="553" spans="1:4">
      <c r="A553">
        <v>577</v>
      </c>
      <c r="B553" s="13">
        <v>45859</v>
      </c>
      <c r="C553" t="s">
        <v>2547</v>
      </c>
      <c r="D553" t="s">
        <v>2885</v>
      </c>
    </row>
    <row r="554" spans="1:4">
      <c r="A554">
        <v>578</v>
      </c>
      <c r="B554" s="13">
        <v>45859</v>
      </c>
      <c r="C554" t="s">
        <v>2206</v>
      </c>
      <c r="D554" t="s">
        <v>2888</v>
      </c>
    </row>
    <row r="555" spans="1:4">
      <c r="A555">
        <v>579</v>
      </c>
      <c r="B555" s="13">
        <v>45859</v>
      </c>
      <c r="C555" t="s">
        <v>1525</v>
      </c>
      <c r="D555" t="s">
        <v>2889</v>
      </c>
    </row>
    <row r="556" spans="1:4">
      <c r="A556">
        <v>580</v>
      </c>
      <c r="B556" s="13">
        <v>45859</v>
      </c>
      <c r="C556" t="s">
        <v>1131</v>
      </c>
      <c r="D556" t="s">
        <v>2891</v>
      </c>
    </row>
    <row r="557" spans="1:4">
      <c r="A557">
        <v>581</v>
      </c>
      <c r="B557" s="13">
        <v>45859</v>
      </c>
      <c r="C557" t="s">
        <v>1440</v>
      </c>
      <c r="D557" t="s">
        <v>2892</v>
      </c>
    </row>
    <row r="558" spans="1:4">
      <c r="A558">
        <v>582</v>
      </c>
      <c r="B558" s="13">
        <v>45860</v>
      </c>
      <c r="C558" t="s">
        <v>1512</v>
      </c>
      <c r="D558" t="s">
        <v>2893</v>
      </c>
    </row>
    <row r="559" spans="1:4">
      <c r="A559">
        <v>583</v>
      </c>
      <c r="B559" s="13">
        <v>45860</v>
      </c>
      <c r="C559" t="s">
        <v>1770</v>
      </c>
      <c r="D559" t="s">
        <v>2894</v>
      </c>
    </row>
    <row r="560" spans="1:4">
      <c r="A560">
        <v>584</v>
      </c>
      <c r="B560" s="13">
        <v>45860</v>
      </c>
      <c r="C560" t="s">
        <v>1010</v>
      </c>
      <c r="D560" t="s">
        <v>2895</v>
      </c>
    </row>
    <row r="561" spans="1:4">
      <c r="A561">
        <v>585</v>
      </c>
      <c r="B561" s="13">
        <v>45860</v>
      </c>
      <c r="C561" t="s">
        <v>2896</v>
      </c>
      <c r="D561" t="s">
        <v>2900</v>
      </c>
    </row>
    <row r="562" spans="1:4">
      <c r="A562">
        <v>586</v>
      </c>
      <c r="B562" s="13">
        <v>45860</v>
      </c>
      <c r="C562" t="s">
        <v>1681</v>
      </c>
      <c r="D562" t="s">
        <v>2901</v>
      </c>
    </row>
    <row r="563" spans="1:4">
      <c r="A563">
        <v>587</v>
      </c>
      <c r="B563" s="13">
        <v>45860</v>
      </c>
      <c r="C563" t="s">
        <v>2822</v>
      </c>
      <c r="D563" t="s">
        <v>2902</v>
      </c>
    </row>
    <row r="564" spans="1:4">
      <c r="A564">
        <v>588</v>
      </c>
      <c r="B564" s="13">
        <v>45861</v>
      </c>
      <c r="C564" t="s">
        <v>1370</v>
      </c>
      <c r="D564" t="s">
        <v>2908</v>
      </c>
    </row>
    <row r="565" spans="1:4">
      <c r="A565">
        <v>589</v>
      </c>
      <c r="B565" s="13">
        <v>45861</v>
      </c>
      <c r="C565" t="s">
        <v>1706</v>
      </c>
      <c r="D565" t="s">
        <v>2909</v>
      </c>
    </row>
    <row r="566" spans="1:4">
      <c r="A566">
        <v>590</v>
      </c>
      <c r="B566" s="13">
        <v>45861</v>
      </c>
      <c r="C566" t="s">
        <v>1767</v>
      </c>
      <c r="D566" t="s">
        <v>2910</v>
      </c>
    </row>
    <row r="567" spans="1:4">
      <c r="A567">
        <v>591</v>
      </c>
      <c r="B567" s="13">
        <v>45861</v>
      </c>
      <c r="C567" t="s">
        <v>1803</v>
      </c>
      <c r="D567" t="s">
        <v>2911</v>
      </c>
    </row>
    <row r="568" spans="1:4">
      <c r="A568">
        <v>592</v>
      </c>
      <c r="B568" s="13">
        <v>45861</v>
      </c>
      <c r="C568" t="s">
        <v>1438</v>
      </c>
      <c r="D568" t="s">
        <v>2912</v>
      </c>
    </row>
    <row r="569" spans="1:4">
      <c r="A569">
        <v>593</v>
      </c>
      <c r="B569" s="13">
        <v>45861</v>
      </c>
      <c r="C569" t="s">
        <v>1045</v>
      </c>
      <c r="D569" t="s">
        <v>2913</v>
      </c>
    </row>
    <row r="570" spans="1:4">
      <c r="A570">
        <v>594</v>
      </c>
      <c r="B570" s="13">
        <v>45861</v>
      </c>
      <c r="C570" t="s">
        <v>2265</v>
      </c>
      <c r="D570" t="s">
        <v>2914</v>
      </c>
    </row>
    <row r="571" spans="1:4">
      <c r="A571">
        <v>595</v>
      </c>
      <c r="B571" s="13">
        <v>45862</v>
      </c>
      <c r="C571" t="s">
        <v>1370</v>
      </c>
      <c r="D571" t="s">
        <v>2921</v>
      </c>
    </row>
    <row r="572" spans="1:4">
      <c r="A572">
        <v>596</v>
      </c>
      <c r="B572" s="13">
        <v>45862</v>
      </c>
      <c r="C572" t="s">
        <v>1826</v>
      </c>
      <c r="D572" t="s">
        <v>2922</v>
      </c>
    </row>
    <row r="573" spans="1:4">
      <c r="A573">
        <v>597</v>
      </c>
      <c r="B573" s="13">
        <v>45862</v>
      </c>
      <c r="C573" t="s">
        <v>1429</v>
      </c>
      <c r="D573" t="s">
        <v>2923</v>
      </c>
    </row>
    <row r="574" spans="1:4">
      <c r="A574">
        <v>598</v>
      </c>
      <c r="B574" s="13">
        <v>45862</v>
      </c>
      <c r="C574" t="s">
        <v>1420</v>
      </c>
      <c r="D574" t="s">
        <v>2924</v>
      </c>
    </row>
    <row r="575" spans="1:4">
      <c r="A575">
        <v>599</v>
      </c>
      <c r="B575" s="13">
        <v>45862</v>
      </c>
      <c r="C575" t="s">
        <v>1551</v>
      </c>
      <c r="D575" t="s">
        <v>2925</v>
      </c>
    </row>
    <row r="576" spans="1:4">
      <c r="A576">
        <v>600</v>
      </c>
      <c r="B576" s="13">
        <v>45862</v>
      </c>
      <c r="C576" t="s">
        <v>1415</v>
      </c>
      <c r="D576" t="s">
        <v>2928</v>
      </c>
    </row>
    <row r="577" spans="1:4">
      <c r="A577">
        <v>601</v>
      </c>
      <c r="B577" s="13">
        <v>45862</v>
      </c>
      <c r="C577" t="s">
        <v>1423</v>
      </c>
      <c r="D577" t="s">
        <v>2929</v>
      </c>
    </row>
    <row r="578" spans="1:4">
      <c r="A578">
        <v>602</v>
      </c>
      <c r="B578" s="13">
        <v>45862</v>
      </c>
      <c r="C578" t="s">
        <v>2930</v>
      </c>
      <c r="D578" t="s">
        <v>2931</v>
      </c>
    </row>
    <row r="579" spans="1:4">
      <c r="A579">
        <v>603</v>
      </c>
      <c r="B579" s="13">
        <v>45862</v>
      </c>
      <c r="C579" t="s">
        <v>1429</v>
      </c>
      <c r="D579" t="s">
        <v>2934</v>
      </c>
    </row>
    <row r="580" spans="1:4">
      <c r="A580">
        <v>604</v>
      </c>
      <c r="B580" s="13">
        <v>45863</v>
      </c>
      <c r="C580" t="s">
        <v>2328</v>
      </c>
      <c r="D580" t="s">
        <v>2937</v>
      </c>
    </row>
    <row r="581" spans="1:4">
      <c r="A581">
        <v>605</v>
      </c>
      <c r="B581" s="13">
        <v>45863</v>
      </c>
      <c r="C581" t="s">
        <v>1934</v>
      </c>
      <c r="D581" t="s">
        <v>2938</v>
      </c>
    </row>
    <row r="582" spans="1:4">
      <c r="A582">
        <v>606</v>
      </c>
      <c r="B582" s="13">
        <v>45863</v>
      </c>
      <c r="C582" t="s">
        <v>1934</v>
      </c>
      <c r="D582" t="s">
        <v>2939</v>
      </c>
    </row>
    <row r="583" spans="1:4">
      <c r="A583">
        <v>607</v>
      </c>
      <c r="B583" s="13">
        <v>45863</v>
      </c>
      <c r="C583" t="s">
        <v>1569</v>
      </c>
      <c r="D583" t="s">
        <v>2940</v>
      </c>
    </row>
    <row r="584" spans="1:4">
      <c r="A584">
        <v>608</v>
      </c>
      <c r="B584" s="13">
        <v>45863</v>
      </c>
      <c r="C584" t="s">
        <v>973</v>
      </c>
      <c r="D584" t="s">
        <v>2942</v>
      </c>
    </row>
    <row r="585" spans="1:4">
      <c r="A585">
        <v>609</v>
      </c>
      <c r="B585" s="13">
        <v>45863</v>
      </c>
      <c r="C585" t="s">
        <v>1074</v>
      </c>
      <c r="D585" t="s">
        <v>2943</v>
      </c>
    </row>
    <row r="586" spans="1:4">
      <c r="A586">
        <v>610</v>
      </c>
      <c r="B586" s="13">
        <v>45863</v>
      </c>
      <c r="C586" t="s">
        <v>1450</v>
      </c>
      <c r="D586" t="s">
        <v>2944</v>
      </c>
    </row>
    <row r="587" spans="1:4">
      <c r="A587">
        <v>611</v>
      </c>
      <c r="B587" s="13">
        <v>45863</v>
      </c>
      <c r="C587" t="s">
        <v>1440</v>
      </c>
      <c r="D587" t="s">
        <v>2945</v>
      </c>
    </row>
    <row r="588" spans="1:4">
      <c r="A588">
        <v>612</v>
      </c>
      <c r="B588" s="13">
        <v>45864</v>
      </c>
      <c r="C588" t="s">
        <v>1415</v>
      </c>
      <c r="D588" t="s">
        <v>2946</v>
      </c>
    </row>
    <row r="589" spans="1:4">
      <c r="A589">
        <v>613</v>
      </c>
      <c r="B589" s="13">
        <v>45866</v>
      </c>
      <c r="C589" t="s">
        <v>1045</v>
      </c>
      <c r="D589" t="s">
        <v>2947</v>
      </c>
    </row>
    <row r="590" spans="1:4">
      <c r="A590">
        <v>614</v>
      </c>
      <c r="B590" s="13">
        <v>45866</v>
      </c>
      <c r="C590" t="s">
        <v>1370</v>
      </c>
      <c r="D590" t="s">
        <v>2948</v>
      </c>
    </row>
    <row r="591" spans="1:4">
      <c r="A591">
        <v>615</v>
      </c>
      <c r="B591" s="13">
        <v>45866</v>
      </c>
      <c r="C591" t="s">
        <v>1706</v>
      </c>
      <c r="D591" t="s">
        <v>2949</v>
      </c>
    </row>
    <row r="592" spans="1:4">
      <c r="A592">
        <v>616</v>
      </c>
      <c r="B592" s="13">
        <v>45866</v>
      </c>
      <c r="C592" t="s">
        <v>1803</v>
      </c>
      <c r="D592" t="s">
        <v>2950</v>
      </c>
    </row>
    <row r="593" spans="1:4">
      <c r="A593">
        <v>617</v>
      </c>
      <c r="B593" s="13">
        <v>45866</v>
      </c>
      <c r="C593" t="s">
        <v>1633</v>
      </c>
      <c r="D593" t="s">
        <v>2951</v>
      </c>
    </row>
    <row r="594" spans="1:4">
      <c r="A594">
        <v>618</v>
      </c>
      <c r="B594" s="13">
        <v>45866</v>
      </c>
      <c r="C594" t="s">
        <v>1444</v>
      </c>
      <c r="D594" t="s">
        <v>2952</v>
      </c>
    </row>
    <row r="595" spans="1:4">
      <c r="A595">
        <v>619</v>
      </c>
      <c r="B595" s="13">
        <v>45866</v>
      </c>
      <c r="C595" t="s">
        <v>2953</v>
      </c>
      <c r="D595" t="s">
        <v>2956</v>
      </c>
    </row>
    <row r="596" spans="1:4">
      <c r="A596">
        <v>620</v>
      </c>
      <c r="B596" s="13">
        <v>45866</v>
      </c>
      <c r="C596" t="s">
        <v>1515</v>
      </c>
      <c r="D596" t="s">
        <v>2957</v>
      </c>
    </row>
    <row r="597" spans="1:4">
      <c r="A597">
        <v>621</v>
      </c>
      <c r="B597" s="13">
        <v>45866</v>
      </c>
      <c r="C597" t="s">
        <v>1817</v>
      </c>
      <c r="D597" t="s">
        <v>2958</v>
      </c>
    </row>
    <row r="598" spans="1:4">
      <c r="A598">
        <v>622</v>
      </c>
      <c r="B598" s="13">
        <v>45866</v>
      </c>
      <c r="C598" t="s">
        <v>1706</v>
      </c>
      <c r="D598" t="s">
        <v>2959</v>
      </c>
    </row>
    <row r="599" spans="1:4">
      <c r="A599">
        <v>623</v>
      </c>
      <c r="B599" s="13">
        <v>45866</v>
      </c>
      <c r="C599" t="s">
        <v>1420</v>
      </c>
      <c r="D599" t="s">
        <v>2960</v>
      </c>
    </row>
    <row r="600" spans="1:4">
      <c r="A600">
        <v>624</v>
      </c>
      <c r="B600" s="13">
        <v>45866</v>
      </c>
      <c r="C600" t="s">
        <v>2961</v>
      </c>
      <c r="D600" t="s">
        <v>2965</v>
      </c>
    </row>
    <row r="601" spans="1:4">
      <c r="A601">
        <v>625</v>
      </c>
      <c r="B601" s="13">
        <v>45867</v>
      </c>
      <c r="C601" t="s">
        <v>1415</v>
      </c>
      <c r="D601" t="s">
        <v>2992</v>
      </c>
    </row>
    <row r="602" spans="1:4">
      <c r="A602">
        <v>626</v>
      </c>
      <c r="B602" s="13">
        <v>45867</v>
      </c>
      <c r="C602" t="s">
        <v>1748</v>
      </c>
      <c r="D602" t="s">
        <v>2993</v>
      </c>
    </row>
    <row r="603" spans="1:4">
      <c r="A603">
        <v>627</v>
      </c>
      <c r="B603" s="13">
        <v>45867</v>
      </c>
      <c r="C603" t="s">
        <v>1074</v>
      </c>
      <c r="D603" t="s">
        <v>2994</v>
      </c>
    </row>
    <row r="604" spans="1:4">
      <c r="A604">
        <v>628</v>
      </c>
      <c r="B604" s="13">
        <v>45867</v>
      </c>
      <c r="C604" t="s">
        <v>1277</v>
      </c>
      <c r="D604" t="s">
        <v>2995</v>
      </c>
    </row>
    <row r="605" spans="1:4">
      <c r="A605">
        <v>629</v>
      </c>
      <c r="B605" s="13">
        <v>45867</v>
      </c>
      <c r="C605" t="s">
        <v>1763</v>
      </c>
      <c r="D605" t="s">
        <v>2996</v>
      </c>
    </row>
    <row r="606" spans="1:4">
      <c r="A606">
        <v>630</v>
      </c>
      <c r="B606" s="13">
        <v>45867</v>
      </c>
      <c r="C606" t="s">
        <v>2848</v>
      </c>
      <c r="D606" t="s">
        <v>2997</v>
      </c>
    </row>
    <row r="607" spans="1:4">
      <c r="A607">
        <v>631</v>
      </c>
      <c r="B607" s="13">
        <v>45867</v>
      </c>
      <c r="C607" t="s">
        <v>1681</v>
      </c>
      <c r="D607" t="s">
        <v>2998</v>
      </c>
    </row>
    <row r="608" spans="1:4">
      <c r="A608">
        <v>632</v>
      </c>
      <c r="B608" s="13">
        <v>45867</v>
      </c>
      <c r="C608" t="s">
        <v>1415</v>
      </c>
      <c r="D608" t="s">
        <v>2999</v>
      </c>
    </row>
    <row r="609" spans="1:4">
      <c r="A609">
        <v>633</v>
      </c>
      <c r="B609" s="13">
        <v>45868</v>
      </c>
      <c r="C609" t="s">
        <v>1931</v>
      </c>
      <c r="D609" t="s">
        <v>3002</v>
      </c>
    </row>
    <row r="610" spans="1:4">
      <c r="A610">
        <v>634</v>
      </c>
      <c r="B610" s="13">
        <v>45868</v>
      </c>
      <c r="C610" t="s">
        <v>1767</v>
      </c>
      <c r="D610" t="s">
        <v>3003</v>
      </c>
    </row>
    <row r="611" spans="1:4">
      <c r="A611">
        <v>635</v>
      </c>
      <c r="B611" s="13">
        <v>45868</v>
      </c>
      <c r="C611" t="s">
        <v>2722</v>
      </c>
      <c r="D611" t="s">
        <v>3004</v>
      </c>
    </row>
    <row r="612" spans="1:4">
      <c r="A612">
        <v>636</v>
      </c>
      <c r="B612" s="13">
        <v>45868</v>
      </c>
      <c r="C612" t="s">
        <v>1763</v>
      </c>
      <c r="D612" t="s">
        <v>3006</v>
      </c>
    </row>
    <row r="613" spans="1:4">
      <c r="A613">
        <v>637</v>
      </c>
      <c r="B613" s="13">
        <v>45868</v>
      </c>
      <c r="C613" t="s">
        <v>1548</v>
      </c>
      <c r="D613" t="s">
        <v>3007</v>
      </c>
    </row>
    <row r="614" spans="1:4">
      <c r="A614">
        <v>638</v>
      </c>
      <c r="B614" s="13">
        <v>45868</v>
      </c>
      <c r="C614" t="s">
        <v>3008</v>
      </c>
      <c r="D614" t="s">
        <v>3012</v>
      </c>
    </row>
    <row r="615" spans="1:4">
      <c r="A615">
        <v>639</v>
      </c>
      <c r="B615" s="13">
        <v>45868</v>
      </c>
      <c r="C615" t="s">
        <v>2265</v>
      </c>
      <c r="D615" t="s">
        <v>3013</v>
      </c>
    </row>
    <row r="616" spans="1:4">
      <c r="A616">
        <v>640</v>
      </c>
      <c r="B616" s="13">
        <v>45869</v>
      </c>
      <c r="C616" t="s">
        <v>1444</v>
      </c>
      <c r="D616" t="s">
        <v>3015</v>
      </c>
    </row>
    <row r="617" spans="1:4">
      <c r="A617">
        <v>641</v>
      </c>
      <c r="B617" s="13">
        <v>45869</v>
      </c>
      <c r="C617" t="s">
        <v>1748</v>
      </c>
      <c r="D617" t="s">
        <v>3016</v>
      </c>
    </row>
    <row r="618" spans="1:4">
      <c r="A618">
        <v>642</v>
      </c>
      <c r="B618" s="13">
        <v>45869</v>
      </c>
      <c r="C618" t="s">
        <v>1469</v>
      </c>
      <c r="D618" t="s">
        <v>3017</v>
      </c>
    </row>
    <row r="619" spans="1:4">
      <c r="A619">
        <v>643</v>
      </c>
      <c r="B619" s="13">
        <v>45869</v>
      </c>
      <c r="C619" t="s">
        <v>1633</v>
      </c>
      <c r="D619" t="s">
        <v>3018</v>
      </c>
    </row>
    <row r="620" spans="1:4">
      <c r="A620">
        <v>644</v>
      </c>
      <c r="B620" s="13">
        <v>45869</v>
      </c>
      <c r="C620" t="s">
        <v>1551</v>
      </c>
      <c r="D620" t="s">
        <v>3019</v>
      </c>
    </row>
    <row r="621" spans="1:4">
      <c r="A621">
        <v>645</v>
      </c>
      <c r="B621" s="13">
        <v>45870</v>
      </c>
      <c r="C621" t="s">
        <v>1444</v>
      </c>
      <c r="D621" t="s">
        <v>3022</v>
      </c>
    </row>
    <row r="622" spans="1:4">
      <c r="A622">
        <v>646</v>
      </c>
      <c r="B622" s="13">
        <v>45870</v>
      </c>
      <c r="C622" t="s">
        <v>3023</v>
      </c>
      <c r="D622" t="s">
        <v>3024</v>
      </c>
    </row>
    <row r="623" spans="1:4">
      <c r="A623">
        <v>647</v>
      </c>
      <c r="B623" s="13">
        <v>45870</v>
      </c>
      <c r="C623" t="s">
        <v>1896</v>
      </c>
      <c r="D623" t="s">
        <v>3025</v>
      </c>
    </row>
    <row r="624" spans="1:4">
      <c r="A624">
        <v>648</v>
      </c>
      <c r="B624" s="13">
        <v>45870</v>
      </c>
      <c r="C624" t="s">
        <v>1370</v>
      </c>
      <c r="D624" t="s">
        <v>3026</v>
      </c>
    </row>
    <row r="625" spans="1:4">
      <c r="A625">
        <v>649</v>
      </c>
      <c r="B625" s="13">
        <v>45868</v>
      </c>
      <c r="C625" t="s">
        <v>1681</v>
      </c>
      <c r="D625" t="s">
        <v>3030</v>
      </c>
    </row>
    <row r="626" spans="1:4">
      <c r="A626">
        <v>650</v>
      </c>
      <c r="B626" s="13">
        <v>45873</v>
      </c>
      <c r="C626" t="s">
        <v>1548</v>
      </c>
      <c r="D626" t="s">
        <v>3031</v>
      </c>
    </row>
    <row r="627" spans="1:4">
      <c r="A627">
        <v>651</v>
      </c>
      <c r="B627" s="13">
        <v>45873</v>
      </c>
      <c r="C627" t="s">
        <v>2806</v>
      </c>
      <c r="D627" t="s">
        <v>3032</v>
      </c>
    </row>
    <row r="628" spans="1:4">
      <c r="A628">
        <v>652</v>
      </c>
      <c r="B628" s="13">
        <v>45873</v>
      </c>
      <c r="C628" t="s">
        <v>1413</v>
      </c>
      <c r="D628" t="s">
        <v>3033</v>
      </c>
    </row>
    <row r="629" spans="1:4">
      <c r="A629">
        <v>653</v>
      </c>
      <c r="B629" s="13">
        <v>45873</v>
      </c>
      <c r="C629" t="s">
        <v>2806</v>
      </c>
      <c r="D629" t="s">
        <v>3034</v>
      </c>
    </row>
    <row r="630" spans="1:4">
      <c r="A630">
        <v>654</v>
      </c>
      <c r="B630" s="13">
        <v>45873</v>
      </c>
      <c r="C630" t="s">
        <v>1370</v>
      </c>
      <c r="D630" t="s">
        <v>3035</v>
      </c>
    </row>
    <row r="631" spans="1:4">
      <c r="A631">
        <v>655</v>
      </c>
      <c r="B631" s="13">
        <v>45873</v>
      </c>
      <c r="C631" t="s">
        <v>1007</v>
      </c>
      <c r="D631" t="s">
        <v>3036</v>
      </c>
    </row>
    <row r="632" spans="1:4">
      <c r="A632">
        <v>656</v>
      </c>
      <c r="B632" s="13">
        <v>45873</v>
      </c>
      <c r="C632" t="s">
        <v>2099</v>
      </c>
      <c r="D632" t="s">
        <v>3037</v>
      </c>
    </row>
    <row r="633" spans="1:4">
      <c r="A633">
        <v>657</v>
      </c>
      <c r="B633" s="13">
        <v>45873</v>
      </c>
      <c r="C633" t="s">
        <v>1444</v>
      </c>
      <c r="D633" t="s">
        <v>3038</v>
      </c>
    </row>
    <row r="634" spans="1:4">
      <c r="A634">
        <v>658</v>
      </c>
      <c r="B634" s="13">
        <v>45873</v>
      </c>
      <c r="C634" t="s">
        <v>1444</v>
      </c>
      <c r="D634" t="s">
        <v>3039</v>
      </c>
    </row>
    <row r="635" spans="1:4">
      <c r="A635">
        <v>659</v>
      </c>
      <c r="B635" s="13">
        <v>45873</v>
      </c>
      <c r="C635" t="s">
        <v>1444</v>
      </c>
      <c r="D635" t="s">
        <v>3041</v>
      </c>
    </row>
    <row r="636" spans="1:4">
      <c r="A636">
        <v>660</v>
      </c>
      <c r="B636" s="13">
        <v>45873</v>
      </c>
      <c r="C636" t="s">
        <v>1444</v>
      </c>
      <c r="D636" t="s">
        <v>3042</v>
      </c>
    </row>
    <row r="637" spans="1:4">
      <c r="A637">
        <v>661</v>
      </c>
      <c r="B637" s="13">
        <v>45873</v>
      </c>
      <c r="C637" t="s">
        <v>2099</v>
      </c>
      <c r="D637" t="s">
        <v>3043</v>
      </c>
    </row>
    <row r="638" spans="1:4">
      <c r="A638">
        <v>662</v>
      </c>
      <c r="B638" s="13">
        <v>45873</v>
      </c>
      <c r="C638" t="s">
        <v>1007</v>
      </c>
      <c r="D638" t="s">
        <v>3044</v>
      </c>
    </row>
    <row r="639" spans="1:4">
      <c r="A639">
        <v>663</v>
      </c>
      <c r="B639" s="13">
        <v>45875</v>
      </c>
      <c r="C639" t="s">
        <v>1465</v>
      </c>
      <c r="D639" t="s">
        <v>3055</v>
      </c>
    </row>
    <row r="640" spans="1:4">
      <c r="A640">
        <v>664</v>
      </c>
      <c r="B640" s="13">
        <v>45875</v>
      </c>
      <c r="C640" t="s">
        <v>1018</v>
      </c>
      <c r="D640" t="s">
        <v>3056</v>
      </c>
    </row>
    <row r="641" spans="1:4">
      <c r="A641">
        <v>665</v>
      </c>
      <c r="B641" s="13">
        <v>45875</v>
      </c>
      <c r="C641" t="s">
        <v>3050</v>
      </c>
      <c r="D641" t="s">
        <v>3060</v>
      </c>
    </row>
    <row r="642" spans="1:4">
      <c r="A642">
        <v>666</v>
      </c>
      <c r="B642" s="13">
        <v>45875</v>
      </c>
      <c r="C642" t="s">
        <v>1131</v>
      </c>
      <c r="D642" t="s">
        <v>3062</v>
      </c>
    </row>
    <row r="643" spans="1:4">
      <c r="A643">
        <v>667</v>
      </c>
      <c r="B643" s="13">
        <v>45875</v>
      </c>
      <c r="C643" t="s">
        <v>1767</v>
      </c>
      <c r="D643" t="s">
        <v>3063</v>
      </c>
    </row>
    <row r="644" spans="1:4">
      <c r="A644">
        <v>668</v>
      </c>
      <c r="B644" s="13">
        <v>45875</v>
      </c>
      <c r="C644" t="s">
        <v>3064</v>
      </c>
      <c r="D644" t="s">
        <v>3065</v>
      </c>
    </row>
    <row r="645" spans="1:4">
      <c r="A645">
        <v>669</v>
      </c>
      <c r="B645" s="13">
        <v>45875</v>
      </c>
      <c r="C645" t="s">
        <v>2096</v>
      </c>
      <c r="D645" t="s">
        <v>3066</v>
      </c>
    </row>
    <row r="646" spans="1:4">
      <c r="A646">
        <v>670</v>
      </c>
      <c r="B646" s="13">
        <v>45875</v>
      </c>
      <c r="C646" t="s">
        <v>1548</v>
      </c>
      <c r="D646" t="s">
        <v>3068</v>
      </c>
    </row>
    <row r="647" spans="1:4">
      <c r="A647">
        <v>671</v>
      </c>
      <c r="B647" s="13">
        <v>45875</v>
      </c>
      <c r="C647" t="s">
        <v>1706</v>
      </c>
      <c r="D647" t="s">
        <v>3069</v>
      </c>
    </row>
    <row r="648" spans="1:4">
      <c r="A648">
        <v>672</v>
      </c>
      <c r="B648" s="13">
        <v>45876</v>
      </c>
      <c r="C648" t="s">
        <v>1415</v>
      </c>
      <c r="D648" t="s">
        <v>3073</v>
      </c>
    </row>
    <row r="649" spans="1:4">
      <c r="A649">
        <v>673</v>
      </c>
      <c r="B649" s="13">
        <v>45876</v>
      </c>
      <c r="C649" t="s">
        <v>2717</v>
      </c>
      <c r="D649" t="s">
        <v>3074</v>
      </c>
    </row>
    <row r="650" spans="1:4">
      <c r="A650">
        <v>674</v>
      </c>
      <c r="B650" s="13">
        <v>45876</v>
      </c>
      <c r="C650" t="s">
        <v>2351</v>
      </c>
      <c r="D650" t="s">
        <v>3075</v>
      </c>
    </row>
    <row r="651" spans="1:4">
      <c r="A651">
        <v>675</v>
      </c>
      <c r="B651" s="13">
        <v>45877</v>
      </c>
      <c r="C651" t="s">
        <v>3077</v>
      </c>
      <c r="D651" t="s">
        <v>3078</v>
      </c>
    </row>
    <row r="652" spans="1:4">
      <c r="A652">
        <v>676</v>
      </c>
      <c r="B652" s="13">
        <v>45877</v>
      </c>
      <c r="C652" t="s">
        <v>3079</v>
      </c>
      <c r="D652" t="s">
        <v>3083</v>
      </c>
    </row>
    <row r="653" spans="1:4">
      <c r="A653">
        <v>677</v>
      </c>
      <c r="B653" s="13">
        <v>45877</v>
      </c>
      <c r="C653" t="s">
        <v>3077</v>
      </c>
      <c r="D653" t="s">
        <v>3084</v>
      </c>
    </row>
    <row r="654" spans="1:4">
      <c r="A654">
        <v>678</v>
      </c>
      <c r="B654" s="13">
        <v>45877</v>
      </c>
      <c r="C654" t="s">
        <v>3079</v>
      </c>
      <c r="D654" t="s">
        <v>3085</v>
      </c>
    </row>
    <row r="655" spans="1:4">
      <c r="A655">
        <v>679</v>
      </c>
      <c r="B655" s="13">
        <v>45877</v>
      </c>
      <c r="C655" t="s">
        <v>3077</v>
      </c>
      <c r="D655" t="s">
        <v>3086</v>
      </c>
    </row>
    <row r="656" spans="1:4">
      <c r="A656">
        <v>680</v>
      </c>
      <c r="B656" s="13">
        <v>45878</v>
      </c>
      <c r="C656" t="s">
        <v>1010</v>
      </c>
      <c r="D656" t="s">
        <v>3088</v>
      </c>
    </row>
    <row r="657" spans="1:4">
      <c r="A657">
        <v>681</v>
      </c>
      <c r="B657" s="13">
        <v>45878</v>
      </c>
      <c r="C657" t="s">
        <v>3089</v>
      </c>
      <c r="D657" t="s">
        <v>3090</v>
      </c>
    </row>
    <row r="658" spans="1:4">
      <c r="A658">
        <v>682</v>
      </c>
      <c r="B658" s="13">
        <v>45880</v>
      </c>
      <c r="C658" t="s">
        <v>2265</v>
      </c>
      <c r="D658" t="s">
        <v>3091</v>
      </c>
    </row>
    <row r="659" spans="1:4">
      <c r="A659">
        <v>683</v>
      </c>
      <c r="B659" s="13">
        <v>45880</v>
      </c>
      <c r="C659" t="s">
        <v>1706</v>
      </c>
      <c r="D659" t="s">
        <v>3092</v>
      </c>
    </row>
    <row r="660" spans="1:4">
      <c r="A660">
        <v>684</v>
      </c>
      <c r="B660" s="13">
        <v>45880</v>
      </c>
      <c r="C660" t="s">
        <v>1551</v>
      </c>
      <c r="D660" t="s">
        <v>3093</v>
      </c>
    </row>
    <row r="661" spans="1:4">
      <c r="A661">
        <v>685</v>
      </c>
      <c r="B661" t="s">
        <v>3095</v>
      </c>
      <c r="C661" t="s">
        <v>1465</v>
      </c>
      <c r="D661" t="s">
        <v>3096</v>
      </c>
    </row>
    <row r="662" spans="1:4">
      <c r="A662">
        <v>686</v>
      </c>
      <c r="B662" s="13">
        <v>45880</v>
      </c>
      <c r="C662" t="s">
        <v>1370</v>
      </c>
      <c r="D662" t="s">
        <v>3097</v>
      </c>
    </row>
    <row r="663" spans="1:4">
      <c r="A663">
        <v>687</v>
      </c>
      <c r="B663" s="13">
        <v>45880</v>
      </c>
      <c r="C663" t="s">
        <v>1850</v>
      </c>
      <c r="D663" t="s">
        <v>3098</v>
      </c>
    </row>
    <row r="664" spans="1:4">
      <c r="A664">
        <v>688</v>
      </c>
      <c r="B664" s="13">
        <v>45880</v>
      </c>
      <c r="C664" t="s">
        <v>2848</v>
      </c>
      <c r="D664" t="s">
        <v>3099</v>
      </c>
    </row>
    <row r="665" spans="1:4">
      <c r="A665">
        <v>689</v>
      </c>
      <c r="B665" s="13">
        <v>45881</v>
      </c>
      <c r="C665" t="s">
        <v>1438</v>
      </c>
      <c r="D665" t="s">
        <v>3100</v>
      </c>
    </row>
    <row r="666" spans="1:4">
      <c r="A666">
        <v>690</v>
      </c>
      <c r="B666" s="13">
        <v>45881</v>
      </c>
      <c r="C666" t="s">
        <v>1444</v>
      </c>
      <c r="D666" t="s">
        <v>3101</v>
      </c>
    </row>
    <row r="667" spans="1:4">
      <c r="A667">
        <v>691</v>
      </c>
      <c r="B667" s="13">
        <v>45881</v>
      </c>
      <c r="C667" t="s">
        <v>2265</v>
      </c>
      <c r="D667" t="s">
        <v>3102</v>
      </c>
    </row>
    <row r="668" spans="1:4">
      <c r="A668">
        <v>692</v>
      </c>
      <c r="B668" s="13">
        <v>45881</v>
      </c>
      <c r="C668" t="s">
        <v>2930</v>
      </c>
      <c r="D668" t="s">
        <v>3104</v>
      </c>
    </row>
    <row r="669" spans="1:4">
      <c r="A669">
        <v>693</v>
      </c>
      <c r="B669" s="13">
        <v>45882</v>
      </c>
      <c r="C669" t="s">
        <v>1763</v>
      </c>
      <c r="D669" t="s">
        <v>3106</v>
      </c>
    </row>
    <row r="670" spans="1:4">
      <c r="A670">
        <v>694</v>
      </c>
      <c r="B670" s="13">
        <v>45882</v>
      </c>
      <c r="C670" t="s">
        <v>1551</v>
      </c>
      <c r="D670" t="s">
        <v>3107</v>
      </c>
    </row>
    <row r="671" spans="1:4">
      <c r="A671">
        <v>695</v>
      </c>
      <c r="B671" s="13">
        <v>45882</v>
      </c>
      <c r="C671" t="s">
        <v>1370</v>
      </c>
      <c r="D671" t="s">
        <v>3108</v>
      </c>
    </row>
    <row r="672" spans="1:4">
      <c r="A672">
        <v>696</v>
      </c>
      <c r="B672" s="13">
        <v>45882</v>
      </c>
      <c r="C672" t="s">
        <v>1548</v>
      </c>
      <c r="D672" t="s">
        <v>3109</v>
      </c>
    </row>
    <row r="673" spans="1:4">
      <c r="A673">
        <v>697</v>
      </c>
      <c r="B673" s="13">
        <v>45882</v>
      </c>
      <c r="C673" t="s">
        <v>1010</v>
      </c>
      <c r="D673" t="s">
        <v>3110</v>
      </c>
    </row>
    <row r="674" spans="1:4">
      <c r="A674">
        <v>698</v>
      </c>
      <c r="B674" s="13">
        <v>45882</v>
      </c>
      <c r="C674" t="s">
        <v>3114</v>
      </c>
      <c r="D674" t="s">
        <v>3118</v>
      </c>
    </row>
    <row r="675" spans="1:4">
      <c r="A675">
        <v>699</v>
      </c>
      <c r="B675" s="13">
        <v>45882</v>
      </c>
      <c r="C675" t="s">
        <v>3111</v>
      </c>
      <c r="D675" t="s">
        <v>3120</v>
      </c>
    </row>
    <row r="676" spans="1:4">
      <c r="A676">
        <v>700</v>
      </c>
      <c r="B676" s="13">
        <v>45883</v>
      </c>
      <c r="C676" t="s">
        <v>1438</v>
      </c>
      <c r="D676" t="s">
        <v>3121</v>
      </c>
    </row>
    <row r="677" spans="1:4">
      <c r="A677">
        <v>701</v>
      </c>
      <c r="B677" s="13">
        <v>45883</v>
      </c>
      <c r="C677" t="s">
        <v>1450</v>
      </c>
      <c r="D677" t="s">
        <v>3123</v>
      </c>
    </row>
    <row r="678" spans="1:4">
      <c r="A678">
        <v>702</v>
      </c>
      <c r="B678" s="13">
        <v>45883</v>
      </c>
      <c r="C678" t="s">
        <v>981</v>
      </c>
      <c r="D678" t="s">
        <v>3125</v>
      </c>
    </row>
    <row r="679" spans="1:4">
      <c r="A679">
        <v>703</v>
      </c>
      <c r="B679" s="13">
        <v>45883</v>
      </c>
      <c r="C679" t="s">
        <v>1018</v>
      </c>
      <c r="D679" t="s">
        <v>3126</v>
      </c>
    </row>
    <row r="680" spans="1:4">
      <c r="A680">
        <v>704</v>
      </c>
      <c r="B680" s="13">
        <v>45883</v>
      </c>
      <c r="C680" t="s">
        <v>1204</v>
      </c>
      <c r="D680" t="s">
        <v>3128</v>
      </c>
    </row>
    <row r="681" spans="1:4">
      <c r="A681">
        <v>705</v>
      </c>
      <c r="B681" s="13">
        <v>45883</v>
      </c>
      <c r="C681" t="s">
        <v>3129</v>
      </c>
      <c r="D681" t="s">
        <v>3131</v>
      </c>
    </row>
    <row r="682" spans="1:4">
      <c r="A682">
        <v>706</v>
      </c>
      <c r="B682" s="13">
        <v>45883</v>
      </c>
      <c r="C682" t="s">
        <v>2535</v>
      </c>
      <c r="D682" t="s">
        <v>3132</v>
      </c>
    </row>
    <row r="683" spans="1:4">
      <c r="A683">
        <v>707</v>
      </c>
      <c r="B683" s="13">
        <v>45883</v>
      </c>
      <c r="C683" t="s">
        <v>2351</v>
      </c>
      <c r="D683" t="s">
        <v>3133</v>
      </c>
    </row>
    <row r="684" spans="1:4">
      <c r="A684">
        <v>708</v>
      </c>
      <c r="B684" s="13">
        <v>45884</v>
      </c>
      <c r="C684" t="s">
        <v>1420</v>
      </c>
      <c r="D684" t="s">
        <v>3135</v>
      </c>
    </row>
    <row r="685" spans="1:4">
      <c r="A685">
        <v>709</v>
      </c>
      <c r="B685" s="13">
        <v>45884</v>
      </c>
      <c r="C685" t="s">
        <v>1370</v>
      </c>
      <c r="D685" t="s">
        <v>3136</v>
      </c>
    </row>
    <row r="686" spans="1:4">
      <c r="A686">
        <v>710</v>
      </c>
      <c r="B686" s="13">
        <v>45884</v>
      </c>
      <c r="C686" t="s">
        <v>3137</v>
      </c>
      <c r="D686" t="s">
        <v>3140</v>
      </c>
    </row>
    <row r="687" spans="1:4">
      <c r="A687">
        <v>711</v>
      </c>
      <c r="B687" s="13">
        <v>45885</v>
      </c>
      <c r="C687" t="s">
        <v>1681</v>
      </c>
      <c r="D687" t="s">
        <v>3141</v>
      </c>
    </row>
    <row r="688" spans="1:4">
      <c r="A688">
        <v>712</v>
      </c>
      <c r="B688" s="13">
        <v>45885</v>
      </c>
      <c r="C688" t="s">
        <v>1681</v>
      </c>
      <c r="D688" t="s">
        <v>3142</v>
      </c>
    </row>
    <row r="689" spans="1:4">
      <c r="A689">
        <v>713</v>
      </c>
      <c r="B689" s="13">
        <v>45887</v>
      </c>
      <c r="C689" t="s">
        <v>1370</v>
      </c>
      <c r="D689" t="s">
        <v>3146</v>
      </c>
    </row>
    <row r="690" spans="1:4">
      <c r="A690">
        <v>714</v>
      </c>
      <c r="B690" s="13">
        <v>45887</v>
      </c>
      <c r="C690" t="s">
        <v>1450</v>
      </c>
      <c r="D690" t="s">
        <v>3147</v>
      </c>
    </row>
    <row r="691" spans="1:4">
      <c r="A691">
        <v>715</v>
      </c>
      <c r="B691" s="13">
        <v>45887</v>
      </c>
      <c r="C691" t="s">
        <v>1415</v>
      </c>
      <c r="D691" t="s">
        <v>3148</v>
      </c>
    </row>
    <row r="692" spans="1:4">
      <c r="A692">
        <v>716</v>
      </c>
      <c r="B692" s="13">
        <v>45887</v>
      </c>
      <c r="C692" t="s">
        <v>1438</v>
      </c>
      <c r="D692" t="s">
        <v>3151</v>
      </c>
    </row>
    <row r="693" spans="1:4">
      <c r="A693">
        <v>717</v>
      </c>
      <c r="B693" s="13">
        <v>45887</v>
      </c>
      <c r="C693" t="s">
        <v>1420</v>
      </c>
      <c r="D693" t="s">
        <v>3152</v>
      </c>
    </row>
    <row r="694" spans="1:4">
      <c r="A694">
        <v>718</v>
      </c>
      <c r="B694" s="13">
        <v>45887</v>
      </c>
      <c r="C694" t="s">
        <v>1931</v>
      </c>
      <c r="D694" t="s">
        <v>3153</v>
      </c>
    </row>
    <row r="695" spans="1:4">
      <c r="A695">
        <v>719</v>
      </c>
      <c r="B695" s="13">
        <v>45887</v>
      </c>
      <c r="C695" t="s">
        <v>2547</v>
      </c>
      <c r="D695" t="s">
        <v>3155</v>
      </c>
    </row>
    <row r="696" spans="1:4">
      <c r="A696">
        <v>720</v>
      </c>
      <c r="B696" s="13">
        <v>45887</v>
      </c>
      <c r="C696" t="s">
        <v>1569</v>
      </c>
      <c r="D696" t="s">
        <v>3157</v>
      </c>
    </row>
    <row r="697" spans="1:4">
      <c r="A697">
        <v>721</v>
      </c>
      <c r="B697" s="13">
        <v>45887</v>
      </c>
      <c r="C697" t="s">
        <v>1425</v>
      </c>
      <c r="D697" t="s">
        <v>3159</v>
      </c>
    </row>
    <row r="698" spans="1:4">
      <c r="A698">
        <v>722</v>
      </c>
      <c r="B698" s="13">
        <v>45888</v>
      </c>
      <c r="C698" t="s">
        <v>1548</v>
      </c>
      <c r="D698" t="s">
        <v>3161</v>
      </c>
    </row>
    <row r="699" spans="1:4">
      <c r="A699">
        <v>723</v>
      </c>
      <c r="B699" s="13">
        <v>45888</v>
      </c>
      <c r="C699" t="s">
        <v>1370</v>
      </c>
      <c r="D699" t="s">
        <v>3162</v>
      </c>
    </row>
    <row r="700" spans="1:4">
      <c r="A700">
        <v>724</v>
      </c>
      <c r="B700" s="13">
        <v>45888</v>
      </c>
      <c r="C700" t="s">
        <v>1444</v>
      </c>
      <c r="D700" t="s">
        <v>3163</v>
      </c>
    </row>
    <row r="701" spans="1:4">
      <c r="A701">
        <v>725</v>
      </c>
      <c r="B701" s="13">
        <v>45888</v>
      </c>
      <c r="C701" t="s">
        <v>1569</v>
      </c>
      <c r="D701" t="s">
        <v>3164</v>
      </c>
    </row>
    <row r="702" spans="1:4">
      <c r="A702">
        <v>726</v>
      </c>
      <c r="B702" s="13">
        <v>45888</v>
      </c>
      <c r="C702" t="s">
        <v>1370</v>
      </c>
      <c r="D702" t="s">
        <v>3166</v>
      </c>
    </row>
    <row r="703" spans="1:4">
      <c r="A703">
        <v>727</v>
      </c>
      <c r="B703" s="13">
        <v>45889</v>
      </c>
      <c r="C703" t="s">
        <v>1018</v>
      </c>
      <c r="D703" t="s">
        <v>3168</v>
      </c>
    </row>
    <row r="704" spans="1:4">
      <c r="A704">
        <v>728</v>
      </c>
      <c r="B704" s="13">
        <v>45889</v>
      </c>
      <c r="C704" t="s">
        <v>1512</v>
      </c>
      <c r="D704" t="s">
        <v>3169</v>
      </c>
    </row>
    <row r="705" spans="1:4">
      <c r="A705">
        <v>729</v>
      </c>
      <c r="B705" s="13">
        <v>45889</v>
      </c>
      <c r="C705" t="s">
        <v>1038</v>
      </c>
      <c r="D705" t="s">
        <v>3170</v>
      </c>
    </row>
    <row r="706" spans="1:4">
      <c r="A706">
        <v>730</v>
      </c>
      <c r="B706" s="13">
        <v>45889</v>
      </c>
      <c r="C706" t="s">
        <v>2496</v>
      </c>
      <c r="D706" t="s">
        <v>3172</v>
      </c>
    </row>
    <row r="707" spans="1:4">
      <c r="A707">
        <v>731</v>
      </c>
      <c r="B707" s="13">
        <v>45889</v>
      </c>
      <c r="C707" t="s">
        <v>2209</v>
      </c>
      <c r="D707" t="s">
        <v>3173</v>
      </c>
    </row>
    <row r="708" spans="1:4">
      <c r="A708">
        <v>732</v>
      </c>
      <c r="B708" s="13">
        <v>45889</v>
      </c>
      <c r="C708" t="s">
        <v>2309</v>
      </c>
      <c r="D708" t="s">
        <v>3175</v>
      </c>
    </row>
    <row r="709" spans="1:4">
      <c r="A709">
        <v>733</v>
      </c>
      <c r="B709" s="13">
        <v>45890</v>
      </c>
      <c r="C709" t="s">
        <v>1349</v>
      </c>
      <c r="D709" t="s">
        <v>3176</v>
      </c>
    </row>
    <row r="710" spans="1:4">
      <c r="A710">
        <v>734</v>
      </c>
      <c r="B710" s="13">
        <v>45890</v>
      </c>
      <c r="C710" t="s">
        <v>2848</v>
      </c>
      <c r="D710" t="s">
        <v>3177</v>
      </c>
    </row>
    <row r="711" spans="1:4">
      <c r="A711">
        <v>735</v>
      </c>
      <c r="B711" s="13">
        <v>45890</v>
      </c>
      <c r="C711" t="s">
        <v>1551</v>
      </c>
      <c r="D711" t="s">
        <v>3178</v>
      </c>
    </row>
    <row r="712" spans="1:4">
      <c r="A712">
        <v>736</v>
      </c>
      <c r="B712" s="13">
        <v>45890</v>
      </c>
      <c r="C712" t="s">
        <v>2496</v>
      </c>
      <c r="D712" t="s">
        <v>3179</v>
      </c>
    </row>
    <row r="713" spans="1:4">
      <c r="A713">
        <v>737</v>
      </c>
      <c r="B713" s="13">
        <v>45890</v>
      </c>
      <c r="C713" t="s">
        <v>1681</v>
      </c>
      <c r="D713" t="s">
        <v>3181</v>
      </c>
    </row>
    <row r="714" spans="1:4">
      <c r="A714">
        <v>738</v>
      </c>
      <c r="B714" s="13">
        <v>45890</v>
      </c>
      <c r="C714" t="s">
        <v>1370</v>
      </c>
      <c r="D714" t="s">
        <v>3184</v>
      </c>
    </row>
    <row r="715" spans="1:4">
      <c r="A715">
        <v>739</v>
      </c>
      <c r="B715" s="13">
        <v>45890</v>
      </c>
      <c r="C715" t="s">
        <v>3050</v>
      </c>
      <c r="D715" t="s">
        <v>3185</v>
      </c>
    </row>
    <row r="716" spans="1:4">
      <c r="A716">
        <v>740</v>
      </c>
      <c r="B716" s="13">
        <v>45891</v>
      </c>
      <c r="C716" t="s">
        <v>2791</v>
      </c>
      <c r="D716" t="s">
        <v>3187</v>
      </c>
    </row>
    <row r="717" spans="1:4">
      <c r="A717">
        <v>741</v>
      </c>
      <c r="B717" s="13">
        <v>45891</v>
      </c>
      <c r="C717" t="s">
        <v>1770</v>
      </c>
      <c r="D717" t="s">
        <v>3189</v>
      </c>
    </row>
    <row r="718" spans="1:4">
      <c r="A718">
        <v>742</v>
      </c>
      <c r="B718" s="13">
        <v>45891</v>
      </c>
      <c r="C718" t="s">
        <v>3190</v>
      </c>
      <c r="D718" t="s">
        <v>3194</v>
      </c>
    </row>
    <row r="719" spans="1:4">
      <c r="A719">
        <v>743</v>
      </c>
      <c r="B719" s="13">
        <v>45891</v>
      </c>
      <c r="C719" t="s">
        <v>2547</v>
      </c>
      <c r="D719" t="s">
        <v>3195</v>
      </c>
    </row>
    <row r="720" spans="1:4">
      <c r="A720">
        <v>744</v>
      </c>
      <c r="B720" s="13">
        <v>45891</v>
      </c>
      <c r="C720" t="s">
        <v>3196</v>
      </c>
      <c r="D720" t="s">
        <v>3199</v>
      </c>
    </row>
    <row r="721" spans="1:4">
      <c r="A721">
        <v>745</v>
      </c>
      <c r="B721" s="13">
        <v>45892</v>
      </c>
      <c r="C721" t="s">
        <v>999</v>
      </c>
      <c r="D721" t="s">
        <v>3201</v>
      </c>
    </row>
    <row r="722" spans="1:4">
      <c r="A722">
        <v>746</v>
      </c>
      <c r="B722" s="13">
        <v>45894</v>
      </c>
      <c r="C722" t="s">
        <v>1370</v>
      </c>
      <c r="D722" t="s">
        <v>3206</v>
      </c>
    </row>
    <row r="723" spans="1:4">
      <c r="A723">
        <v>747</v>
      </c>
      <c r="B723" s="13">
        <v>45894</v>
      </c>
      <c r="C723" t="s">
        <v>1370</v>
      </c>
      <c r="D723" t="s">
        <v>3207</v>
      </c>
    </row>
    <row r="724" spans="1:4">
      <c r="A724">
        <v>748</v>
      </c>
      <c r="B724" s="13">
        <v>45894</v>
      </c>
      <c r="C724" t="s">
        <v>1370</v>
      </c>
      <c r="D724" t="s">
        <v>3208</v>
      </c>
    </row>
    <row r="725" spans="1:4">
      <c r="A725">
        <v>749</v>
      </c>
      <c r="B725" s="13">
        <v>45894</v>
      </c>
      <c r="C725" t="s">
        <v>1763</v>
      </c>
      <c r="D725" t="s">
        <v>3209</v>
      </c>
    </row>
    <row r="726" spans="1:4">
      <c r="A726">
        <v>750</v>
      </c>
      <c r="B726" s="13">
        <v>45894</v>
      </c>
      <c r="C726" t="s">
        <v>3050</v>
      </c>
      <c r="D726" t="s">
        <v>3213</v>
      </c>
    </row>
    <row r="727" spans="1:4">
      <c r="A727">
        <v>751</v>
      </c>
      <c r="B727" s="13">
        <v>45894</v>
      </c>
      <c r="C727" t="s">
        <v>2848</v>
      </c>
      <c r="D727" t="s">
        <v>3214</v>
      </c>
    </row>
    <row r="728" spans="1:4">
      <c r="A728">
        <v>752</v>
      </c>
      <c r="B728" s="13">
        <v>45894</v>
      </c>
      <c r="C728" t="s">
        <v>1548</v>
      </c>
      <c r="D728" t="s">
        <v>3215</v>
      </c>
    </row>
    <row r="729" spans="1:4">
      <c r="A729">
        <v>753</v>
      </c>
      <c r="B729" s="13">
        <v>45894</v>
      </c>
      <c r="C729" t="s">
        <v>2239</v>
      </c>
      <c r="D729" t="s">
        <v>3216</v>
      </c>
    </row>
    <row r="730" spans="1:4">
      <c r="A730">
        <v>754</v>
      </c>
      <c r="B730" s="13">
        <v>45894</v>
      </c>
      <c r="C730" t="s">
        <v>2496</v>
      </c>
      <c r="D730" t="s">
        <v>3217</v>
      </c>
    </row>
    <row r="731" spans="1:4">
      <c r="A731">
        <v>755</v>
      </c>
      <c r="B731" s="13">
        <v>45894</v>
      </c>
      <c r="C731" t="s">
        <v>3218</v>
      </c>
      <c r="D731" t="s">
        <v>3222</v>
      </c>
    </row>
    <row r="732" spans="1:4">
      <c r="A732">
        <v>756</v>
      </c>
      <c r="B732" s="13">
        <v>45894</v>
      </c>
      <c r="C732" t="s">
        <v>3218</v>
      </c>
      <c r="D732" t="s">
        <v>3223</v>
      </c>
    </row>
    <row r="733" spans="1:4">
      <c r="A733">
        <v>757</v>
      </c>
      <c r="B733" s="13">
        <v>45894</v>
      </c>
      <c r="C733" t="s">
        <v>981</v>
      </c>
      <c r="D733" t="s">
        <v>3224</v>
      </c>
    </row>
    <row r="734" spans="1:4">
      <c r="A734">
        <v>758</v>
      </c>
      <c r="B734" s="13">
        <v>45894</v>
      </c>
      <c r="C734" t="s">
        <v>2351</v>
      </c>
      <c r="D734" t="s">
        <v>3226</v>
      </c>
    </row>
    <row r="735" spans="1:4">
      <c r="A735">
        <v>759</v>
      </c>
      <c r="B735" s="13">
        <v>45894</v>
      </c>
      <c r="C735" t="s">
        <v>2252</v>
      </c>
      <c r="D735" t="s">
        <v>3227</v>
      </c>
    </row>
    <row r="736" spans="1:4">
      <c r="A736">
        <v>760</v>
      </c>
      <c r="B736" s="13">
        <v>45894</v>
      </c>
      <c r="C736" t="s">
        <v>1548</v>
      </c>
      <c r="D736" t="s">
        <v>3228</v>
      </c>
    </row>
    <row r="737" spans="1:4">
      <c r="A737">
        <v>761</v>
      </c>
      <c r="B737" s="13">
        <v>45894</v>
      </c>
      <c r="C737" t="s">
        <v>1548</v>
      </c>
      <c r="D737" t="s">
        <v>3229</v>
      </c>
    </row>
    <row r="738" spans="1:4">
      <c r="A738">
        <v>762</v>
      </c>
      <c r="B738" s="13">
        <v>45894</v>
      </c>
      <c r="C738" t="s">
        <v>1007</v>
      </c>
      <c r="D738" t="s">
        <v>3230</v>
      </c>
    </row>
    <row r="739" spans="1:4">
      <c r="A739">
        <v>763</v>
      </c>
      <c r="B739" s="13">
        <v>45895</v>
      </c>
      <c r="C739" t="s">
        <v>1512</v>
      </c>
      <c r="D739" t="s">
        <v>3234</v>
      </c>
    </row>
    <row r="740" spans="1:4">
      <c r="A740">
        <v>764</v>
      </c>
      <c r="B740" s="13">
        <v>45895</v>
      </c>
      <c r="C740" t="s">
        <v>1440</v>
      </c>
      <c r="D740" t="s">
        <v>3235</v>
      </c>
    </row>
    <row r="741" spans="1:4">
      <c r="A741">
        <v>765</v>
      </c>
      <c r="B741" s="13">
        <v>45895</v>
      </c>
      <c r="C741" t="s">
        <v>1007</v>
      </c>
      <c r="D741" t="s">
        <v>3236</v>
      </c>
    </row>
    <row r="742" spans="1:4">
      <c r="A742">
        <v>766</v>
      </c>
      <c r="B742" s="13">
        <v>45895</v>
      </c>
      <c r="C742" t="s">
        <v>1551</v>
      </c>
      <c r="D742" t="s">
        <v>3238</v>
      </c>
    </row>
    <row r="743" spans="1:4">
      <c r="A743">
        <v>767</v>
      </c>
      <c r="B743" s="13">
        <v>45895</v>
      </c>
      <c r="C743" t="s">
        <v>1415</v>
      </c>
      <c r="D743" t="s">
        <v>3239</v>
      </c>
    </row>
    <row r="744" spans="1:4">
      <c r="A744">
        <v>768</v>
      </c>
      <c r="B744" s="13">
        <v>45895</v>
      </c>
      <c r="C744" t="s">
        <v>2791</v>
      </c>
      <c r="D744" t="s">
        <v>3242</v>
      </c>
    </row>
    <row r="745" spans="1:4">
      <c r="A745">
        <v>769</v>
      </c>
      <c r="B745" s="13">
        <v>45895</v>
      </c>
      <c r="C745" t="s">
        <v>2791</v>
      </c>
      <c r="D745" t="s">
        <v>3243</v>
      </c>
    </row>
    <row r="746" spans="1:4">
      <c r="A746">
        <v>770</v>
      </c>
      <c r="B746" s="13">
        <v>45896</v>
      </c>
      <c r="C746" t="s">
        <v>1444</v>
      </c>
      <c r="D746" t="s">
        <v>3247</v>
      </c>
    </row>
    <row r="747" spans="1:4">
      <c r="A747">
        <v>771</v>
      </c>
      <c r="B747" s="13">
        <v>45896</v>
      </c>
      <c r="C747" t="s">
        <v>3045</v>
      </c>
      <c r="D747" t="s">
        <v>3249</v>
      </c>
    </row>
    <row r="748" spans="1:4">
      <c r="A748">
        <v>772</v>
      </c>
      <c r="B748" s="13">
        <v>45896</v>
      </c>
      <c r="C748" t="s">
        <v>1706</v>
      </c>
      <c r="D748" t="s">
        <v>3250</v>
      </c>
    </row>
    <row r="749" spans="1:4">
      <c r="A749">
        <v>773</v>
      </c>
      <c r="B749" s="13">
        <v>45896</v>
      </c>
      <c r="C749" t="s">
        <v>1074</v>
      </c>
      <c r="D749" t="s">
        <v>3251</v>
      </c>
    </row>
    <row r="750" spans="1:4">
      <c r="A750">
        <v>774</v>
      </c>
      <c r="B750" s="13">
        <v>45896</v>
      </c>
      <c r="C750" t="s">
        <v>2406</v>
      </c>
      <c r="D750" t="s">
        <v>3252</v>
      </c>
    </row>
    <row r="751" spans="1:4">
      <c r="A751">
        <v>775</v>
      </c>
      <c r="B751" s="13">
        <v>45897</v>
      </c>
      <c r="C751" t="s">
        <v>1551</v>
      </c>
      <c r="D751" t="s">
        <v>3260</v>
      </c>
    </row>
    <row r="752" spans="1:4">
      <c r="A752">
        <v>776</v>
      </c>
      <c r="B752" s="13">
        <v>45897</v>
      </c>
      <c r="C752" t="s">
        <v>1748</v>
      </c>
      <c r="D752" t="s">
        <v>3261</v>
      </c>
    </row>
    <row r="753" spans="1:4">
      <c r="A753">
        <v>777</v>
      </c>
      <c r="B753" s="13">
        <v>45897</v>
      </c>
      <c r="C753" t="s">
        <v>1131</v>
      </c>
      <c r="D753" t="s">
        <v>3262</v>
      </c>
    </row>
    <row r="754" spans="1:4">
      <c r="A754">
        <v>778</v>
      </c>
      <c r="B754" s="13">
        <v>45897</v>
      </c>
      <c r="C754" t="s">
        <v>1038</v>
      </c>
      <c r="D754" t="s">
        <v>3263</v>
      </c>
    </row>
    <row r="755" spans="1:4">
      <c r="A755">
        <v>779</v>
      </c>
      <c r="B755" s="13">
        <v>45897</v>
      </c>
      <c r="C755" t="s">
        <v>1154</v>
      </c>
      <c r="D755" t="s">
        <v>3264</v>
      </c>
    </row>
    <row r="756" spans="1:4">
      <c r="A756">
        <v>780</v>
      </c>
      <c r="B756" s="13">
        <v>45897</v>
      </c>
      <c r="C756" t="s">
        <v>1548</v>
      </c>
      <c r="D756" t="s">
        <v>3265</v>
      </c>
    </row>
    <row r="757" spans="1:4">
      <c r="A757">
        <v>781</v>
      </c>
      <c r="B757" s="13">
        <v>45897</v>
      </c>
      <c r="C757" t="s">
        <v>1681</v>
      </c>
      <c r="D757" t="s">
        <v>3266</v>
      </c>
    </row>
    <row r="758" spans="1:4">
      <c r="A758">
        <v>782</v>
      </c>
      <c r="B758" s="13">
        <v>45898</v>
      </c>
      <c r="C758" t="s">
        <v>2930</v>
      </c>
      <c r="D758" t="s">
        <v>3270</v>
      </c>
    </row>
    <row r="759" spans="1:4">
      <c r="A759">
        <v>783</v>
      </c>
      <c r="B759" s="13">
        <v>45898</v>
      </c>
      <c r="C759" t="s">
        <v>1525</v>
      </c>
      <c r="D759" t="s">
        <v>3271</v>
      </c>
    </row>
    <row r="760" spans="1:4">
      <c r="A760">
        <v>784</v>
      </c>
      <c r="B760" s="13">
        <v>45898</v>
      </c>
      <c r="C760" t="s">
        <v>1681</v>
      </c>
      <c r="D760" t="s">
        <v>3272</v>
      </c>
    </row>
    <row r="761" spans="1:4">
      <c r="A761">
        <v>785</v>
      </c>
      <c r="B761" s="13">
        <v>45898</v>
      </c>
      <c r="C761" t="s">
        <v>3129</v>
      </c>
      <c r="D761" t="s">
        <v>3273</v>
      </c>
    </row>
    <row r="762" spans="1:4">
      <c r="A762">
        <v>786</v>
      </c>
      <c r="B762" s="13">
        <v>45899</v>
      </c>
      <c r="C762" t="s">
        <v>2802</v>
      </c>
      <c r="D762" t="s">
        <v>3274</v>
      </c>
    </row>
    <row r="763" spans="1:4">
      <c r="A763">
        <v>787</v>
      </c>
      <c r="B763" s="13">
        <v>45899</v>
      </c>
      <c r="C763" t="s">
        <v>1706</v>
      </c>
      <c r="D763" t="s">
        <v>3275</v>
      </c>
    </row>
    <row r="764" spans="1:4">
      <c r="A764">
        <v>788</v>
      </c>
      <c r="B764" s="13">
        <v>45901</v>
      </c>
      <c r="C764" t="s">
        <v>1370</v>
      </c>
      <c r="D764" t="s">
        <v>3281</v>
      </c>
    </row>
    <row r="765" spans="1:4">
      <c r="A765">
        <v>789</v>
      </c>
      <c r="B765" s="13">
        <v>45901</v>
      </c>
      <c r="C765" t="s">
        <v>1370</v>
      </c>
      <c r="D765" t="s">
        <v>3282</v>
      </c>
    </row>
    <row r="766" spans="1:4">
      <c r="A766">
        <v>790</v>
      </c>
      <c r="B766" s="13">
        <v>45901</v>
      </c>
      <c r="C766" t="s">
        <v>1525</v>
      </c>
      <c r="D766" t="s">
        <v>3283</v>
      </c>
    </row>
    <row r="767" spans="1:4">
      <c r="A767">
        <v>791</v>
      </c>
      <c r="B767" s="13">
        <v>45901</v>
      </c>
      <c r="C767" t="s">
        <v>1444</v>
      </c>
      <c r="D767" t="s">
        <v>3284</v>
      </c>
    </row>
    <row r="768" spans="1:4">
      <c r="A768">
        <v>792</v>
      </c>
      <c r="B768" s="13">
        <v>45901</v>
      </c>
      <c r="C768" t="s">
        <v>1770</v>
      </c>
      <c r="D768" t="s">
        <v>3285</v>
      </c>
    </row>
    <row r="769" spans="1:4">
      <c r="A769">
        <v>793</v>
      </c>
      <c r="B769" s="13">
        <v>45901</v>
      </c>
      <c r="C769" t="s">
        <v>1415</v>
      </c>
      <c r="D769" t="s">
        <v>3286</v>
      </c>
    </row>
    <row r="770" spans="1:4">
      <c r="A770">
        <v>794</v>
      </c>
      <c r="B770" s="13">
        <v>45901</v>
      </c>
      <c r="C770" t="s">
        <v>2696</v>
      </c>
      <c r="D770" t="s">
        <v>3287</v>
      </c>
    </row>
    <row r="771" spans="1:4">
      <c r="A771">
        <v>795</v>
      </c>
      <c r="B771" s="13">
        <v>45901</v>
      </c>
      <c r="C771" t="s">
        <v>3276</v>
      </c>
      <c r="D771" t="s">
        <v>3288</v>
      </c>
    </row>
    <row r="772" spans="1:4">
      <c r="A772">
        <v>796</v>
      </c>
      <c r="B772" s="13">
        <v>45901</v>
      </c>
      <c r="C772" t="s">
        <v>1415</v>
      </c>
      <c r="D772" t="s">
        <v>3289</v>
      </c>
    </row>
    <row r="773" spans="1:4">
      <c r="A773">
        <v>797</v>
      </c>
      <c r="B773" s="13">
        <v>45902</v>
      </c>
      <c r="C773" t="s">
        <v>1154</v>
      </c>
      <c r="D773" t="s">
        <v>3292</v>
      </c>
    </row>
    <row r="774" spans="1:4">
      <c r="A774">
        <v>798</v>
      </c>
      <c r="B774" s="13">
        <v>45902</v>
      </c>
      <c r="C774" t="s">
        <v>1931</v>
      </c>
      <c r="D774" t="s">
        <v>3293</v>
      </c>
    </row>
    <row r="775" spans="1:4">
      <c r="A775">
        <v>799</v>
      </c>
      <c r="B775" s="13">
        <v>45902</v>
      </c>
      <c r="C775" t="s">
        <v>2930</v>
      </c>
      <c r="D775" t="s">
        <v>3294</v>
      </c>
    </row>
    <row r="776" spans="1:4">
      <c r="A776">
        <v>800</v>
      </c>
      <c r="B776" s="13">
        <v>45902</v>
      </c>
      <c r="C776" t="s">
        <v>1131</v>
      </c>
      <c r="D776" t="s">
        <v>3295</v>
      </c>
    </row>
    <row r="777" spans="1:4">
      <c r="A777">
        <v>801</v>
      </c>
      <c r="B777" s="13">
        <v>45902</v>
      </c>
      <c r="C777" t="s">
        <v>1548</v>
      </c>
      <c r="D777" t="s">
        <v>3296</v>
      </c>
    </row>
    <row r="778" spans="1:4">
      <c r="A778">
        <v>802</v>
      </c>
      <c r="B778" s="13">
        <v>45902</v>
      </c>
      <c r="C778" t="s">
        <v>1465</v>
      </c>
      <c r="D778" t="s">
        <v>3298</v>
      </c>
    </row>
    <row r="779" spans="1:4">
      <c r="A779">
        <v>803</v>
      </c>
      <c r="B779" s="13">
        <v>45902</v>
      </c>
      <c r="C779" t="s">
        <v>999</v>
      </c>
      <c r="D779" t="s">
        <v>3299</v>
      </c>
    </row>
    <row r="780" spans="1:4">
      <c r="A780">
        <v>804</v>
      </c>
      <c r="B780" s="13">
        <v>45903</v>
      </c>
      <c r="C780" t="s">
        <v>1748</v>
      </c>
      <c r="D780" t="s">
        <v>3300</v>
      </c>
    </row>
    <row r="781" spans="1:4">
      <c r="A781">
        <v>805</v>
      </c>
      <c r="B781" s="13">
        <v>45903</v>
      </c>
      <c r="C781" t="s">
        <v>1438</v>
      </c>
      <c r="D781" t="s">
        <v>3301</v>
      </c>
    </row>
    <row r="782" spans="1:4">
      <c r="A782">
        <v>806</v>
      </c>
      <c r="B782" s="13">
        <v>45903</v>
      </c>
      <c r="C782" t="s">
        <v>1415</v>
      </c>
      <c r="D782" t="s">
        <v>3302</v>
      </c>
    </row>
    <row r="783" spans="1:4">
      <c r="A783">
        <v>807</v>
      </c>
      <c r="B783" s="13">
        <v>45903</v>
      </c>
      <c r="C783" t="s">
        <v>1154</v>
      </c>
      <c r="D783" t="s">
        <v>3304</v>
      </c>
    </row>
    <row r="784" spans="1:4">
      <c r="A784">
        <v>808</v>
      </c>
      <c r="B784" s="13">
        <v>45903</v>
      </c>
      <c r="C784" t="s">
        <v>1469</v>
      </c>
      <c r="D784" t="s">
        <v>3306</v>
      </c>
    </row>
    <row r="785" spans="1:4">
      <c r="A785">
        <v>809</v>
      </c>
      <c r="B785" s="13">
        <v>45903</v>
      </c>
      <c r="C785" t="s">
        <v>1551</v>
      </c>
      <c r="D785" t="s">
        <v>3309</v>
      </c>
    </row>
    <row r="786" spans="1:4">
      <c r="A786">
        <v>810</v>
      </c>
      <c r="B786" s="13">
        <v>45903</v>
      </c>
      <c r="C786" t="s">
        <v>3218</v>
      </c>
      <c r="D786" t="s">
        <v>3310</v>
      </c>
    </row>
    <row r="787" spans="1:4">
      <c r="A787">
        <v>811</v>
      </c>
      <c r="B787" s="13">
        <v>45903</v>
      </c>
      <c r="C787" t="s">
        <v>1420</v>
      </c>
      <c r="D787" t="s">
        <v>3314</v>
      </c>
    </row>
    <row r="788" spans="1:4">
      <c r="A788">
        <v>812</v>
      </c>
      <c r="B788" s="13">
        <v>45903</v>
      </c>
      <c r="C788" t="s">
        <v>1420</v>
      </c>
      <c r="D788" t="s">
        <v>3315</v>
      </c>
    </row>
    <row r="789" spans="1:4">
      <c r="A789">
        <v>813</v>
      </c>
      <c r="B789" s="13">
        <v>45903</v>
      </c>
      <c r="C789" t="s">
        <v>2265</v>
      </c>
      <c r="D789" t="s">
        <v>3319</v>
      </c>
    </row>
    <row r="790" spans="1:4">
      <c r="A790">
        <v>814</v>
      </c>
      <c r="B790" s="13">
        <v>45903</v>
      </c>
      <c r="C790" t="s">
        <v>3316</v>
      </c>
      <c r="D790" t="s">
        <v>3320</v>
      </c>
    </row>
    <row r="791" spans="1:4">
      <c r="A791">
        <v>815</v>
      </c>
      <c r="B791" s="13">
        <v>45903</v>
      </c>
      <c r="C791" t="s">
        <v>1706</v>
      </c>
      <c r="D791" t="s">
        <v>3321</v>
      </c>
    </row>
    <row r="792" spans="1:4">
      <c r="A792">
        <v>816</v>
      </c>
      <c r="B792" s="13">
        <v>45903</v>
      </c>
      <c r="C792" t="s">
        <v>2265</v>
      </c>
      <c r="D792" t="s">
        <v>3322</v>
      </c>
    </row>
    <row r="793" spans="1:4">
      <c r="A793">
        <v>817</v>
      </c>
      <c r="B793" s="13">
        <v>45903</v>
      </c>
      <c r="C793" t="s">
        <v>1803</v>
      </c>
      <c r="D793" t="s">
        <v>3324</v>
      </c>
    </row>
    <row r="794" spans="1:4">
      <c r="A794">
        <v>818</v>
      </c>
      <c r="B794" s="13">
        <v>45903</v>
      </c>
      <c r="C794" t="s">
        <v>1706</v>
      </c>
      <c r="D794" t="s">
        <v>3326</v>
      </c>
    </row>
    <row r="795" spans="1:4">
      <c r="A795">
        <v>819</v>
      </c>
      <c r="B795" s="13">
        <v>45899</v>
      </c>
      <c r="C795" t="s">
        <v>1706</v>
      </c>
      <c r="D795" t="s">
        <v>3327</v>
      </c>
    </row>
    <row r="796" spans="1:4">
      <c r="A796">
        <v>820</v>
      </c>
      <c r="B796" s="13">
        <v>45904</v>
      </c>
      <c r="C796" t="s">
        <v>1681</v>
      </c>
      <c r="D796" t="s">
        <v>3336</v>
      </c>
    </row>
    <row r="797" spans="1:4">
      <c r="A797">
        <v>821</v>
      </c>
      <c r="B797" s="13">
        <v>45904</v>
      </c>
      <c r="C797" t="s">
        <v>1444</v>
      </c>
      <c r="D797" t="s">
        <v>3337</v>
      </c>
    </row>
    <row r="798" spans="1:4">
      <c r="A798">
        <v>822</v>
      </c>
      <c r="B798" s="13">
        <v>45904</v>
      </c>
      <c r="C798" t="s">
        <v>2848</v>
      </c>
      <c r="D798" t="s">
        <v>3338</v>
      </c>
    </row>
    <row r="799" spans="1:4">
      <c r="A799">
        <v>823</v>
      </c>
      <c r="B799" s="13">
        <v>45904</v>
      </c>
      <c r="C799" t="s">
        <v>1450</v>
      </c>
      <c r="D799" t="s">
        <v>3339</v>
      </c>
    </row>
    <row r="800" spans="1:4">
      <c r="A800">
        <v>824</v>
      </c>
      <c r="B800" s="13">
        <v>45904</v>
      </c>
      <c r="C800" t="s">
        <v>3332</v>
      </c>
      <c r="D800" t="s">
        <v>3340</v>
      </c>
    </row>
    <row r="801" spans="1:4">
      <c r="A801">
        <v>825</v>
      </c>
      <c r="B801" s="13">
        <v>45904</v>
      </c>
      <c r="C801" t="s">
        <v>1465</v>
      </c>
      <c r="D801" t="s">
        <v>3343</v>
      </c>
    </row>
    <row r="802" spans="1:4">
      <c r="A802">
        <v>826</v>
      </c>
      <c r="B802" s="13">
        <v>45904</v>
      </c>
      <c r="C802" t="s">
        <v>1465</v>
      </c>
      <c r="D802" t="s">
        <v>3344</v>
      </c>
    </row>
    <row r="803" spans="1:4">
      <c r="A803">
        <v>827</v>
      </c>
      <c r="B803" s="13">
        <v>45904</v>
      </c>
      <c r="C803" t="s">
        <v>1444</v>
      </c>
      <c r="D803" t="s">
        <v>3345</v>
      </c>
    </row>
    <row r="804" spans="1:4">
      <c r="A804">
        <v>828</v>
      </c>
      <c r="B804" s="13">
        <v>45904</v>
      </c>
      <c r="C804" t="s">
        <v>3325</v>
      </c>
      <c r="D804" t="s">
        <v>3346</v>
      </c>
    </row>
    <row r="805" spans="1:4">
      <c r="A805">
        <v>829</v>
      </c>
      <c r="B805" s="13">
        <v>45904</v>
      </c>
      <c r="C805" t="s">
        <v>3325</v>
      </c>
      <c r="D805" t="s">
        <v>3347</v>
      </c>
    </row>
    <row r="806" spans="1:4">
      <c r="A806">
        <v>830</v>
      </c>
      <c r="B806" s="13">
        <v>45904</v>
      </c>
      <c r="C806" t="s">
        <v>1444</v>
      </c>
      <c r="D806" t="s">
        <v>3348</v>
      </c>
    </row>
    <row r="807" spans="1:4">
      <c r="A807">
        <v>831</v>
      </c>
      <c r="B807" s="13">
        <v>45904</v>
      </c>
      <c r="C807" t="s">
        <v>1465</v>
      </c>
      <c r="D807" t="s">
        <v>3349</v>
      </c>
    </row>
    <row r="808" spans="1:4">
      <c r="A808">
        <v>832</v>
      </c>
      <c r="B808" s="13">
        <v>45904</v>
      </c>
      <c r="C808" t="s">
        <v>1465</v>
      </c>
      <c r="D808" t="s">
        <v>3350</v>
      </c>
    </row>
    <row r="809" spans="1:4">
      <c r="A809">
        <v>833</v>
      </c>
      <c r="B809" s="13">
        <v>45904</v>
      </c>
      <c r="C809" t="s">
        <v>3332</v>
      </c>
      <c r="D809" t="s">
        <v>3351</v>
      </c>
    </row>
    <row r="810" spans="1:4">
      <c r="A810">
        <v>834</v>
      </c>
      <c r="B810" s="13">
        <v>45904</v>
      </c>
      <c r="C810" t="s">
        <v>1450</v>
      </c>
      <c r="D810" t="s">
        <v>3352</v>
      </c>
    </row>
    <row r="811" spans="1:4">
      <c r="A811">
        <v>835</v>
      </c>
      <c r="B811" s="13">
        <v>45904</v>
      </c>
      <c r="C811" t="s">
        <v>2848</v>
      </c>
      <c r="D811" t="s">
        <v>3353</v>
      </c>
    </row>
    <row r="812" spans="1:4">
      <c r="A812">
        <v>836</v>
      </c>
      <c r="B812" s="13">
        <v>45904</v>
      </c>
      <c r="C812" t="s">
        <v>1444</v>
      </c>
      <c r="D812" t="s">
        <v>3354</v>
      </c>
    </row>
    <row r="813" spans="1:4">
      <c r="A813">
        <v>837</v>
      </c>
      <c r="B813" s="13">
        <v>45904</v>
      </c>
      <c r="C813" t="s">
        <v>1681</v>
      </c>
      <c r="D813" t="s">
        <v>3355</v>
      </c>
    </row>
    <row r="814" spans="1:4">
      <c r="A814">
        <v>838</v>
      </c>
      <c r="B814" s="13">
        <v>45905</v>
      </c>
      <c r="C814" t="s">
        <v>1438</v>
      </c>
      <c r="D814" t="s">
        <v>3361</v>
      </c>
    </row>
    <row r="815" spans="1:4">
      <c r="A815">
        <v>839</v>
      </c>
      <c r="B815" s="13">
        <v>45905</v>
      </c>
      <c r="C815" t="s">
        <v>1010</v>
      </c>
      <c r="D815" t="s">
        <v>3362</v>
      </c>
    </row>
    <row r="816" spans="1:4">
      <c r="A816">
        <v>840</v>
      </c>
      <c r="B816" s="13">
        <v>45905</v>
      </c>
      <c r="C816" t="s">
        <v>1415</v>
      </c>
      <c r="D816" t="s">
        <v>3364</v>
      </c>
    </row>
    <row r="817" spans="1:4">
      <c r="A817">
        <v>841</v>
      </c>
      <c r="B817" s="13">
        <v>45905</v>
      </c>
      <c r="C817" t="s">
        <v>1277</v>
      </c>
      <c r="D817" t="s">
        <v>3365</v>
      </c>
    </row>
    <row r="818" spans="1:4">
      <c r="A818">
        <v>842</v>
      </c>
      <c r="B818" s="13">
        <v>45905</v>
      </c>
      <c r="C818" t="s">
        <v>1681</v>
      </c>
      <c r="D818" t="s">
        <v>3367</v>
      </c>
    </row>
    <row r="819" spans="1:4">
      <c r="A819">
        <v>843</v>
      </c>
      <c r="B819" s="13">
        <v>45905</v>
      </c>
      <c r="C819" t="s">
        <v>3077</v>
      </c>
      <c r="D819" t="s">
        <v>3368</v>
      </c>
    </row>
    <row r="820" spans="1:4">
      <c r="A820">
        <v>844</v>
      </c>
      <c r="B820" s="13">
        <v>45905</v>
      </c>
      <c r="C820" t="s">
        <v>3369</v>
      </c>
      <c r="D820" t="s">
        <v>3370</v>
      </c>
    </row>
    <row r="821" spans="1:4">
      <c r="A821">
        <v>845</v>
      </c>
      <c r="B821" s="13">
        <v>45905</v>
      </c>
      <c r="C821" t="s">
        <v>1370</v>
      </c>
      <c r="D821" t="s">
        <v>3371</v>
      </c>
    </row>
    <row r="822" spans="1:4">
      <c r="A822">
        <v>846</v>
      </c>
      <c r="B822" s="13">
        <v>45905</v>
      </c>
      <c r="C822" t="s">
        <v>1444</v>
      </c>
      <c r="D822" t="s">
        <v>3381</v>
      </c>
    </row>
    <row r="823" spans="1:4">
      <c r="A823">
        <v>847</v>
      </c>
      <c r="B823" s="13">
        <v>45906</v>
      </c>
      <c r="C823" t="s">
        <v>3382</v>
      </c>
      <c r="D823" t="s">
        <v>3391</v>
      </c>
    </row>
    <row r="824" spans="1:4">
      <c r="A824">
        <v>848</v>
      </c>
      <c r="B824" s="13">
        <v>45906</v>
      </c>
      <c r="C824" t="s">
        <v>2930</v>
      </c>
      <c r="D824" t="s">
        <v>3393</v>
      </c>
    </row>
    <row r="825" spans="1:4">
      <c r="A825">
        <v>849</v>
      </c>
      <c r="B825" s="13">
        <v>45906</v>
      </c>
      <c r="C825" t="s">
        <v>3385</v>
      </c>
      <c r="D825" t="s">
        <v>3395</v>
      </c>
    </row>
    <row r="826" spans="1:4">
      <c r="A826">
        <v>850</v>
      </c>
      <c r="B826" s="13">
        <v>45908</v>
      </c>
      <c r="C826" t="s">
        <v>1465</v>
      </c>
      <c r="D826" t="s">
        <v>3397</v>
      </c>
    </row>
    <row r="827" spans="1:4">
      <c r="A827">
        <v>851</v>
      </c>
      <c r="B827" s="13">
        <v>45908</v>
      </c>
      <c r="C827" t="s">
        <v>1557</v>
      </c>
      <c r="D827" t="s">
        <v>3398</v>
      </c>
    </row>
    <row r="828" spans="1:4">
      <c r="A828">
        <v>852</v>
      </c>
      <c r="B828" s="13">
        <v>45908</v>
      </c>
      <c r="C828" t="s">
        <v>1277</v>
      </c>
      <c r="D828" t="s">
        <v>3399</v>
      </c>
    </row>
    <row r="829" spans="1:4">
      <c r="A829">
        <v>853</v>
      </c>
      <c r="B829" s="13">
        <v>45908</v>
      </c>
      <c r="C829" t="s">
        <v>1551</v>
      </c>
      <c r="D829" t="s">
        <v>3400</v>
      </c>
    </row>
    <row r="830" spans="1:4">
      <c r="A830">
        <v>854</v>
      </c>
      <c r="B830" s="13">
        <v>45908</v>
      </c>
      <c r="C830" t="s">
        <v>1633</v>
      </c>
      <c r="D830" t="s">
        <v>3403</v>
      </c>
    </row>
    <row r="831" spans="1:4">
      <c r="A831">
        <v>855</v>
      </c>
      <c r="B831" s="13">
        <v>45908</v>
      </c>
      <c r="C831" t="s">
        <v>1045</v>
      </c>
      <c r="D831" t="s">
        <v>3404</v>
      </c>
    </row>
    <row r="832" spans="1:4">
      <c r="A832">
        <v>856</v>
      </c>
      <c r="B832" s="13">
        <v>45908</v>
      </c>
      <c r="C832" t="s">
        <v>1450</v>
      </c>
      <c r="D832" t="s">
        <v>3405</v>
      </c>
    </row>
    <row r="833" spans="1:4">
      <c r="A833">
        <v>857</v>
      </c>
      <c r="B833" s="13">
        <v>45908</v>
      </c>
      <c r="C833" t="s">
        <v>1370</v>
      </c>
      <c r="D833" t="s">
        <v>3406</v>
      </c>
    </row>
    <row r="834" spans="1:4">
      <c r="A834">
        <v>858</v>
      </c>
      <c r="B834" s="13">
        <v>45909</v>
      </c>
      <c r="C834" t="s">
        <v>2560</v>
      </c>
      <c r="D834" t="s">
        <v>3414</v>
      </c>
    </row>
    <row r="835" spans="1:4">
      <c r="A835">
        <v>859</v>
      </c>
      <c r="B835" s="13">
        <v>45909</v>
      </c>
      <c r="C835" t="s">
        <v>2351</v>
      </c>
      <c r="D835" t="s">
        <v>3415</v>
      </c>
    </row>
    <row r="836" spans="1:4">
      <c r="A836">
        <v>860</v>
      </c>
      <c r="B836" s="13">
        <v>45909</v>
      </c>
      <c r="C836" t="s">
        <v>981</v>
      </c>
      <c r="D836" t="s">
        <v>3416</v>
      </c>
    </row>
    <row r="837" spans="1:4">
      <c r="A837">
        <v>861</v>
      </c>
      <c r="B837" s="13">
        <v>45909</v>
      </c>
      <c r="C837" t="s">
        <v>2406</v>
      </c>
      <c r="D837" t="s">
        <v>3417</v>
      </c>
    </row>
    <row r="838" spans="1:4">
      <c r="A838">
        <v>862</v>
      </c>
      <c r="B838" s="13">
        <v>45909</v>
      </c>
      <c r="C838" t="s">
        <v>1823</v>
      </c>
      <c r="D838" t="s">
        <v>3418</v>
      </c>
    </row>
    <row r="839" spans="1:4">
      <c r="A839">
        <v>863</v>
      </c>
      <c r="B839" s="13">
        <v>45910</v>
      </c>
      <c r="C839" t="s">
        <v>1420</v>
      </c>
      <c r="D839" t="s">
        <v>3419</v>
      </c>
    </row>
    <row r="840" spans="1:4">
      <c r="A840">
        <v>864</v>
      </c>
      <c r="B840" s="13">
        <v>45910</v>
      </c>
      <c r="C840" t="s">
        <v>1633</v>
      </c>
      <c r="D840" t="s">
        <v>3420</v>
      </c>
    </row>
    <row r="841" spans="1:4">
      <c r="A841">
        <v>865</v>
      </c>
      <c r="B841" s="13">
        <v>45910</v>
      </c>
      <c r="C841" t="s">
        <v>1826</v>
      </c>
      <c r="D841" t="s">
        <v>3421</v>
      </c>
    </row>
    <row r="842" spans="1:4">
      <c r="A842">
        <v>866</v>
      </c>
      <c r="B842" s="13">
        <v>45910</v>
      </c>
      <c r="C842" t="s">
        <v>1512</v>
      </c>
      <c r="D842" t="s">
        <v>3424</v>
      </c>
    </row>
    <row r="843" spans="1:4">
      <c r="A843">
        <v>867</v>
      </c>
      <c r="B843" s="13">
        <v>45910</v>
      </c>
      <c r="C843" t="s">
        <v>3422</v>
      </c>
      <c r="D843" t="s">
        <v>3426</v>
      </c>
    </row>
    <row r="844" spans="1:4">
      <c r="A844">
        <v>868</v>
      </c>
      <c r="B844" s="13">
        <v>45910</v>
      </c>
      <c r="C844" t="s">
        <v>1415</v>
      </c>
      <c r="D844" t="s">
        <v>3427</v>
      </c>
    </row>
    <row r="845" spans="1:4">
      <c r="A845">
        <v>869</v>
      </c>
      <c r="B845" s="13">
        <v>45910</v>
      </c>
      <c r="C845" t="s">
        <v>3316</v>
      </c>
      <c r="D845" t="s">
        <v>3428</v>
      </c>
    </row>
    <row r="846" spans="1:4">
      <c r="A846">
        <v>870</v>
      </c>
      <c r="B846" s="13">
        <v>45910</v>
      </c>
      <c r="C846" t="s">
        <v>1415</v>
      </c>
      <c r="D846" t="s">
        <v>3429</v>
      </c>
    </row>
    <row r="847" spans="1:4">
      <c r="A847">
        <v>871</v>
      </c>
      <c r="B847" s="13">
        <v>45910</v>
      </c>
      <c r="C847" t="s">
        <v>1277</v>
      </c>
      <c r="D847" t="s">
        <v>3430</v>
      </c>
    </row>
    <row r="848" spans="1:4">
      <c r="A848">
        <v>872</v>
      </c>
      <c r="B848" s="13">
        <v>45910</v>
      </c>
      <c r="C848" t="s">
        <v>2717</v>
      </c>
      <c r="D848" t="s">
        <v>3431</v>
      </c>
    </row>
    <row r="849" spans="1:4">
      <c r="A849">
        <v>873</v>
      </c>
      <c r="B849" s="13">
        <v>45910</v>
      </c>
      <c r="C849" t="s">
        <v>2717</v>
      </c>
      <c r="D849" t="s">
        <v>3432</v>
      </c>
    </row>
    <row r="850" spans="1:4">
      <c r="A850">
        <v>874</v>
      </c>
      <c r="B850" s="13">
        <v>45910</v>
      </c>
      <c r="C850" t="s">
        <v>1420</v>
      </c>
      <c r="D850" t="s">
        <v>3433</v>
      </c>
    </row>
    <row r="851" spans="1:4">
      <c r="A851">
        <v>875</v>
      </c>
      <c r="B851" s="13">
        <v>45910</v>
      </c>
      <c r="C851" t="s">
        <v>1420</v>
      </c>
      <c r="D851" t="s">
        <v>3434</v>
      </c>
    </row>
    <row r="852" spans="1:4">
      <c r="A852">
        <v>876</v>
      </c>
      <c r="B852" s="13">
        <v>45910</v>
      </c>
      <c r="C852" t="s">
        <v>1748</v>
      </c>
      <c r="D852" t="s">
        <v>3435</v>
      </c>
    </row>
    <row r="853" spans="1:4">
      <c r="A853">
        <v>877</v>
      </c>
      <c r="B853" s="13">
        <v>45911</v>
      </c>
      <c r="C853" t="s">
        <v>1438</v>
      </c>
      <c r="D853" t="s">
        <v>3439</v>
      </c>
    </row>
    <row r="854" spans="1:4">
      <c r="A854">
        <v>878</v>
      </c>
      <c r="B854" s="13">
        <v>45911</v>
      </c>
      <c r="C854" t="s">
        <v>1074</v>
      </c>
      <c r="D854" t="s">
        <v>3440</v>
      </c>
    </row>
    <row r="855" spans="1:4">
      <c r="A855">
        <v>879</v>
      </c>
      <c r="B855" s="13">
        <v>45911</v>
      </c>
      <c r="C855" t="s">
        <v>1074</v>
      </c>
      <c r="D855" t="s">
        <v>3441</v>
      </c>
    </row>
    <row r="856" spans="1:4">
      <c r="A856">
        <v>880</v>
      </c>
      <c r="B856" s="13">
        <v>45911</v>
      </c>
      <c r="C856" t="s">
        <v>1770</v>
      </c>
      <c r="D856" t="s">
        <v>3442</v>
      </c>
    </row>
    <row r="857" spans="1:4">
      <c r="A857">
        <v>881</v>
      </c>
      <c r="B857" s="13">
        <v>45911</v>
      </c>
      <c r="C857" t="s">
        <v>981</v>
      </c>
      <c r="D857" t="s">
        <v>3443</v>
      </c>
    </row>
    <row r="858" spans="1:4">
      <c r="A858">
        <v>882</v>
      </c>
      <c r="B858" s="13">
        <v>45911</v>
      </c>
      <c r="C858" t="s">
        <v>1420</v>
      </c>
      <c r="D858" t="s">
        <v>3446</v>
      </c>
    </row>
    <row r="859" spans="1:4">
      <c r="A859">
        <v>883</v>
      </c>
      <c r="B859" s="13">
        <v>45911</v>
      </c>
      <c r="C859" t="s">
        <v>1370</v>
      </c>
      <c r="D859" t="s">
        <v>3447</v>
      </c>
    </row>
    <row r="860" spans="1:4">
      <c r="A860">
        <v>884</v>
      </c>
      <c r="B860" s="13">
        <v>45911</v>
      </c>
      <c r="C860" t="s">
        <v>1370</v>
      </c>
      <c r="D860" t="s">
        <v>3448</v>
      </c>
    </row>
    <row r="861" spans="1:4">
      <c r="A861">
        <v>885</v>
      </c>
      <c r="B861" s="13">
        <v>45911</v>
      </c>
      <c r="C861" t="s">
        <v>1748</v>
      </c>
      <c r="D861" t="s">
        <v>3449</v>
      </c>
    </row>
    <row r="862" spans="1:4">
      <c r="A862">
        <v>886</v>
      </c>
      <c r="B862" s="13">
        <v>45911</v>
      </c>
      <c r="C862" t="s">
        <v>3045</v>
      </c>
      <c r="D862" t="s">
        <v>3450</v>
      </c>
    </row>
    <row r="863" spans="1:4">
      <c r="A863">
        <v>887</v>
      </c>
      <c r="B863" s="13">
        <v>45912</v>
      </c>
      <c r="C863" t="s">
        <v>1444</v>
      </c>
      <c r="D863" t="s">
        <v>3452</v>
      </c>
    </row>
    <row r="864" spans="1:4">
      <c r="A864">
        <v>888</v>
      </c>
      <c r="B864" s="13">
        <v>45912</v>
      </c>
      <c r="C864" t="s">
        <v>1633</v>
      </c>
      <c r="D864" t="s">
        <v>3453</v>
      </c>
    </row>
    <row r="865" spans="1:4">
      <c r="A865">
        <v>889</v>
      </c>
      <c r="B865" s="13">
        <v>45912</v>
      </c>
      <c r="C865" t="s">
        <v>1681</v>
      </c>
      <c r="D865" t="s">
        <v>3454</v>
      </c>
    </row>
    <row r="866" spans="1:4">
      <c r="A866">
        <v>890</v>
      </c>
      <c r="B866" s="13">
        <v>45912</v>
      </c>
      <c r="C866" t="s">
        <v>2848</v>
      </c>
      <c r="D866" t="s">
        <v>3455</v>
      </c>
    </row>
    <row r="867" spans="1:4">
      <c r="A867">
        <v>891</v>
      </c>
      <c r="B867" s="13">
        <v>45912</v>
      </c>
      <c r="C867" t="s">
        <v>1681</v>
      </c>
      <c r="D867" t="s">
        <v>3457</v>
      </c>
    </row>
    <row r="868" spans="1:4">
      <c r="A868">
        <v>892</v>
      </c>
      <c r="B868" s="13">
        <v>45912</v>
      </c>
      <c r="C868" t="s">
        <v>1440</v>
      </c>
      <c r="D868" t="s">
        <v>3458</v>
      </c>
    </row>
    <row r="869" spans="1:4">
      <c r="A869">
        <v>893</v>
      </c>
      <c r="B869" s="13">
        <v>45912</v>
      </c>
      <c r="C869" t="s">
        <v>3459</v>
      </c>
      <c r="D869" t="s">
        <v>3460</v>
      </c>
    </row>
    <row r="870" spans="1:4">
      <c r="A870">
        <v>894</v>
      </c>
      <c r="B870" s="13">
        <v>45913</v>
      </c>
      <c r="C870" t="s">
        <v>1681</v>
      </c>
      <c r="D870" t="s">
        <v>3461</v>
      </c>
    </row>
    <row r="871" spans="1:4">
      <c r="A871">
        <v>895</v>
      </c>
      <c r="B871" s="13">
        <v>45915</v>
      </c>
      <c r="C871" t="s">
        <v>1420</v>
      </c>
      <c r="D871" t="s">
        <v>3464</v>
      </c>
    </row>
    <row r="872" spans="1:4">
      <c r="A872">
        <v>896</v>
      </c>
      <c r="B872" s="13">
        <v>45915</v>
      </c>
      <c r="C872" t="s">
        <v>1934</v>
      </c>
      <c r="D872" t="s">
        <v>3465</v>
      </c>
    </row>
    <row r="873" spans="1:4">
      <c r="A873">
        <v>897</v>
      </c>
      <c r="B873" s="13">
        <v>45915</v>
      </c>
      <c r="C873" t="s">
        <v>1045</v>
      </c>
      <c r="D873" t="s">
        <v>3466</v>
      </c>
    </row>
    <row r="874" spans="1:4">
      <c r="A874">
        <v>898</v>
      </c>
      <c r="B874" s="13">
        <v>45915</v>
      </c>
      <c r="C874" t="s">
        <v>1817</v>
      </c>
      <c r="D874" t="s">
        <v>3467</v>
      </c>
    </row>
    <row r="875" spans="1:4">
      <c r="A875">
        <v>899</v>
      </c>
      <c r="B875" s="13">
        <v>45915</v>
      </c>
      <c r="C875" t="s">
        <v>1370</v>
      </c>
      <c r="D875" t="s">
        <v>3468</v>
      </c>
    </row>
    <row r="876" spans="1:4">
      <c r="A876">
        <v>900</v>
      </c>
      <c r="B876" s="13">
        <v>45915</v>
      </c>
      <c r="C876" t="s">
        <v>1131</v>
      </c>
      <c r="D876" t="s">
        <v>3469</v>
      </c>
    </row>
    <row r="877" spans="1:4">
      <c r="A877">
        <v>901</v>
      </c>
      <c r="B877" s="13">
        <v>45915</v>
      </c>
      <c r="C877" t="s">
        <v>1415</v>
      </c>
      <c r="D877" t="s">
        <v>3471</v>
      </c>
    </row>
    <row r="878" spans="1:4">
      <c r="A878">
        <v>902</v>
      </c>
      <c r="B878" s="13">
        <v>45916</v>
      </c>
      <c r="C878" t="s">
        <v>1551</v>
      </c>
      <c r="D878" t="s">
        <v>3473</v>
      </c>
    </row>
    <row r="879" spans="1:4">
      <c r="A879">
        <v>903</v>
      </c>
      <c r="B879" s="13">
        <v>45916</v>
      </c>
      <c r="C879" t="s">
        <v>2239</v>
      </c>
      <c r="D879" t="s">
        <v>3474</v>
      </c>
    </row>
    <row r="880" spans="1:4">
      <c r="A880">
        <v>904</v>
      </c>
      <c r="B880" s="13">
        <v>45916</v>
      </c>
      <c r="C880" t="s">
        <v>1934</v>
      </c>
      <c r="D880" t="s">
        <v>3476</v>
      </c>
    </row>
    <row r="881" spans="1:4">
      <c r="A881">
        <v>905</v>
      </c>
      <c r="B881" s="13">
        <v>45916</v>
      </c>
      <c r="C881" t="s">
        <v>1415</v>
      </c>
      <c r="D881" t="s">
        <v>3477</v>
      </c>
    </row>
    <row r="882" spans="1:4">
      <c r="A882">
        <v>906</v>
      </c>
      <c r="B882" s="13">
        <v>45916</v>
      </c>
      <c r="C882" t="s">
        <v>1425</v>
      </c>
      <c r="D882" t="s">
        <v>3478</v>
      </c>
    </row>
    <row r="883" spans="1:4">
      <c r="A883">
        <v>907</v>
      </c>
      <c r="B883" s="13">
        <v>45916</v>
      </c>
      <c r="C883" t="s">
        <v>1007</v>
      </c>
      <c r="D883" t="s">
        <v>3479</v>
      </c>
    </row>
    <row r="884" spans="1:4">
      <c r="A884">
        <v>908</v>
      </c>
      <c r="B884" s="13">
        <v>45916</v>
      </c>
      <c r="C884" t="s">
        <v>1681</v>
      </c>
      <c r="D884" t="s">
        <v>3480</v>
      </c>
    </row>
    <row r="885" spans="1:4">
      <c r="A885">
        <v>909</v>
      </c>
      <c r="B885" s="13">
        <v>45916</v>
      </c>
      <c r="C885" t="s">
        <v>981</v>
      </c>
      <c r="D885" t="s">
        <v>3481</v>
      </c>
    </row>
    <row r="886" spans="1:4">
      <c r="A886">
        <v>910</v>
      </c>
      <c r="B886" s="13">
        <v>45916</v>
      </c>
      <c r="C886" t="s">
        <v>1465</v>
      </c>
      <c r="D886" t="s">
        <v>3482</v>
      </c>
    </row>
    <row r="887" spans="1:4">
      <c r="A887">
        <v>911</v>
      </c>
      <c r="B887" s="13">
        <v>45917</v>
      </c>
      <c r="C887" t="s">
        <v>3485</v>
      </c>
      <c r="D887" t="s">
        <v>3492</v>
      </c>
    </row>
    <row r="888" spans="1:4">
      <c r="A888">
        <v>912</v>
      </c>
      <c r="B888" s="13">
        <v>45917</v>
      </c>
      <c r="C888" t="s">
        <v>1763</v>
      </c>
      <c r="D888" t="s">
        <v>3493</v>
      </c>
    </row>
    <row r="889" spans="1:4">
      <c r="A889">
        <v>913</v>
      </c>
      <c r="B889" s="13">
        <v>45917</v>
      </c>
      <c r="C889" t="s">
        <v>1706</v>
      </c>
      <c r="D889" t="s">
        <v>3494</v>
      </c>
    </row>
    <row r="890" spans="1:4">
      <c r="A890">
        <v>914</v>
      </c>
      <c r="B890" s="13">
        <v>45917</v>
      </c>
      <c r="C890" t="s">
        <v>1681</v>
      </c>
      <c r="D890" t="s">
        <v>3496</v>
      </c>
    </row>
    <row r="891" spans="1:4">
      <c r="A891">
        <v>915</v>
      </c>
      <c r="B891" s="13">
        <v>45917</v>
      </c>
      <c r="C891" t="s">
        <v>2096</v>
      </c>
      <c r="D891" t="s">
        <v>3497</v>
      </c>
    </row>
    <row r="892" spans="1:4">
      <c r="A892">
        <v>916</v>
      </c>
      <c r="B892" s="13">
        <v>45917</v>
      </c>
      <c r="C892" t="s">
        <v>2099</v>
      </c>
      <c r="D892" t="s">
        <v>3498</v>
      </c>
    </row>
    <row r="893" spans="1:4">
      <c r="A893">
        <v>917</v>
      </c>
      <c r="B893" s="13">
        <v>45917</v>
      </c>
      <c r="C893" t="s">
        <v>1633</v>
      </c>
      <c r="D893" t="s">
        <v>3499</v>
      </c>
    </row>
    <row r="894" spans="1:4">
      <c r="A894">
        <v>918</v>
      </c>
      <c r="B894" s="13">
        <v>45918</v>
      </c>
      <c r="C894" t="s">
        <v>1370</v>
      </c>
      <c r="D894" t="s">
        <v>3510</v>
      </c>
    </row>
    <row r="895" spans="1:4">
      <c r="A895">
        <v>919</v>
      </c>
      <c r="B895" s="13">
        <v>45918</v>
      </c>
      <c r="C895" t="s">
        <v>1018</v>
      </c>
      <c r="D895" t="s">
        <v>3511</v>
      </c>
    </row>
    <row r="896" spans="1:4">
      <c r="A896">
        <v>920</v>
      </c>
      <c r="B896" s="13">
        <v>45918</v>
      </c>
      <c r="C896" t="s">
        <v>1438</v>
      </c>
      <c r="D896" t="s">
        <v>3512</v>
      </c>
    </row>
    <row r="897" spans="1:4">
      <c r="A897">
        <v>921</v>
      </c>
      <c r="B897" s="13">
        <v>45918</v>
      </c>
      <c r="C897" t="s">
        <v>1444</v>
      </c>
      <c r="D897" t="s">
        <v>3513</v>
      </c>
    </row>
    <row r="898" spans="1:4">
      <c r="A898">
        <v>922</v>
      </c>
      <c r="B898" s="13">
        <v>45918</v>
      </c>
      <c r="C898" t="s">
        <v>3050</v>
      </c>
      <c r="D898" t="s">
        <v>3515</v>
      </c>
    </row>
    <row r="899" spans="1:4">
      <c r="A899">
        <v>923</v>
      </c>
      <c r="B899" s="13">
        <v>45918</v>
      </c>
      <c r="C899" t="s">
        <v>1885</v>
      </c>
      <c r="D899" t="s">
        <v>3516</v>
      </c>
    </row>
    <row r="900" spans="1:4">
      <c r="A900">
        <v>924</v>
      </c>
      <c r="B900" s="13">
        <v>45918</v>
      </c>
      <c r="C900" t="s">
        <v>3375</v>
      </c>
      <c r="D900" t="s">
        <v>3517</v>
      </c>
    </row>
    <row r="901" spans="1:4">
      <c r="A901">
        <v>925</v>
      </c>
      <c r="B901" s="13">
        <v>45918</v>
      </c>
      <c r="C901" t="s">
        <v>1415</v>
      </c>
      <c r="D901" t="s">
        <v>3518</v>
      </c>
    </row>
    <row r="902" spans="1:4">
      <c r="A902">
        <v>926</v>
      </c>
      <c r="B902" s="13">
        <v>45918</v>
      </c>
      <c r="C902" t="s">
        <v>1706</v>
      </c>
      <c r="D902" t="s">
        <v>3519</v>
      </c>
    </row>
    <row r="903" spans="1:4">
      <c r="A903">
        <v>927</v>
      </c>
      <c r="B903" s="13">
        <v>45918</v>
      </c>
      <c r="C903" t="s">
        <v>2742</v>
      </c>
      <c r="D903" t="s">
        <v>3520</v>
      </c>
    </row>
    <row r="904" spans="1:4">
      <c r="A904">
        <v>928</v>
      </c>
      <c r="B904" s="13">
        <v>45918</v>
      </c>
      <c r="C904" t="s">
        <v>3045</v>
      </c>
      <c r="D904" t="s">
        <v>3521</v>
      </c>
    </row>
    <row r="905" spans="1:4">
      <c r="A905">
        <v>929</v>
      </c>
      <c r="B905" s="13">
        <v>45918</v>
      </c>
      <c r="C905" t="s">
        <v>2640</v>
      </c>
      <c r="D905" t="s">
        <v>3522</v>
      </c>
    </row>
    <row r="906" spans="1:4">
      <c r="A906">
        <v>930</v>
      </c>
      <c r="B906" s="13">
        <v>45918</v>
      </c>
      <c r="C906" t="s">
        <v>2265</v>
      </c>
      <c r="D906" t="s">
        <v>3523</v>
      </c>
    </row>
    <row r="907" spans="1:4">
      <c r="A907">
        <v>931</v>
      </c>
      <c r="B907" s="13">
        <v>45919</v>
      </c>
      <c r="C907" t="s">
        <v>1074</v>
      </c>
      <c r="D907" t="s">
        <v>3527</v>
      </c>
    </row>
    <row r="908" spans="1:4">
      <c r="A908">
        <v>932</v>
      </c>
      <c r="B908" s="13">
        <v>45919</v>
      </c>
      <c r="C908" t="s">
        <v>1370</v>
      </c>
      <c r="D908" t="s">
        <v>3528</v>
      </c>
    </row>
    <row r="909" spans="1:4">
      <c r="A909">
        <v>933</v>
      </c>
      <c r="B909" s="13">
        <v>45919</v>
      </c>
      <c r="C909" t="s">
        <v>1010</v>
      </c>
      <c r="D909" t="s">
        <v>3529</v>
      </c>
    </row>
    <row r="910" spans="1:4">
      <c r="A910">
        <v>934</v>
      </c>
      <c r="B910" s="13">
        <v>45919</v>
      </c>
      <c r="C910" t="s">
        <v>2678</v>
      </c>
      <c r="D910" t="s">
        <v>3531</v>
      </c>
    </row>
    <row r="911" spans="1:4">
      <c r="A911">
        <v>935</v>
      </c>
      <c r="B911" s="13">
        <v>45920</v>
      </c>
      <c r="C911" t="s">
        <v>1767</v>
      </c>
      <c r="D911" t="s">
        <v>3536</v>
      </c>
    </row>
    <row r="912" spans="1:4">
      <c r="A912">
        <v>936</v>
      </c>
      <c r="B912" s="13">
        <v>45922</v>
      </c>
      <c r="C912" t="s">
        <v>1408</v>
      </c>
      <c r="D912" t="s">
        <v>3541</v>
      </c>
    </row>
    <row r="913" spans="1:4">
      <c r="A913">
        <v>937</v>
      </c>
      <c r="B913" s="13">
        <v>45922</v>
      </c>
      <c r="C913" t="s">
        <v>1931</v>
      </c>
      <c r="D913" t="s">
        <v>3542</v>
      </c>
    </row>
    <row r="914" spans="1:4">
      <c r="A914">
        <v>938</v>
      </c>
      <c r="B914" s="13">
        <v>45922</v>
      </c>
      <c r="C914" t="s">
        <v>1551</v>
      </c>
      <c r="D914" t="s">
        <v>3543</v>
      </c>
    </row>
    <row r="915" spans="1:4">
      <c r="A915">
        <v>939</v>
      </c>
      <c r="B915" s="13">
        <v>45922</v>
      </c>
      <c r="C915" t="s">
        <v>1438</v>
      </c>
      <c r="D915" t="s">
        <v>3544</v>
      </c>
    </row>
    <row r="916" spans="1:4">
      <c r="A916">
        <v>940</v>
      </c>
      <c r="B916" s="13">
        <v>45922</v>
      </c>
      <c r="C916" t="s">
        <v>1413</v>
      </c>
      <c r="D916" t="s">
        <v>3545</v>
      </c>
    </row>
    <row r="917" spans="1:4">
      <c r="A917">
        <v>941</v>
      </c>
      <c r="B917" s="13">
        <v>45922</v>
      </c>
      <c r="C917" t="s">
        <v>2351</v>
      </c>
      <c r="D917" t="s">
        <v>3546</v>
      </c>
    </row>
    <row r="918" spans="1:4">
      <c r="A918">
        <v>942</v>
      </c>
      <c r="B918" s="13">
        <v>45922</v>
      </c>
      <c r="C918" t="s">
        <v>1018</v>
      </c>
      <c r="D918" t="s">
        <v>3547</v>
      </c>
    </row>
    <row r="919" spans="1:4">
      <c r="A919">
        <v>943</v>
      </c>
      <c r="B919" s="13">
        <v>45923</v>
      </c>
      <c r="C919" t="s">
        <v>1045</v>
      </c>
      <c r="D919" t="s">
        <v>3552</v>
      </c>
    </row>
    <row r="920" spans="1:4">
      <c r="A920">
        <v>944</v>
      </c>
      <c r="B920" s="13">
        <v>45923</v>
      </c>
      <c r="C920" t="s">
        <v>1010</v>
      </c>
      <c r="D920" t="s">
        <v>3554</v>
      </c>
    </row>
    <row r="921" spans="1:4">
      <c r="A921">
        <v>945</v>
      </c>
      <c r="B921" s="13">
        <v>45923</v>
      </c>
      <c r="C921" t="s">
        <v>999</v>
      </c>
      <c r="D921" t="s">
        <v>3555</v>
      </c>
    </row>
    <row r="922" spans="1:4">
      <c r="A922">
        <v>946</v>
      </c>
      <c r="B922" s="13">
        <v>45923</v>
      </c>
      <c r="C922" t="s">
        <v>1817</v>
      </c>
      <c r="D922" t="s">
        <v>3556</v>
      </c>
    </row>
    <row r="923" spans="1:4">
      <c r="A923">
        <v>947</v>
      </c>
      <c r="B923" s="13">
        <v>45923</v>
      </c>
      <c r="C923" t="s">
        <v>1423</v>
      </c>
      <c r="D923" t="s">
        <v>3557</v>
      </c>
    </row>
    <row r="924" spans="1:4">
      <c r="A924">
        <v>948</v>
      </c>
      <c r="B924" s="13">
        <v>45923</v>
      </c>
      <c r="C924" t="s">
        <v>1620</v>
      </c>
      <c r="D924" t="s">
        <v>3558</v>
      </c>
    </row>
    <row r="925" spans="1:4">
      <c r="A925">
        <v>949</v>
      </c>
      <c r="B925" s="13">
        <v>45923</v>
      </c>
      <c r="C925" t="s">
        <v>1007</v>
      </c>
      <c r="D925" t="s">
        <v>3559</v>
      </c>
    </row>
    <row r="926" spans="1:4">
      <c r="A926">
        <v>950</v>
      </c>
      <c r="B926" s="13">
        <v>45923</v>
      </c>
      <c r="C926" t="s">
        <v>1045</v>
      </c>
      <c r="D926" t="s">
        <v>3561</v>
      </c>
    </row>
    <row r="927" spans="1:4">
      <c r="A927">
        <v>951</v>
      </c>
      <c r="B927" s="13">
        <v>45923</v>
      </c>
      <c r="C927" t="s">
        <v>1512</v>
      </c>
      <c r="D927" t="s">
        <v>3563</v>
      </c>
    </row>
    <row r="928" spans="1:4">
      <c r="A928">
        <v>952</v>
      </c>
      <c r="B928" s="13">
        <v>45924</v>
      </c>
      <c r="C928" t="s">
        <v>1362</v>
      </c>
      <c r="D928" t="s">
        <v>3567</v>
      </c>
    </row>
    <row r="929" spans="1:4">
      <c r="A929">
        <v>953</v>
      </c>
      <c r="B929" s="13">
        <v>45924</v>
      </c>
      <c r="C929" t="s">
        <v>981</v>
      </c>
      <c r="D929" t="s">
        <v>3569</v>
      </c>
    </row>
    <row r="930" spans="1:4">
      <c r="A930">
        <v>954</v>
      </c>
      <c r="B930" s="13">
        <v>45924</v>
      </c>
      <c r="C930" t="s">
        <v>1370</v>
      </c>
      <c r="D930" t="s">
        <v>3570</v>
      </c>
    </row>
    <row r="931" spans="1:4">
      <c r="A931">
        <v>955</v>
      </c>
      <c r="B931" s="13">
        <v>45924</v>
      </c>
      <c r="C931" t="s">
        <v>2678</v>
      </c>
      <c r="D931" t="s">
        <v>3571</v>
      </c>
    </row>
    <row r="932" spans="1:4">
      <c r="A932">
        <v>956</v>
      </c>
      <c r="B932" s="13">
        <v>45924</v>
      </c>
      <c r="C932" t="s">
        <v>1420</v>
      </c>
      <c r="D932" t="s">
        <v>3572</v>
      </c>
    </row>
    <row r="933" spans="1:4">
      <c r="A933">
        <v>957</v>
      </c>
      <c r="B933" s="13">
        <v>45926</v>
      </c>
      <c r="C933" t="s">
        <v>1763</v>
      </c>
      <c r="D933" t="s">
        <v>3618</v>
      </c>
    </row>
    <row r="934" spans="1:4">
      <c r="A934">
        <v>958</v>
      </c>
      <c r="B934" s="13">
        <v>45926</v>
      </c>
      <c r="C934" t="s">
        <v>1154</v>
      </c>
      <c r="D934" t="s">
        <v>3619</v>
      </c>
    </row>
    <row r="935" spans="1:4">
      <c r="A935">
        <v>959</v>
      </c>
      <c r="B935" s="13">
        <v>45926</v>
      </c>
      <c r="C935" t="s">
        <v>1370</v>
      </c>
      <c r="D935" t="s">
        <v>3620</v>
      </c>
    </row>
    <row r="936" spans="1:4">
      <c r="A936">
        <v>960</v>
      </c>
      <c r="B936" s="13">
        <v>45926</v>
      </c>
      <c r="C936" t="s">
        <v>1512</v>
      </c>
      <c r="D936" t="s">
        <v>3621</v>
      </c>
    </row>
    <row r="937" spans="1:4">
      <c r="A937">
        <v>961</v>
      </c>
      <c r="B937" s="13">
        <v>45926</v>
      </c>
      <c r="C937" t="s">
        <v>3622</v>
      </c>
      <c r="D937" t="s">
        <v>3624</v>
      </c>
    </row>
    <row r="938" spans="1:4">
      <c r="A938">
        <v>962</v>
      </c>
      <c r="B938" s="13">
        <v>45927</v>
      </c>
      <c r="C938" t="s">
        <v>3625</v>
      </c>
      <c r="D938" t="s">
        <v>3629</v>
      </c>
    </row>
    <row r="939" spans="1:4">
      <c r="A939">
        <v>963</v>
      </c>
      <c r="B939" s="13">
        <v>45927</v>
      </c>
      <c r="C939" t="s">
        <v>1915</v>
      </c>
      <c r="D939" t="s">
        <v>3632</v>
      </c>
    </row>
    <row r="940" spans="1:4">
      <c r="A940">
        <v>964</v>
      </c>
      <c r="B940" s="13">
        <v>45929</v>
      </c>
      <c r="C940" t="s">
        <v>2206</v>
      </c>
      <c r="D940" t="s">
        <v>3637</v>
      </c>
    </row>
    <row r="941" spans="1:4">
      <c r="A941">
        <v>965</v>
      </c>
      <c r="B941" s="13">
        <v>45925</v>
      </c>
      <c r="C941" t="s">
        <v>1438</v>
      </c>
      <c r="D941" t="s">
        <v>3642</v>
      </c>
    </row>
    <row r="942" spans="1:4">
      <c r="A942">
        <v>966</v>
      </c>
      <c r="B942" s="13">
        <v>45929</v>
      </c>
      <c r="C942" t="s">
        <v>1438</v>
      </c>
      <c r="D942" t="s">
        <v>3644</v>
      </c>
    </row>
    <row r="943" spans="1:4">
      <c r="A943">
        <v>967</v>
      </c>
      <c r="B943" s="13">
        <v>45929</v>
      </c>
      <c r="C943" t="s">
        <v>1706</v>
      </c>
      <c r="D943" t="s">
        <v>3645</v>
      </c>
    </row>
    <row r="944" spans="1:4">
      <c r="A944">
        <v>968</v>
      </c>
      <c r="B944" s="13">
        <v>45929</v>
      </c>
      <c r="C944" t="s">
        <v>2791</v>
      </c>
      <c r="D944" t="s">
        <v>3646</v>
      </c>
    </row>
    <row r="945" spans="1:4">
      <c r="A945">
        <v>969</v>
      </c>
      <c r="B945" s="13">
        <v>45929</v>
      </c>
      <c r="C945" t="s">
        <v>1362</v>
      </c>
      <c r="D945" t="s">
        <v>3647</v>
      </c>
    </row>
    <row r="946" spans="1:4">
      <c r="A946">
        <v>970</v>
      </c>
      <c r="B946" s="13">
        <v>45929</v>
      </c>
      <c r="C946" t="s">
        <v>1915</v>
      </c>
      <c r="D946" t="s">
        <v>3649</v>
      </c>
    </row>
    <row r="947" spans="1:4">
      <c r="A947">
        <v>971</v>
      </c>
      <c r="B947" s="13">
        <v>45929</v>
      </c>
      <c r="C947" t="s">
        <v>3196</v>
      </c>
      <c r="D947" t="s">
        <v>3651</v>
      </c>
    </row>
    <row r="948" spans="1:4">
      <c r="A948">
        <v>972</v>
      </c>
      <c r="B948" s="13">
        <v>45929</v>
      </c>
      <c r="C948" t="s">
        <v>3385</v>
      </c>
      <c r="D948" t="s">
        <v>3653</v>
      </c>
    </row>
    <row r="949" spans="1:4">
      <c r="A949">
        <v>973</v>
      </c>
      <c r="B949" s="13">
        <v>45929</v>
      </c>
      <c r="C949" t="s">
        <v>1681</v>
      </c>
      <c r="D949" t="s">
        <v>3654</v>
      </c>
    </row>
    <row r="950" spans="1:4">
      <c r="A950">
        <v>974</v>
      </c>
      <c r="B950" s="13">
        <v>45925</v>
      </c>
      <c r="C950" t="s">
        <v>1370</v>
      </c>
      <c r="D950" t="s">
        <v>3655</v>
      </c>
    </row>
    <row r="951" spans="1:4">
      <c r="A951">
        <v>975</v>
      </c>
      <c r="B951" s="13">
        <v>45925</v>
      </c>
      <c r="C951" t="s">
        <v>1512</v>
      </c>
      <c r="D951" t="s">
        <v>3656</v>
      </c>
    </row>
    <row r="952" spans="1:4">
      <c r="A952">
        <v>976</v>
      </c>
      <c r="B952" s="13">
        <v>45925</v>
      </c>
      <c r="C952" t="s">
        <v>1349</v>
      </c>
      <c r="D952" t="s">
        <v>3657</v>
      </c>
    </row>
    <row r="953" spans="1:4">
      <c r="A953">
        <v>977</v>
      </c>
      <c r="B953" s="13">
        <v>45929</v>
      </c>
      <c r="C953" t="s">
        <v>1512</v>
      </c>
      <c r="D953" t="s">
        <v>3658</v>
      </c>
    </row>
    <row r="954" spans="1:4">
      <c r="A954">
        <v>978</v>
      </c>
      <c r="B954" s="13">
        <v>45930</v>
      </c>
      <c r="C954" t="s">
        <v>2099</v>
      </c>
      <c r="D954" t="s">
        <v>3668</v>
      </c>
    </row>
    <row r="955" spans="1:4">
      <c r="A955">
        <v>979</v>
      </c>
      <c r="B955" s="13">
        <v>45930</v>
      </c>
      <c r="C955" t="s">
        <v>1512</v>
      </c>
      <c r="D955" t="s">
        <v>3669</v>
      </c>
    </row>
    <row r="956" spans="1:4">
      <c r="A956">
        <v>980</v>
      </c>
      <c r="B956" s="13">
        <v>45930</v>
      </c>
      <c r="C956" t="s">
        <v>2560</v>
      </c>
      <c r="D956" t="s">
        <v>3671</v>
      </c>
    </row>
    <row r="957" spans="1:4">
      <c r="A957">
        <v>981</v>
      </c>
      <c r="B957" s="13">
        <v>45930</v>
      </c>
      <c r="C957" t="s">
        <v>1370</v>
      </c>
      <c r="D957" t="s">
        <v>3672</v>
      </c>
    </row>
    <row r="958" spans="1:4">
      <c r="A958">
        <v>982</v>
      </c>
      <c r="B958" s="13">
        <v>45930</v>
      </c>
      <c r="C958" t="s">
        <v>1438</v>
      </c>
      <c r="D958" t="s">
        <v>3673</v>
      </c>
    </row>
    <row r="959" spans="1:4">
      <c r="A959">
        <v>983</v>
      </c>
      <c r="B959" s="13">
        <v>45930</v>
      </c>
      <c r="C959" t="s">
        <v>1681</v>
      </c>
      <c r="D959" t="s">
        <v>3674</v>
      </c>
    </row>
    <row r="960" spans="1:4">
      <c r="A960">
        <v>984</v>
      </c>
      <c r="B960" s="13">
        <v>45930</v>
      </c>
      <c r="C960" t="s">
        <v>1706</v>
      </c>
      <c r="D960" t="s">
        <v>3675</v>
      </c>
    </row>
    <row r="961" spans="1:4">
      <c r="A961">
        <v>985</v>
      </c>
      <c r="B961" s="13">
        <v>45930</v>
      </c>
      <c r="C961" t="s">
        <v>3661</v>
      </c>
      <c r="D961" t="s">
        <v>3676</v>
      </c>
    </row>
    <row r="962" spans="1:4">
      <c r="A962">
        <v>986</v>
      </c>
      <c r="B962" s="13">
        <v>45931</v>
      </c>
      <c r="C962" t="s">
        <v>1803</v>
      </c>
      <c r="D962" t="s">
        <v>3704</v>
      </c>
    </row>
    <row r="963" spans="1:4">
      <c r="A963">
        <v>987</v>
      </c>
      <c r="B963" s="13">
        <v>45931</v>
      </c>
      <c r="C963" t="s">
        <v>1706</v>
      </c>
      <c r="D963" t="s">
        <v>3705</v>
      </c>
    </row>
    <row r="964" spans="1:4">
      <c r="A964">
        <v>988</v>
      </c>
      <c r="B964" s="13">
        <v>45931</v>
      </c>
      <c r="C964" t="s">
        <v>1846</v>
      </c>
      <c r="D964" t="s">
        <v>3706</v>
      </c>
    </row>
    <row r="965" spans="1:4">
      <c r="A965">
        <v>989</v>
      </c>
      <c r="B965" s="13">
        <v>45931</v>
      </c>
      <c r="C965" t="s">
        <v>1007</v>
      </c>
      <c r="D965" t="s">
        <v>3707</v>
      </c>
    </row>
    <row r="966" spans="1:4">
      <c r="A966">
        <v>990</v>
      </c>
      <c r="B966" s="13">
        <v>45931</v>
      </c>
      <c r="C966" t="s">
        <v>1826</v>
      </c>
      <c r="D966" t="s">
        <v>3709</v>
      </c>
    </row>
    <row r="967" spans="1:4">
      <c r="A967">
        <v>991</v>
      </c>
      <c r="B967" s="13">
        <v>45931</v>
      </c>
      <c r="C967" t="s">
        <v>3710</v>
      </c>
      <c r="D967" t="s">
        <v>3711</v>
      </c>
    </row>
    <row r="968" spans="1:4">
      <c r="A968">
        <v>992</v>
      </c>
      <c r="B968" s="13">
        <v>45932</v>
      </c>
      <c r="C968" t="s">
        <v>1681</v>
      </c>
      <c r="D968" t="s">
        <v>3716</v>
      </c>
    </row>
    <row r="969" spans="1:4">
      <c r="A969">
        <v>993</v>
      </c>
      <c r="B969" s="13">
        <v>45932</v>
      </c>
      <c r="C969" t="s">
        <v>1748</v>
      </c>
      <c r="D969" t="s">
        <v>3717</v>
      </c>
    </row>
    <row r="970" spans="1:4">
      <c r="A970">
        <v>994</v>
      </c>
      <c r="B970" s="13">
        <v>45932</v>
      </c>
      <c r="C970" t="s">
        <v>1370</v>
      </c>
      <c r="D970" t="s">
        <v>3722</v>
      </c>
    </row>
    <row r="971" spans="1:4">
      <c r="A971">
        <v>995</v>
      </c>
      <c r="B971" s="13">
        <v>45932</v>
      </c>
      <c r="C971" t="s">
        <v>3713</v>
      </c>
      <c r="D971" t="s">
        <v>3724</v>
      </c>
    </row>
    <row r="972" spans="1:4">
      <c r="A972">
        <v>996</v>
      </c>
      <c r="B972" s="13">
        <v>45932</v>
      </c>
      <c r="C972" t="s">
        <v>2096</v>
      </c>
      <c r="D972" t="s">
        <v>3725</v>
      </c>
    </row>
    <row r="973" spans="1:4">
      <c r="A973">
        <v>997</v>
      </c>
      <c r="B973" s="13">
        <v>45933</v>
      </c>
      <c r="C973" t="s">
        <v>2096</v>
      </c>
      <c r="D973" t="s">
        <v>3731</v>
      </c>
    </row>
    <row r="974" spans="1:4">
      <c r="A974">
        <v>998</v>
      </c>
      <c r="B974" s="13">
        <v>45933</v>
      </c>
      <c r="C974" t="s">
        <v>1885</v>
      </c>
      <c r="D974" t="s">
        <v>3734</v>
      </c>
    </row>
    <row r="975" spans="1:4">
      <c r="A975">
        <v>999</v>
      </c>
      <c r="B975" s="13">
        <v>45933</v>
      </c>
      <c r="C975" t="s">
        <v>1885</v>
      </c>
      <c r="D975" t="s">
        <v>3735</v>
      </c>
    </row>
    <row r="976" spans="1:4">
      <c r="A976">
        <v>1000</v>
      </c>
      <c r="B976" s="13">
        <v>45939</v>
      </c>
      <c r="C976" t="s">
        <v>1551</v>
      </c>
      <c r="D976" t="s">
        <v>3737</v>
      </c>
    </row>
    <row r="977" spans="1:4">
      <c r="A977">
        <v>1001</v>
      </c>
      <c r="B977" s="13">
        <v>45939</v>
      </c>
      <c r="C977" t="s">
        <v>1415</v>
      </c>
      <c r="D977" t="s">
        <v>3738</v>
      </c>
    </row>
    <row r="978" spans="1:4">
      <c r="A978">
        <v>1002</v>
      </c>
      <c r="B978" s="13">
        <v>45940</v>
      </c>
      <c r="C978" t="s">
        <v>1277</v>
      </c>
      <c r="D978" t="s">
        <v>3742</v>
      </c>
    </row>
    <row r="979" spans="1:4">
      <c r="A979">
        <v>1003</v>
      </c>
      <c r="B979" s="13">
        <v>45940</v>
      </c>
      <c r="C979" t="s">
        <v>1706</v>
      </c>
      <c r="D979" t="s">
        <v>3748</v>
      </c>
    </row>
    <row r="980" spans="1:4">
      <c r="A980">
        <v>1004</v>
      </c>
      <c r="B980" s="13">
        <v>45940</v>
      </c>
      <c r="C980" t="s">
        <v>1548</v>
      </c>
      <c r="D980" t="s">
        <v>3749</v>
      </c>
    </row>
    <row r="981" spans="1:4">
      <c r="A981">
        <v>1005</v>
      </c>
      <c r="B981" s="13">
        <v>45940</v>
      </c>
      <c r="C981" t="s">
        <v>1349</v>
      </c>
      <c r="D981" t="s">
        <v>3750</v>
      </c>
    </row>
    <row r="982" spans="1:4">
      <c r="A982">
        <v>1006</v>
      </c>
      <c r="B982" s="13">
        <v>45940</v>
      </c>
      <c r="C982" t="s">
        <v>1344</v>
      </c>
      <c r="D982" t="s">
        <v>3752</v>
      </c>
    </row>
    <row r="983" spans="1:4">
      <c r="A983">
        <v>1007</v>
      </c>
      <c r="B983" s="13">
        <v>45940</v>
      </c>
      <c r="C983" t="s">
        <v>1007</v>
      </c>
      <c r="D983" t="s">
        <v>3753</v>
      </c>
    </row>
    <row r="984" spans="1:4">
      <c r="A984">
        <v>1008</v>
      </c>
      <c r="B984" s="13">
        <v>45940</v>
      </c>
      <c r="C984" t="s">
        <v>3325</v>
      </c>
      <c r="D984" t="s">
        <v>3754</v>
      </c>
    </row>
    <row r="985" spans="1:4">
      <c r="A985">
        <v>1009</v>
      </c>
      <c r="B985" s="13">
        <v>45940</v>
      </c>
      <c r="C985" t="s">
        <v>1154</v>
      </c>
      <c r="D985" t="s">
        <v>3755</v>
      </c>
    </row>
    <row r="986" spans="1:4">
      <c r="A986">
        <v>1010</v>
      </c>
      <c r="B986" s="13">
        <v>45940</v>
      </c>
      <c r="C986" t="s">
        <v>2424</v>
      </c>
      <c r="D986" t="s">
        <v>3756</v>
      </c>
    </row>
    <row r="987" spans="1:4">
      <c r="A987">
        <v>1011</v>
      </c>
      <c r="B987" s="13">
        <v>45940</v>
      </c>
      <c r="C987" t="s">
        <v>3710</v>
      </c>
      <c r="D987" t="s">
        <v>3757</v>
      </c>
    </row>
    <row r="988" spans="1:4">
      <c r="A988">
        <v>1012</v>
      </c>
      <c r="B988" s="13">
        <v>45940</v>
      </c>
      <c r="C988" t="s">
        <v>1569</v>
      </c>
      <c r="D988" t="s">
        <v>3758</v>
      </c>
    </row>
    <row r="989" spans="1:4">
      <c r="A989">
        <v>1013</v>
      </c>
      <c r="B989" s="13">
        <v>45940</v>
      </c>
      <c r="C989" t="s">
        <v>1503</v>
      </c>
      <c r="D989" t="s">
        <v>3759</v>
      </c>
    </row>
    <row r="990" spans="1:4">
      <c r="A990">
        <v>1014</v>
      </c>
      <c r="B990" s="13">
        <v>45932</v>
      </c>
      <c r="C990" t="s">
        <v>1748</v>
      </c>
      <c r="D990" t="s">
        <v>3766</v>
      </c>
    </row>
    <row r="991" spans="1:4">
      <c r="A991">
        <v>1015</v>
      </c>
      <c r="B991" s="13">
        <v>45940</v>
      </c>
      <c r="C991" t="s">
        <v>2424</v>
      </c>
      <c r="D991" t="s">
        <v>3767</v>
      </c>
    </row>
    <row r="992" spans="1:4">
      <c r="A992">
        <v>1016</v>
      </c>
      <c r="B992" s="13">
        <v>45941</v>
      </c>
      <c r="C992" t="s">
        <v>2930</v>
      </c>
      <c r="D992" t="s">
        <v>3768</v>
      </c>
    </row>
    <row r="993" spans="1:4">
      <c r="A993">
        <v>1017</v>
      </c>
      <c r="B993" s="13">
        <v>45941</v>
      </c>
      <c r="C993" t="s">
        <v>1681</v>
      </c>
      <c r="D993" t="s">
        <v>3769</v>
      </c>
    </row>
    <row r="994" spans="1:4">
      <c r="A994">
        <v>1018</v>
      </c>
      <c r="B994" s="13">
        <v>45943</v>
      </c>
      <c r="C994" t="s">
        <v>1349</v>
      </c>
      <c r="D994" t="s">
        <v>3772</v>
      </c>
    </row>
    <row r="995" spans="1:4">
      <c r="A995">
        <v>1019</v>
      </c>
      <c r="B995" s="13">
        <v>45943</v>
      </c>
      <c r="C995" t="s">
        <v>1370</v>
      </c>
      <c r="D995" t="s">
        <v>3774</v>
      </c>
    </row>
    <row r="996" spans="1:4">
      <c r="A996">
        <v>1020</v>
      </c>
      <c r="B996" s="13">
        <v>45943</v>
      </c>
      <c r="C996" t="s">
        <v>1349</v>
      </c>
      <c r="D996" t="s">
        <v>3776</v>
      </c>
    </row>
    <row r="997" spans="1:4">
      <c r="A997">
        <v>1021</v>
      </c>
      <c r="B997" s="13">
        <v>45943</v>
      </c>
      <c r="C997" t="s">
        <v>3777</v>
      </c>
      <c r="D997" t="s">
        <v>3780</v>
      </c>
    </row>
    <row r="998" spans="1:4">
      <c r="A998">
        <v>1022</v>
      </c>
      <c r="B998" s="13">
        <v>45943</v>
      </c>
      <c r="C998" t="s">
        <v>1551</v>
      </c>
      <c r="D998" t="s">
        <v>3781</v>
      </c>
    </row>
    <row r="999" spans="1:4">
      <c r="A999">
        <v>1023</v>
      </c>
      <c r="B999" s="13">
        <v>45943</v>
      </c>
      <c r="C999" t="s">
        <v>2555</v>
      </c>
      <c r="D999" t="s">
        <v>3782</v>
      </c>
    </row>
    <row r="1000" spans="1:4">
      <c r="A1000">
        <v>1024</v>
      </c>
      <c r="B1000" s="13">
        <v>45943</v>
      </c>
      <c r="C1000" t="s">
        <v>3783</v>
      </c>
      <c r="D1000" t="s">
        <v>3784</v>
      </c>
    </row>
    <row r="1001" spans="1:4">
      <c r="A1001">
        <v>1025</v>
      </c>
      <c r="B1001" s="13">
        <v>45943</v>
      </c>
      <c r="C1001" t="s">
        <v>3196</v>
      </c>
      <c r="D1001" t="s">
        <v>3785</v>
      </c>
    </row>
    <row r="1002" spans="1:4">
      <c r="A1002">
        <v>1026</v>
      </c>
      <c r="B1002" s="13">
        <v>45943</v>
      </c>
      <c r="C1002" t="s">
        <v>1823</v>
      </c>
      <c r="D1002" t="s">
        <v>3795</v>
      </c>
    </row>
    <row r="1003" spans="1:4">
      <c r="A1003">
        <v>1027</v>
      </c>
      <c r="B1003" s="13">
        <v>45943</v>
      </c>
      <c r="C1003" t="s">
        <v>1525</v>
      </c>
      <c r="D1003" t="s">
        <v>3796</v>
      </c>
    </row>
    <row r="1004" spans="1:4">
      <c r="A1004">
        <v>1028</v>
      </c>
      <c r="B1004" s="13">
        <v>45972</v>
      </c>
      <c r="C1004" t="s">
        <v>1548</v>
      </c>
      <c r="D1004" t="s">
        <v>3814</v>
      </c>
    </row>
    <row r="1005" spans="1:4">
      <c r="A1005">
        <v>1029</v>
      </c>
      <c r="B1005" s="13">
        <v>45972</v>
      </c>
      <c r="C1005" t="s">
        <v>2696</v>
      </c>
      <c r="D1005" t="s">
        <v>3815</v>
      </c>
    </row>
    <row r="1006" spans="1:4">
      <c r="A1006">
        <v>1030</v>
      </c>
      <c r="B1006" s="13">
        <v>45972</v>
      </c>
      <c r="C1006" t="s">
        <v>1548</v>
      </c>
      <c r="D1006" t="s">
        <v>3816</v>
      </c>
    </row>
    <row r="1007" spans="1:4">
      <c r="A1007">
        <v>1031</v>
      </c>
      <c r="B1007" s="13">
        <v>45972</v>
      </c>
      <c r="C1007" t="s">
        <v>1548</v>
      </c>
      <c r="D1007" t="s">
        <v>3817</v>
      </c>
    </row>
    <row r="1008" spans="1:4">
      <c r="A1008">
        <v>1032</v>
      </c>
      <c r="B1008" s="13">
        <v>45972</v>
      </c>
      <c r="C1008" t="s">
        <v>1548</v>
      </c>
      <c r="D1008" t="s">
        <v>3818</v>
      </c>
    </row>
    <row r="1009" spans="1:4">
      <c r="A1009">
        <v>1033</v>
      </c>
      <c r="B1009" s="13">
        <v>45972</v>
      </c>
      <c r="C1009" t="s">
        <v>1408</v>
      </c>
      <c r="D1009" t="s">
        <v>3819</v>
      </c>
    </row>
    <row r="1010" spans="1:4">
      <c r="A1010">
        <v>1034</v>
      </c>
      <c r="B1010" s="13">
        <v>45972</v>
      </c>
      <c r="C1010" t="s">
        <v>2806</v>
      </c>
      <c r="D1010" t="s">
        <v>3820</v>
      </c>
    </row>
    <row r="1011" spans="1:4">
      <c r="A1011">
        <v>1035</v>
      </c>
      <c r="B1011" s="13">
        <v>45972</v>
      </c>
      <c r="C1011" t="s">
        <v>972</v>
      </c>
      <c r="D1011" t="s">
        <v>3821</v>
      </c>
    </row>
    <row r="1012" spans="1:4">
      <c r="A1012">
        <v>1036</v>
      </c>
      <c r="B1012" s="13">
        <v>45975</v>
      </c>
      <c r="C1012" t="s">
        <v>2313</v>
      </c>
      <c r="D1012" t="s">
        <v>3822</v>
      </c>
    </row>
    <row r="1013" spans="1:4">
      <c r="A1013">
        <v>1037</v>
      </c>
      <c r="B1013" s="13">
        <v>45975</v>
      </c>
      <c r="C1013" t="s">
        <v>2313</v>
      </c>
      <c r="D1013" t="s">
        <v>3823</v>
      </c>
    </row>
    <row r="1014" spans="1:4">
      <c r="A1014">
        <v>1038</v>
      </c>
      <c r="B1014" s="13">
        <v>45975</v>
      </c>
      <c r="C1014" t="s">
        <v>2806</v>
      </c>
      <c r="D1014" t="s">
        <v>3824</v>
      </c>
    </row>
    <row r="1015" spans="1:4">
      <c r="A1015">
        <v>1039</v>
      </c>
      <c r="B1015" s="13">
        <v>45975</v>
      </c>
      <c r="C1015" t="s">
        <v>1408</v>
      </c>
      <c r="D1015" t="s">
        <v>3825</v>
      </c>
    </row>
    <row r="1016" spans="1:4">
      <c r="A1016">
        <v>1040</v>
      </c>
      <c r="B1016" s="13">
        <v>45975</v>
      </c>
      <c r="C1016" t="s">
        <v>1408</v>
      </c>
      <c r="D1016" t="s">
        <v>3826</v>
      </c>
    </row>
    <row r="1017" spans="1:4">
      <c r="A1017">
        <v>1041</v>
      </c>
      <c r="B1017" s="13">
        <v>45975</v>
      </c>
      <c r="C1017" t="s">
        <v>1548</v>
      </c>
      <c r="D1017" t="s">
        <v>3827</v>
      </c>
    </row>
    <row r="1018" spans="1:4">
      <c r="A1018">
        <v>1042</v>
      </c>
      <c r="B1018" s="13">
        <v>45975</v>
      </c>
      <c r="C1018" t="s">
        <v>2313</v>
      </c>
      <c r="D1018" t="s">
        <v>3828</v>
      </c>
    </row>
    <row r="1019" spans="1:4">
      <c r="A1019">
        <v>1043</v>
      </c>
      <c r="B1019" s="13">
        <v>45975</v>
      </c>
      <c r="C1019" t="s">
        <v>1408</v>
      </c>
      <c r="D1019" t="s">
        <v>3829</v>
      </c>
    </row>
    <row r="1020" spans="1:4">
      <c r="A1020">
        <v>1044</v>
      </c>
      <c r="B1020" s="13">
        <v>45975</v>
      </c>
      <c r="C1020" t="s">
        <v>2806</v>
      </c>
      <c r="D1020" t="s">
        <v>3830</v>
      </c>
    </row>
    <row r="1021" spans="1:4">
      <c r="A1021">
        <v>1045</v>
      </c>
      <c r="B1021" s="13">
        <v>45976</v>
      </c>
      <c r="C1021" t="s">
        <v>1408</v>
      </c>
      <c r="D1021" t="s">
        <v>3832</v>
      </c>
    </row>
    <row r="1022" spans="1:4">
      <c r="A1022">
        <v>1046</v>
      </c>
      <c r="B1022" s="13">
        <v>45976</v>
      </c>
      <c r="C1022" t="s">
        <v>2696</v>
      </c>
      <c r="D1022" t="s">
        <v>3833</v>
      </c>
    </row>
    <row r="1023" spans="1:4">
      <c r="A1023">
        <v>1047</v>
      </c>
      <c r="B1023" s="13">
        <v>46013</v>
      </c>
      <c r="C1023" t="s">
        <v>1370</v>
      </c>
      <c r="D1023" t="s">
        <v>3834</v>
      </c>
    </row>
    <row r="1024" spans="1:4">
      <c r="A1024">
        <v>1048</v>
      </c>
      <c r="B1024" s="13">
        <v>46013</v>
      </c>
      <c r="C1024" t="s">
        <v>2328</v>
      </c>
      <c r="D1024" t="s">
        <v>3835</v>
      </c>
    </row>
    <row r="1025" spans="1:4">
      <c r="A1025">
        <v>1049</v>
      </c>
      <c r="B1025" s="13">
        <v>46013</v>
      </c>
      <c r="C1025" t="s">
        <v>2328</v>
      </c>
      <c r="D1025" t="s">
        <v>3836</v>
      </c>
    </row>
    <row r="1026" spans="1:4">
      <c r="A1026">
        <v>1050</v>
      </c>
      <c r="B1026" s="13">
        <v>46013</v>
      </c>
      <c r="C1026" t="s">
        <v>2806</v>
      </c>
      <c r="D1026" t="s">
        <v>3837</v>
      </c>
    </row>
    <row r="1027" spans="1:4">
      <c r="A1027">
        <v>1051</v>
      </c>
      <c r="B1027" s="13">
        <v>46030</v>
      </c>
      <c r="C1027" t="s">
        <v>2806</v>
      </c>
      <c r="D1027" t="s">
        <v>3839</v>
      </c>
    </row>
    <row r="1028" spans="1:4">
      <c r="A1028">
        <v>1052</v>
      </c>
      <c r="B1028" s="13">
        <v>46030</v>
      </c>
      <c r="C1028" t="s">
        <v>1408</v>
      </c>
      <c r="D1028" t="s">
        <v>3840</v>
      </c>
    </row>
    <row r="1029" spans="1:4">
      <c r="A1029">
        <v>1053</v>
      </c>
      <c r="B1029" s="13">
        <v>46030</v>
      </c>
      <c r="C1029" t="s">
        <v>2696</v>
      </c>
      <c r="D1029" t="s">
        <v>3841</v>
      </c>
    </row>
    <row r="1030" spans="1:4">
      <c r="A1030">
        <v>1054</v>
      </c>
      <c r="B1030" s="13">
        <v>46041</v>
      </c>
      <c r="C1030" t="s">
        <v>2313</v>
      </c>
      <c r="D1030" t="s">
        <v>3843</v>
      </c>
    </row>
    <row r="1031" spans="1:4">
      <c r="A1031">
        <v>1055</v>
      </c>
      <c r="B1031" s="13">
        <v>46041</v>
      </c>
      <c r="C1031" t="s">
        <v>1548</v>
      </c>
      <c r="D1031" t="s">
        <v>3845</v>
      </c>
    </row>
    <row r="1032" spans="1:4">
      <c r="A1032">
        <v>1056</v>
      </c>
      <c r="B1032" s="13">
        <v>46041</v>
      </c>
      <c r="C1032" t="s">
        <v>2328</v>
      </c>
      <c r="D1032" t="s">
        <v>3847</v>
      </c>
    </row>
    <row r="1033" spans="1:4">
      <c r="A1033">
        <v>1057</v>
      </c>
      <c r="B1033" s="13">
        <v>46041</v>
      </c>
      <c r="C1033" t="s">
        <v>1548</v>
      </c>
      <c r="D1033" t="s">
        <v>3848</v>
      </c>
    </row>
    <row r="1034" spans="1:4">
      <c r="A1034">
        <v>1058</v>
      </c>
      <c r="B1034" s="13">
        <v>46041</v>
      </c>
      <c r="C1034" t="s">
        <v>2313</v>
      </c>
      <c r="D1034" t="s">
        <v>3850</v>
      </c>
    </row>
    <row r="1035" spans="1:4">
      <c r="A1035">
        <v>1059</v>
      </c>
      <c r="B1035" s="13">
        <v>46041</v>
      </c>
      <c r="C1035" t="s">
        <v>1408</v>
      </c>
      <c r="D1035" t="s">
        <v>3851</v>
      </c>
    </row>
    <row r="1036" spans="1:4">
      <c r="A1036">
        <v>1060</v>
      </c>
      <c r="B1036" s="13">
        <v>46041</v>
      </c>
      <c r="C1036" t="s">
        <v>1492</v>
      </c>
      <c r="D1036" t="s">
        <v>3853</v>
      </c>
    </row>
    <row r="1037" spans="1:4">
      <c r="A1037">
        <v>1061</v>
      </c>
      <c r="B1037" s="13">
        <v>46042</v>
      </c>
      <c r="C1037" t="s">
        <v>1408</v>
      </c>
      <c r="D1037" t="s">
        <v>3855</v>
      </c>
    </row>
    <row r="1038" spans="1:4">
      <c r="A1038">
        <v>1062</v>
      </c>
      <c r="B1038" s="13">
        <v>46042</v>
      </c>
      <c r="C1038" t="s">
        <v>2806</v>
      </c>
      <c r="D1038" t="s">
        <v>3857</v>
      </c>
    </row>
    <row r="1039" spans="1:4">
      <c r="A1039">
        <v>1063</v>
      </c>
      <c r="B1039" s="13">
        <v>46042</v>
      </c>
      <c r="C1039" t="s">
        <v>2313</v>
      </c>
      <c r="D1039" t="s">
        <v>3859</v>
      </c>
    </row>
    <row r="1040" spans="1:4">
      <c r="A1040">
        <v>1064</v>
      </c>
      <c r="B1040" s="13">
        <v>46042</v>
      </c>
      <c r="C1040" t="s">
        <v>2806</v>
      </c>
      <c r="D1040" t="s">
        <v>4148</v>
      </c>
    </row>
    <row r="1041" spans="1:4">
      <c r="A1041">
        <v>1065</v>
      </c>
      <c r="B1041" s="13">
        <v>46042</v>
      </c>
      <c r="C1041" t="s">
        <v>2806</v>
      </c>
      <c r="D1041" t="s">
        <v>4151</v>
      </c>
    </row>
    <row r="1042" spans="1:4">
      <c r="A1042">
        <v>1066</v>
      </c>
      <c r="B1042" s="13">
        <v>46042</v>
      </c>
      <c r="C1042" t="s">
        <v>1492</v>
      </c>
      <c r="D1042" t="s">
        <v>4153</v>
      </c>
    </row>
    <row r="1043" spans="1:4">
      <c r="A1043">
        <v>1067</v>
      </c>
      <c r="B1043" s="13">
        <v>46042</v>
      </c>
      <c r="C1043" t="s">
        <v>1408</v>
      </c>
      <c r="D1043" t="s">
        <v>4156</v>
      </c>
    </row>
    <row r="1044" spans="1:4">
      <c r="A1044">
        <v>1068</v>
      </c>
      <c r="B1044" s="13">
        <v>46050</v>
      </c>
      <c r="C1044" t="s">
        <v>2540</v>
      </c>
      <c r="D1044" t="s">
        <v>4160</v>
      </c>
    </row>
    <row r="1045" spans="1:4">
      <c r="A1045">
        <v>1069</v>
      </c>
      <c r="B1045" s="13">
        <v>46050</v>
      </c>
      <c r="C1045" t="s">
        <v>1456</v>
      </c>
      <c r="D1045" t="s">
        <v>4163</v>
      </c>
    </row>
    <row r="1046" spans="1:4">
      <c r="A1046">
        <v>1070</v>
      </c>
      <c r="B1046" s="13">
        <v>46052</v>
      </c>
      <c r="C1046" t="s">
        <v>2678</v>
      </c>
      <c r="D1046" t="s">
        <v>4257</v>
      </c>
    </row>
    <row r="1047" spans="1:4">
      <c r="A1047">
        <v>1071</v>
      </c>
      <c r="B1047" s="13">
        <v>46084</v>
      </c>
      <c r="C1047" t="s">
        <v>2328</v>
      </c>
      <c r="D1047" t="s">
        <v>4490</v>
      </c>
    </row>
    <row r="1048" spans="1:4">
      <c r="A1048">
        <v>1072</v>
      </c>
      <c r="B1048" s="13">
        <v>46084</v>
      </c>
      <c r="C1048" t="s">
        <v>1370</v>
      </c>
      <c r="D1048" t="s">
        <v>4492</v>
      </c>
    </row>
    <row r="1049" spans="1:4">
      <c r="A1049">
        <v>1073</v>
      </c>
      <c r="B1049" s="13">
        <v>46080</v>
      </c>
      <c r="C1049" t="s">
        <v>1007</v>
      </c>
      <c r="D1049" t="s">
        <v>4495</v>
      </c>
    </row>
    <row r="1050" spans="1:4">
      <c r="A1050">
        <v>1074</v>
      </c>
      <c r="B1050" s="13">
        <v>46085</v>
      </c>
      <c r="C1050" t="s">
        <v>2930</v>
      </c>
      <c r="D1050" t="s">
        <v>4506</v>
      </c>
    </row>
    <row r="1051" spans="1:4">
      <c r="A1051">
        <v>1075</v>
      </c>
      <c r="B1051" s="13">
        <v>46090</v>
      </c>
      <c r="C1051" t="s">
        <v>2053</v>
      </c>
      <c r="D1051" t="s">
        <v>4533</v>
      </c>
    </row>
    <row r="1052" spans="1:4">
      <c r="A1052">
        <v>1076</v>
      </c>
      <c r="B1052" s="13">
        <v>46090</v>
      </c>
      <c r="C1052" t="s">
        <v>1548</v>
      </c>
      <c r="D1052" t="s">
        <v>4535</v>
      </c>
    </row>
    <row r="1053" spans="1:4">
      <c r="A1053">
        <v>1077</v>
      </c>
      <c r="B1053" s="13">
        <v>46092</v>
      </c>
      <c r="C1053" t="s">
        <v>2313</v>
      </c>
      <c r="D1053" t="s">
        <v>4540</v>
      </c>
    </row>
    <row r="1054" spans="1:4">
      <c r="A1054">
        <v>1078</v>
      </c>
      <c r="B1054" s="13">
        <v>46093</v>
      </c>
      <c r="C1054" t="s">
        <v>2328</v>
      </c>
      <c r="D1054" t="s">
        <v>4541</v>
      </c>
    </row>
    <row r="1055" spans="1:4">
      <c r="A1055">
        <v>1079</v>
      </c>
      <c r="B1055" s="13">
        <v>46093</v>
      </c>
      <c r="C1055" t="s">
        <v>1408</v>
      </c>
      <c r="D1055" t="s">
        <v>4542</v>
      </c>
    </row>
    <row r="1056" spans="1:4">
      <c r="A1056">
        <v>1080</v>
      </c>
      <c r="B1056" s="13">
        <v>46093</v>
      </c>
      <c r="C1056" t="s">
        <v>2806</v>
      </c>
      <c r="D1056" t="s">
        <v>4544</v>
      </c>
    </row>
    <row r="1057" spans="1:4">
      <c r="A1057">
        <v>1081</v>
      </c>
      <c r="B1057" s="13">
        <v>46097</v>
      </c>
      <c r="C1057" t="s">
        <v>1408</v>
      </c>
      <c r="D1057" t="s">
        <v>4562</v>
      </c>
    </row>
    <row r="1058" spans="1:4">
      <c r="A1058">
        <v>1082</v>
      </c>
      <c r="B1058" s="13">
        <v>46098</v>
      </c>
      <c r="C1058" t="s">
        <v>1492</v>
      </c>
      <c r="D1058" t="s">
        <v>4568</v>
      </c>
    </row>
    <row r="1059" spans="1:4">
      <c r="A1059">
        <v>1083</v>
      </c>
      <c r="B1059" s="13">
        <v>46098</v>
      </c>
      <c r="C1059" t="s">
        <v>1767</v>
      </c>
      <c r="D1059" t="s">
        <v>4570</v>
      </c>
    </row>
    <row r="1060" spans="1:4">
      <c r="A1060">
        <v>1084</v>
      </c>
      <c r="B1060" s="13">
        <v>46099</v>
      </c>
      <c r="C1060" t="s">
        <v>1767</v>
      </c>
      <c r="D1060" t="s">
        <v>4581</v>
      </c>
    </row>
    <row r="1061" spans="1:4">
      <c r="A1061">
        <v>1085</v>
      </c>
      <c r="B1061" s="13">
        <v>46101</v>
      </c>
      <c r="C1061" t="s">
        <v>1706</v>
      </c>
      <c r="D1061" t="s">
        <v>4589</v>
      </c>
    </row>
    <row r="1062" spans="1:4">
      <c r="A1062">
        <v>1086</v>
      </c>
      <c r="B1062" s="13">
        <v>46101</v>
      </c>
      <c r="C1062" t="s">
        <v>1706</v>
      </c>
      <c r="D1062" t="s">
        <v>4592</v>
      </c>
    </row>
    <row r="1063" spans="1:4">
      <c r="A1063">
        <v>1087</v>
      </c>
      <c r="B1063" s="13">
        <v>46101</v>
      </c>
      <c r="C1063" t="s">
        <v>2806</v>
      </c>
      <c r="D1063" t="s">
        <v>4593</v>
      </c>
    </row>
    <row r="1064" spans="1:4">
      <c r="A1064">
        <v>1088</v>
      </c>
      <c r="B1064" s="13">
        <v>46101</v>
      </c>
      <c r="C1064" t="s">
        <v>2328</v>
      </c>
      <c r="D1064" t="s">
        <v>4594</v>
      </c>
    </row>
    <row r="1065" spans="1:4">
      <c r="A1065">
        <v>1089</v>
      </c>
      <c r="B1065" s="13">
        <v>46101</v>
      </c>
      <c r="C1065" t="s">
        <v>2328</v>
      </c>
      <c r="D1065" t="s">
        <v>4595</v>
      </c>
    </row>
    <row r="1066" spans="1:4">
      <c r="A1066">
        <v>1090</v>
      </c>
      <c r="B1066" s="13">
        <v>46101</v>
      </c>
      <c r="C1066" t="s">
        <v>1440</v>
      </c>
      <c r="D1066" t="s">
        <v>4596</v>
      </c>
    </row>
    <row r="1067" spans="1:4">
      <c r="A1067">
        <v>1091</v>
      </c>
      <c r="B1067" s="13">
        <v>46101</v>
      </c>
      <c r="C1067" t="s">
        <v>1706</v>
      </c>
      <c r="D1067" t="s">
        <v>4598</v>
      </c>
    </row>
    <row r="1068" spans="1:4">
      <c r="A1068">
        <v>1092</v>
      </c>
      <c r="B1068" s="13">
        <v>46102</v>
      </c>
      <c r="C1068" t="s">
        <v>1557</v>
      </c>
      <c r="D1068" t="s">
        <v>4600</v>
      </c>
    </row>
    <row r="1069" spans="1:4">
      <c r="A1069">
        <v>1093</v>
      </c>
      <c r="B1069" s="13">
        <v>46102</v>
      </c>
      <c r="C1069" t="s">
        <v>1748</v>
      </c>
      <c r="D1069" t="s">
        <v>4603</v>
      </c>
    </row>
    <row r="1070" spans="1:4">
      <c r="A1070">
        <v>1094</v>
      </c>
      <c r="B1070" s="13">
        <v>46102</v>
      </c>
      <c r="C1070" t="s">
        <v>1512</v>
      </c>
      <c r="D1070" t="s">
        <v>4605</v>
      </c>
    </row>
    <row r="1071" spans="1:4">
      <c r="A1071">
        <v>1095</v>
      </c>
      <c r="B1071" s="13">
        <v>46102</v>
      </c>
      <c r="C1071" t="s">
        <v>1557</v>
      </c>
      <c r="D1071" t="s">
        <v>4606</v>
      </c>
    </row>
    <row r="1072" spans="1:4">
      <c r="A1072">
        <v>1096</v>
      </c>
      <c r="B1072" s="13">
        <v>46104</v>
      </c>
      <c r="C1072" t="s">
        <v>2351</v>
      </c>
      <c r="D1072" t="s">
        <v>4609</v>
      </c>
    </row>
    <row r="1073" spans="1:4">
      <c r="A1073">
        <v>1097</v>
      </c>
      <c r="B1073" s="13">
        <v>46104</v>
      </c>
      <c r="C1073" t="s">
        <v>2351</v>
      </c>
      <c r="D1073" t="s">
        <v>4613</v>
      </c>
    </row>
    <row r="1074" spans="1:4">
      <c r="A1074">
        <v>1098</v>
      </c>
      <c r="B1074" s="13">
        <v>46104</v>
      </c>
      <c r="C1074" t="s">
        <v>1370</v>
      </c>
      <c r="D1074" t="s">
        <v>4614</v>
      </c>
    </row>
    <row r="1075" spans="1:4">
      <c r="A1075">
        <v>1099</v>
      </c>
      <c r="B1075" s="13">
        <v>46104</v>
      </c>
      <c r="C1075" t="s">
        <v>1010</v>
      </c>
      <c r="D1075" t="s">
        <v>4616</v>
      </c>
    </row>
    <row r="1076" spans="1:4">
      <c r="A1076">
        <v>1100</v>
      </c>
      <c r="B1076" s="13">
        <v>46104</v>
      </c>
      <c r="C1076" t="s">
        <v>1850</v>
      </c>
      <c r="D1076" t="s">
        <v>4618</v>
      </c>
    </row>
    <row r="1077" spans="1:4">
      <c r="A1077">
        <v>1101</v>
      </c>
      <c r="B1077" s="13">
        <v>46104</v>
      </c>
      <c r="C1077" t="s">
        <v>1154</v>
      </c>
      <c r="D1077" t="s">
        <v>4620</v>
      </c>
    </row>
    <row r="1078" spans="1:4">
      <c r="A1078">
        <v>1102</v>
      </c>
      <c r="B1078" s="13">
        <v>46104</v>
      </c>
      <c r="C1078" t="s">
        <v>1548</v>
      </c>
      <c r="D1078" t="s">
        <v>4622</v>
      </c>
    </row>
    <row r="1079" spans="1:4">
      <c r="A1079">
        <v>1103</v>
      </c>
      <c r="B1079" s="13">
        <v>46104</v>
      </c>
      <c r="C1079" t="s">
        <v>1525</v>
      </c>
      <c r="D1079" t="s">
        <v>4623</v>
      </c>
    </row>
    <row r="1080" spans="1:4">
      <c r="A1080">
        <v>1104</v>
      </c>
      <c r="B1080" s="13">
        <v>46104</v>
      </c>
      <c r="C1080" t="s">
        <v>1007</v>
      </c>
      <c r="D1080" t="s">
        <v>4625</v>
      </c>
    </row>
    <row r="1081" spans="1:4">
      <c r="A1081">
        <v>1105</v>
      </c>
      <c r="B1081" s="13">
        <v>46104</v>
      </c>
      <c r="C1081" t="s">
        <v>1763</v>
      </c>
      <c r="D1081" t="s">
        <v>4626</v>
      </c>
    </row>
    <row r="1082" spans="1:4">
      <c r="A1082">
        <v>1106</v>
      </c>
      <c r="B1082" s="13">
        <v>46104</v>
      </c>
      <c r="C1082" t="s">
        <v>1763</v>
      </c>
      <c r="D1082" t="s">
        <v>4628</v>
      </c>
    </row>
    <row r="1083" spans="1:4">
      <c r="A1083">
        <v>1107</v>
      </c>
      <c r="B1083" s="13">
        <v>46105</v>
      </c>
      <c r="C1083" t="s">
        <v>1444</v>
      </c>
      <c r="D1083" t="s">
        <v>4629</v>
      </c>
    </row>
    <row r="1084" spans="1:4">
      <c r="A1084">
        <v>1108</v>
      </c>
      <c r="B1084" s="13">
        <v>46105</v>
      </c>
      <c r="C1084" t="s">
        <v>2434</v>
      </c>
      <c r="D1084" t="s">
        <v>4632</v>
      </c>
    </row>
    <row r="1085" spans="1:4">
      <c r="A1085">
        <v>1109</v>
      </c>
      <c r="B1085" s="13">
        <v>46105</v>
      </c>
      <c r="C1085" t="s">
        <v>2742</v>
      </c>
      <c r="D1085" t="s">
        <v>4633</v>
      </c>
    </row>
    <row r="1086" spans="1:4">
      <c r="A1086">
        <v>1110</v>
      </c>
      <c r="B1086" s="13">
        <v>46105</v>
      </c>
      <c r="C1086" t="s">
        <v>1344</v>
      </c>
      <c r="D1086" t="s">
        <v>4634</v>
      </c>
    </row>
    <row r="1087" spans="1:4">
      <c r="A1087">
        <v>1111</v>
      </c>
      <c r="B1087" s="13">
        <v>46105</v>
      </c>
      <c r="C1087" t="s">
        <v>1569</v>
      </c>
      <c r="D1087" t="s">
        <v>4635</v>
      </c>
    </row>
    <row r="1088" spans="1:4">
      <c r="A1088">
        <v>1112</v>
      </c>
      <c r="B1088" s="13">
        <v>46105</v>
      </c>
      <c r="C1088" t="s">
        <v>2560</v>
      </c>
      <c r="D1088" t="s">
        <v>4639</v>
      </c>
    </row>
    <row r="1089" spans="1:4">
      <c r="A1089">
        <v>1113</v>
      </c>
      <c r="B1089" s="13">
        <v>46105</v>
      </c>
      <c r="C1089" t="s">
        <v>4640</v>
      </c>
      <c r="D1089" t="s">
        <v>4646</v>
      </c>
    </row>
    <row r="1090" spans="1:4">
      <c r="A1090">
        <v>1114</v>
      </c>
      <c r="B1090" s="13">
        <v>46105</v>
      </c>
      <c r="C1090" t="s">
        <v>1512</v>
      </c>
      <c r="D1090" t="s">
        <v>4650</v>
      </c>
    </row>
    <row r="1091" spans="1:4">
      <c r="A1091">
        <v>1115</v>
      </c>
      <c r="B1091" s="13">
        <v>46105</v>
      </c>
      <c r="C1091" t="s">
        <v>3783</v>
      </c>
      <c r="D1091" t="s">
        <v>4654</v>
      </c>
    </row>
    <row r="1092" spans="1:4">
      <c r="A1092">
        <v>1116</v>
      </c>
      <c r="B1092" s="13">
        <v>46105</v>
      </c>
      <c r="C1092" t="s">
        <v>1420</v>
      </c>
      <c r="D1092" t="s">
        <v>4656</v>
      </c>
    </row>
    <row r="1093" spans="1:4">
      <c r="A1093">
        <v>1117</v>
      </c>
      <c r="B1093" s="13">
        <v>46105</v>
      </c>
      <c r="C1093" t="s">
        <v>1277</v>
      </c>
      <c r="D1093" t="s">
        <v>4659</v>
      </c>
    </row>
    <row r="1094" spans="1:4">
      <c r="A1094">
        <v>1118</v>
      </c>
      <c r="B1094" s="13">
        <v>46105</v>
      </c>
      <c r="C1094" t="s">
        <v>1525</v>
      </c>
      <c r="D1094" t="s">
        <v>4661</v>
      </c>
    </row>
    <row r="1095" spans="1:4">
      <c r="A1095">
        <v>1119</v>
      </c>
      <c r="B1095" s="13">
        <v>46105</v>
      </c>
      <c r="C1095" t="s">
        <v>1557</v>
      </c>
      <c r="D1095" t="s">
        <v>4662</v>
      </c>
    </row>
    <row r="1096" spans="1:4">
      <c r="A1096">
        <v>1120</v>
      </c>
      <c r="B1096" s="13">
        <v>46105</v>
      </c>
      <c r="C1096" t="s">
        <v>2065</v>
      </c>
      <c r="D1096" t="s">
        <v>4665</v>
      </c>
    </row>
    <row r="1097" spans="1:4">
      <c r="A1097">
        <v>1121</v>
      </c>
      <c r="B1097" s="13">
        <v>46105</v>
      </c>
      <c r="C1097" t="s">
        <v>1826</v>
      </c>
      <c r="D1097" t="s">
        <v>4667</v>
      </c>
    </row>
    <row r="1098" spans="1:4">
      <c r="A1098">
        <v>1122</v>
      </c>
      <c r="B1098" s="13">
        <v>46106</v>
      </c>
      <c r="C1098" t="s">
        <v>1408</v>
      </c>
      <c r="D1098" t="s">
        <v>4668</v>
      </c>
    </row>
    <row r="1099" spans="1:4">
      <c r="A1099">
        <v>1123</v>
      </c>
      <c r="B1099" s="13">
        <v>46106</v>
      </c>
      <c r="C1099" t="s">
        <v>1420</v>
      </c>
      <c r="D1099" t="s">
        <v>4673</v>
      </c>
    </row>
    <row r="1100" spans="1:4">
      <c r="A1100">
        <v>1124</v>
      </c>
      <c r="B1100" s="13">
        <v>46106</v>
      </c>
      <c r="C1100" t="s">
        <v>1420</v>
      </c>
      <c r="D1100" t="s">
        <v>4674</v>
      </c>
    </row>
    <row r="1101" spans="1:4">
      <c r="A1101">
        <v>1125</v>
      </c>
      <c r="B1101" s="13">
        <v>46106</v>
      </c>
      <c r="C1101" t="s">
        <v>3783</v>
      </c>
      <c r="D1101" t="s">
        <v>4676</v>
      </c>
    </row>
    <row r="1102" spans="1:4">
      <c r="A1102">
        <v>1126</v>
      </c>
      <c r="B1102" s="13">
        <v>46106</v>
      </c>
      <c r="C1102" t="s">
        <v>2265</v>
      </c>
      <c r="D1102" t="s">
        <v>4679</v>
      </c>
    </row>
    <row r="1103" spans="1:4">
      <c r="A1103">
        <v>1127</v>
      </c>
      <c r="B1103" s="13">
        <v>46106</v>
      </c>
      <c r="C1103" t="s">
        <v>981</v>
      </c>
      <c r="D1103" t="s">
        <v>4682</v>
      </c>
    </row>
    <row r="1104" spans="1:4">
      <c r="A1104">
        <v>1128</v>
      </c>
      <c r="B1104" s="13">
        <v>46106</v>
      </c>
      <c r="C1104" t="s">
        <v>4669</v>
      </c>
      <c r="D1104" t="s">
        <v>4684</v>
      </c>
    </row>
    <row r="1105" spans="1:4">
      <c r="A1105">
        <v>1129</v>
      </c>
      <c r="B1105" s="13">
        <v>46106</v>
      </c>
      <c r="C1105" t="s">
        <v>3879</v>
      </c>
      <c r="D1105" t="s">
        <v>4687</v>
      </c>
    </row>
    <row r="1106" spans="1:4">
      <c r="A1106">
        <v>1130</v>
      </c>
      <c r="B1106" s="13">
        <v>46106</v>
      </c>
      <c r="C1106" t="s">
        <v>1370</v>
      </c>
      <c r="D1106" t="s">
        <v>4689</v>
      </c>
    </row>
    <row r="1107" spans="1:4">
      <c r="A1107">
        <v>1131</v>
      </c>
      <c r="B1107" s="13">
        <v>46107</v>
      </c>
      <c r="C1107" t="s">
        <v>1010</v>
      </c>
      <c r="D1107" t="s">
        <v>4691</v>
      </c>
    </row>
    <row r="1108" spans="1:4">
      <c r="A1108">
        <v>1132</v>
      </c>
      <c r="B1108" s="13">
        <v>46107</v>
      </c>
      <c r="C1108" t="s">
        <v>4694</v>
      </c>
      <c r="D1108" t="s">
        <v>4697</v>
      </c>
    </row>
    <row r="1109" spans="1:4">
      <c r="A1109">
        <v>1133</v>
      </c>
      <c r="B1109" s="13">
        <v>46107</v>
      </c>
      <c r="C1109" t="s">
        <v>1370</v>
      </c>
      <c r="D1109" t="s">
        <v>4700</v>
      </c>
    </row>
    <row r="1110" spans="1:4">
      <c r="A1110">
        <v>1134</v>
      </c>
      <c r="B1110" s="13">
        <v>46107</v>
      </c>
      <c r="C1110" t="s">
        <v>2848</v>
      </c>
      <c r="D1110" t="s">
        <v>4702</v>
      </c>
    </row>
    <row r="1111" spans="1:4">
      <c r="A1111">
        <v>1135</v>
      </c>
      <c r="B1111" s="13">
        <v>46107</v>
      </c>
      <c r="C1111" t="s">
        <v>1415</v>
      </c>
      <c r="D1111" t="s">
        <v>4703</v>
      </c>
    </row>
    <row r="1112" spans="1:4">
      <c r="A1112">
        <v>1136</v>
      </c>
      <c r="B1112" s="13">
        <v>46107</v>
      </c>
      <c r="C1112" t="s">
        <v>1408</v>
      </c>
      <c r="D1112" t="s">
        <v>4706</v>
      </c>
    </row>
    <row r="1113" spans="1:4">
      <c r="A1113">
        <v>1137</v>
      </c>
      <c r="B1113" s="13">
        <v>46107</v>
      </c>
      <c r="C1113" t="s">
        <v>2930</v>
      </c>
      <c r="D1113" t="s">
        <v>4708</v>
      </c>
    </row>
    <row r="1114" spans="1:4">
      <c r="A1114">
        <v>1138</v>
      </c>
      <c r="B1114" s="13">
        <v>46107</v>
      </c>
      <c r="C1114" t="s">
        <v>1010</v>
      </c>
      <c r="D1114" t="s">
        <v>4709</v>
      </c>
    </row>
    <row r="1115" spans="1:4">
      <c r="A1115">
        <v>1139</v>
      </c>
      <c r="B1115" s="13">
        <v>46108</v>
      </c>
      <c r="C1115" t="s">
        <v>1512</v>
      </c>
      <c r="D1115" t="s">
        <v>4715</v>
      </c>
    </row>
    <row r="1116" spans="1:4">
      <c r="A1116">
        <v>1140</v>
      </c>
      <c r="B1116" s="13">
        <v>46108</v>
      </c>
      <c r="C1116" t="s">
        <v>1803</v>
      </c>
      <c r="D1116" t="s">
        <v>4717</v>
      </c>
    </row>
    <row r="1117" spans="1:4">
      <c r="A1117">
        <v>1141</v>
      </c>
      <c r="B1117" s="13">
        <v>46108</v>
      </c>
      <c r="C1117" t="s">
        <v>1370</v>
      </c>
      <c r="D1117" t="s">
        <v>4721</v>
      </c>
    </row>
    <row r="1118" spans="1:4">
      <c r="A1118">
        <v>1142</v>
      </c>
      <c r="B1118" s="13">
        <v>46108</v>
      </c>
      <c r="C1118" t="s">
        <v>999</v>
      </c>
      <c r="D1118" t="s">
        <v>4722</v>
      </c>
    </row>
    <row r="1119" spans="1:4">
      <c r="A1119">
        <v>1143</v>
      </c>
      <c r="B1119" s="13">
        <v>46108</v>
      </c>
      <c r="C1119" t="s">
        <v>2096</v>
      </c>
      <c r="D1119" t="s">
        <v>4724</v>
      </c>
    </row>
    <row r="1120" spans="1:4">
      <c r="A1120">
        <v>1144</v>
      </c>
      <c r="B1120" s="13">
        <v>46108</v>
      </c>
      <c r="C1120" t="s">
        <v>4725</v>
      </c>
      <c r="D1120" t="s">
        <v>4730</v>
      </c>
    </row>
    <row r="1121" spans="1:4">
      <c r="A1121">
        <v>1145</v>
      </c>
      <c r="B1121" s="13">
        <v>46108</v>
      </c>
      <c r="C1121" t="s">
        <v>1429</v>
      </c>
      <c r="D1121" t="s">
        <v>4731</v>
      </c>
    </row>
    <row r="1122" spans="1:4">
      <c r="A1122">
        <v>1146</v>
      </c>
      <c r="B1122" s="13">
        <v>46109</v>
      </c>
      <c r="C1122" t="s">
        <v>3783</v>
      </c>
      <c r="D1122" t="s">
        <v>4732</v>
      </c>
    </row>
    <row r="1123" spans="1:4">
      <c r="A1123">
        <v>1147</v>
      </c>
      <c r="B1123" s="13">
        <v>46111</v>
      </c>
      <c r="C1123" t="s">
        <v>1415</v>
      </c>
      <c r="D1123" t="s">
        <v>4737</v>
      </c>
    </row>
    <row r="1124" spans="1:4">
      <c r="A1124">
        <v>1148</v>
      </c>
      <c r="B1124" s="13">
        <v>46111</v>
      </c>
      <c r="C1124" t="s">
        <v>1450</v>
      </c>
      <c r="D1124" t="s">
        <v>4739</v>
      </c>
    </row>
    <row r="1125" spans="1:4">
      <c r="A1125">
        <v>1149</v>
      </c>
      <c r="B1125" s="13">
        <v>46111</v>
      </c>
      <c r="C1125" t="s">
        <v>1415</v>
      </c>
      <c r="D1125" t="s">
        <v>4740</v>
      </c>
    </row>
    <row r="1126" spans="1:4">
      <c r="A1126">
        <v>1150</v>
      </c>
      <c r="B1126" s="13">
        <v>46111</v>
      </c>
      <c r="C1126" t="s">
        <v>981</v>
      </c>
      <c r="D1126" t="s">
        <v>4741</v>
      </c>
    </row>
    <row r="1127" spans="1:4">
      <c r="A1127">
        <v>1151</v>
      </c>
      <c r="B1127" s="13">
        <v>46111</v>
      </c>
      <c r="C1127" t="s">
        <v>1548</v>
      </c>
      <c r="D1127" t="s">
        <v>4742</v>
      </c>
    </row>
    <row r="1128" spans="1:4">
      <c r="A1128">
        <v>1152</v>
      </c>
      <c r="B1128" s="13">
        <v>46111</v>
      </c>
      <c r="C1128" t="s">
        <v>1551</v>
      </c>
      <c r="D1128" t="s">
        <v>4743</v>
      </c>
    </row>
    <row r="1129" spans="1:4">
      <c r="A1129">
        <v>1153</v>
      </c>
      <c r="B1129" s="13">
        <v>46111</v>
      </c>
      <c r="C1129" t="s">
        <v>1007</v>
      </c>
      <c r="D1129" t="s">
        <v>4744</v>
      </c>
    </row>
    <row r="1130" spans="1:4">
      <c r="A1130">
        <v>1154</v>
      </c>
      <c r="B1130" s="13">
        <v>46112</v>
      </c>
      <c r="C1130" t="s">
        <v>1681</v>
      </c>
      <c r="D1130" t="s">
        <v>4751</v>
      </c>
    </row>
    <row r="1131" spans="1:4">
      <c r="A1131">
        <v>1155</v>
      </c>
      <c r="B1131" s="13">
        <v>46112</v>
      </c>
      <c r="C1131" t="s">
        <v>1748</v>
      </c>
      <c r="D1131" t="s">
        <v>4752</v>
      </c>
    </row>
    <row r="1132" spans="1:4">
      <c r="A1132">
        <v>1156</v>
      </c>
      <c r="B1132" s="13">
        <v>46112</v>
      </c>
      <c r="C1132" t="s">
        <v>1038</v>
      </c>
      <c r="D1132" t="s">
        <v>4755</v>
      </c>
    </row>
    <row r="1133" spans="1:4">
      <c r="A1133">
        <v>1157</v>
      </c>
      <c r="B1133" s="13">
        <v>46112</v>
      </c>
      <c r="C1133" t="s">
        <v>1007</v>
      </c>
      <c r="D1133" t="s">
        <v>4756</v>
      </c>
    </row>
    <row r="1134" spans="1:4">
      <c r="A1134">
        <v>1158</v>
      </c>
      <c r="B1134" s="13">
        <v>46113</v>
      </c>
      <c r="C1134" t="s">
        <v>4762</v>
      </c>
      <c r="D1134" t="s">
        <v>4766</v>
      </c>
    </row>
    <row r="1135" spans="1:4">
      <c r="A1135">
        <v>1159</v>
      </c>
      <c r="B1135" s="13">
        <v>46113</v>
      </c>
      <c r="C1135" t="s">
        <v>3783</v>
      </c>
      <c r="D1135" t="s">
        <v>4767</v>
      </c>
    </row>
    <row r="1136" spans="1:4">
      <c r="A1136">
        <v>1160</v>
      </c>
      <c r="B1136" s="13">
        <v>46113</v>
      </c>
      <c r="C1136" t="s">
        <v>3114</v>
      </c>
      <c r="D1136" t="s">
        <v>4768</v>
      </c>
    </row>
    <row r="1137" spans="1:4">
      <c r="A1137">
        <v>1161</v>
      </c>
      <c r="B1137" s="13">
        <v>46113</v>
      </c>
      <c r="C1137" t="s">
        <v>1131</v>
      </c>
      <c r="D1137" t="s">
        <v>4769</v>
      </c>
    </row>
    <row r="1138" spans="1:4">
      <c r="A1138">
        <v>1162</v>
      </c>
      <c r="B1138" s="13">
        <v>46113</v>
      </c>
      <c r="C1138" t="s">
        <v>1525</v>
      </c>
      <c r="D1138" t="s">
        <v>4770</v>
      </c>
    </row>
    <row r="1139" spans="1:4">
      <c r="A1139">
        <v>1163</v>
      </c>
      <c r="B1139" s="13">
        <v>46114</v>
      </c>
      <c r="C1139" t="s">
        <v>1444</v>
      </c>
      <c r="D1139" t="s">
        <v>4773</v>
      </c>
    </row>
    <row r="1140" spans="1:4">
      <c r="A1140">
        <v>1164</v>
      </c>
      <c r="B1140" s="13">
        <v>46114</v>
      </c>
      <c r="C1140" t="s">
        <v>1885</v>
      </c>
      <c r="D1140" t="s">
        <v>4774</v>
      </c>
    </row>
    <row r="1141" spans="1:4">
      <c r="A1141">
        <v>1165</v>
      </c>
      <c r="B1141" s="13">
        <v>46114</v>
      </c>
      <c r="C1141" t="s">
        <v>3385</v>
      </c>
      <c r="D1141" t="s">
        <v>4776</v>
      </c>
    </row>
    <row r="1142" spans="1:4">
      <c r="A1142">
        <v>1166</v>
      </c>
      <c r="B1142" s="13">
        <v>46114</v>
      </c>
      <c r="C1142" t="s">
        <v>2096</v>
      </c>
      <c r="D1142" t="s">
        <v>4777</v>
      </c>
    </row>
    <row r="1143" spans="1:4">
      <c r="A1143">
        <v>1167</v>
      </c>
      <c r="B1143" s="13">
        <v>46114</v>
      </c>
      <c r="C1143" t="s">
        <v>1415</v>
      </c>
      <c r="D1143" t="s">
        <v>4778</v>
      </c>
    </row>
    <row r="1144" spans="1:4">
      <c r="A1144">
        <v>1168</v>
      </c>
      <c r="B1144" s="13">
        <v>46114</v>
      </c>
      <c r="C1144" t="s">
        <v>2496</v>
      </c>
      <c r="D1144" t="s">
        <v>4779</v>
      </c>
    </row>
    <row r="1145" spans="1:4">
      <c r="A1145">
        <v>1169</v>
      </c>
      <c r="B1145" s="13">
        <v>46115</v>
      </c>
      <c r="C1145" t="s">
        <v>4784</v>
      </c>
      <c r="D1145" t="s">
        <v>4787</v>
      </c>
    </row>
    <row r="1146" spans="1:4">
      <c r="A1146">
        <v>1170</v>
      </c>
      <c r="B1146" s="13">
        <v>46115</v>
      </c>
      <c r="C1146" t="s">
        <v>1551</v>
      </c>
      <c r="D1146" t="s">
        <v>4789</v>
      </c>
    </row>
    <row r="1147" spans="1:4">
      <c r="A1147">
        <v>1171</v>
      </c>
      <c r="B1147" s="13">
        <v>46115</v>
      </c>
      <c r="C1147" t="s">
        <v>1569</v>
      </c>
      <c r="D1147" t="s">
        <v>4790</v>
      </c>
    </row>
    <row r="1148" spans="1:4">
      <c r="A1148">
        <v>1172</v>
      </c>
      <c r="B1148" s="13">
        <v>46115</v>
      </c>
      <c r="C1148" t="s">
        <v>1681</v>
      </c>
      <c r="D1148" t="s">
        <v>4791</v>
      </c>
    </row>
    <row r="1149" spans="1:4">
      <c r="A1149">
        <v>1173</v>
      </c>
      <c r="B1149" s="13">
        <v>46115</v>
      </c>
      <c r="C1149" t="s">
        <v>1551</v>
      </c>
      <c r="D1149" t="s">
        <v>4792</v>
      </c>
    </row>
    <row r="1150" spans="1:4">
      <c r="A1150">
        <v>1174</v>
      </c>
      <c r="B1150" s="13">
        <v>46115</v>
      </c>
      <c r="C1150" t="s">
        <v>1803</v>
      </c>
      <c r="D1150" t="s">
        <v>4794</v>
      </c>
    </row>
    <row r="1151" spans="1:4">
      <c r="A1151">
        <v>1175</v>
      </c>
      <c r="B1151" s="13">
        <v>46115</v>
      </c>
      <c r="C1151" t="s">
        <v>1706</v>
      </c>
      <c r="D1151" t="s">
        <v>4795</v>
      </c>
    </row>
    <row r="1152" spans="1:4">
      <c r="A1152">
        <v>1176</v>
      </c>
      <c r="B1152" s="13">
        <v>46115</v>
      </c>
      <c r="C1152" t="s">
        <v>1370</v>
      </c>
      <c r="D1152" t="s">
        <v>4797</v>
      </c>
    </row>
    <row r="1153" spans="1:4">
      <c r="A1153">
        <v>1177</v>
      </c>
      <c r="B1153" s="13">
        <v>46115</v>
      </c>
      <c r="C1153" t="s">
        <v>3382</v>
      </c>
      <c r="D1153" t="s">
        <v>4798</v>
      </c>
    </row>
    <row r="1154" spans="1:4">
      <c r="A1154">
        <v>1178</v>
      </c>
      <c r="B1154" s="13">
        <v>46116</v>
      </c>
      <c r="C1154" t="s">
        <v>1045</v>
      </c>
      <c r="D1154" t="s">
        <v>4799</v>
      </c>
    </row>
    <row r="1155" spans="1:4">
      <c r="A1155">
        <v>1179</v>
      </c>
      <c r="B1155" s="13">
        <v>46118</v>
      </c>
      <c r="C1155" t="s">
        <v>2351</v>
      </c>
      <c r="D1155" t="s">
        <v>4802</v>
      </c>
    </row>
    <row r="1156" spans="1:4">
      <c r="A1156">
        <v>1180</v>
      </c>
      <c r="B1156" s="13">
        <v>46118</v>
      </c>
      <c r="C1156" t="s">
        <v>3888</v>
      </c>
      <c r="D1156" t="s">
        <v>4803</v>
      </c>
    </row>
    <row r="1157" spans="1:4">
      <c r="A1157">
        <v>1181</v>
      </c>
      <c r="B1157" s="13">
        <v>46118</v>
      </c>
      <c r="C1157" t="s">
        <v>1931</v>
      </c>
      <c r="D1157" t="s">
        <v>4806</v>
      </c>
    </row>
    <row r="1158" spans="1:4">
      <c r="A1158">
        <v>1182</v>
      </c>
      <c r="B1158" s="13">
        <v>46118</v>
      </c>
      <c r="C1158" t="s">
        <v>1763</v>
      </c>
      <c r="D1158" t="s">
        <v>4809</v>
      </c>
    </row>
    <row r="1159" spans="1:4">
      <c r="A1159">
        <v>1183</v>
      </c>
      <c r="B1159" s="13">
        <v>46118</v>
      </c>
      <c r="C1159" t="s">
        <v>1370</v>
      </c>
      <c r="D1159" t="s">
        <v>4810</v>
      </c>
    </row>
    <row r="1160" spans="1:4">
      <c r="A1160">
        <v>1184</v>
      </c>
      <c r="B1160" s="13">
        <v>46118</v>
      </c>
      <c r="C1160" t="s">
        <v>1548</v>
      </c>
      <c r="D1160" t="s">
        <v>4813</v>
      </c>
    </row>
    <row r="1161" spans="1:4">
      <c r="A1161">
        <v>1185</v>
      </c>
      <c r="B1161" s="13">
        <v>46118</v>
      </c>
      <c r="C1161" t="s">
        <v>1018</v>
      </c>
      <c r="D1161" t="s">
        <v>4814</v>
      </c>
    </row>
    <row r="1162" spans="1:4">
      <c r="A1162">
        <v>1186</v>
      </c>
      <c r="B1162" s="13">
        <v>46118</v>
      </c>
      <c r="C1162" t="s">
        <v>1931</v>
      </c>
      <c r="D1162" t="s">
        <v>4815</v>
      </c>
    </row>
    <row r="1163" spans="1:4">
      <c r="A1163">
        <v>1187</v>
      </c>
      <c r="B1163" s="13">
        <v>46119</v>
      </c>
      <c r="C1163" t="s">
        <v>1706</v>
      </c>
      <c r="D1163" t="s">
        <v>4819</v>
      </c>
    </row>
    <row r="1164" spans="1:4">
      <c r="A1164">
        <v>1188</v>
      </c>
      <c r="B1164" s="13">
        <v>46119</v>
      </c>
      <c r="C1164" t="s">
        <v>1548</v>
      </c>
      <c r="D1164" t="s">
        <v>4826</v>
      </c>
    </row>
    <row r="1165" spans="1:4">
      <c r="A1165">
        <v>1189</v>
      </c>
      <c r="B1165" s="13">
        <v>46119</v>
      </c>
      <c r="C1165" t="s">
        <v>1512</v>
      </c>
      <c r="D1165" t="s">
        <v>4827</v>
      </c>
    </row>
    <row r="1166" spans="1:4">
      <c r="A1166">
        <v>1190</v>
      </c>
      <c r="B1166" s="13">
        <v>46119</v>
      </c>
      <c r="C1166" t="s">
        <v>2848</v>
      </c>
      <c r="D1166" t="s">
        <v>4830</v>
      </c>
    </row>
    <row r="1167" spans="1:4">
      <c r="A1167">
        <v>1191</v>
      </c>
      <c r="B1167" s="13">
        <v>46119</v>
      </c>
      <c r="C1167" t="s">
        <v>1681</v>
      </c>
      <c r="D1167" t="s">
        <v>4831</v>
      </c>
    </row>
    <row r="1168" spans="1:4">
      <c r="A1168">
        <v>1192</v>
      </c>
      <c r="B1168" s="13">
        <v>46119</v>
      </c>
      <c r="C1168" t="s">
        <v>1850</v>
      </c>
      <c r="D1168" t="s">
        <v>4833</v>
      </c>
    </row>
    <row r="1169" spans="1:4">
      <c r="A1169">
        <v>1193</v>
      </c>
      <c r="B1169" s="13">
        <v>46119</v>
      </c>
      <c r="C1169" t="s">
        <v>1415</v>
      </c>
      <c r="D1169" t="s">
        <v>4835</v>
      </c>
    </row>
    <row r="1170" spans="1:4">
      <c r="A1170">
        <v>1194</v>
      </c>
      <c r="B1170" s="13">
        <v>46119</v>
      </c>
      <c r="C1170" t="s">
        <v>1706</v>
      </c>
      <c r="D1170" t="s">
        <v>4836</v>
      </c>
    </row>
    <row r="1171" spans="1:4">
      <c r="A1171">
        <v>1195</v>
      </c>
      <c r="B1171" s="13">
        <v>46120</v>
      </c>
      <c r="C1171" t="s">
        <v>1763</v>
      </c>
      <c r="D1171" t="s">
        <v>4840</v>
      </c>
    </row>
    <row r="1172" spans="1:4">
      <c r="A1172">
        <v>1196</v>
      </c>
      <c r="B1172" s="13">
        <v>46120</v>
      </c>
      <c r="C1172" t="s">
        <v>2930</v>
      </c>
      <c r="D1172" t="s">
        <v>4843</v>
      </c>
    </row>
    <row r="1173" spans="1:4">
      <c r="A1173">
        <v>1197</v>
      </c>
      <c r="B1173" s="13">
        <v>46120</v>
      </c>
      <c r="C1173" t="s">
        <v>1978</v>
      </c>
      <c r="D1173" t="s">
        <v>4846</v>
      </c>
    </row>
    <row r="1174" spans="1:4">
      <c r="A1174">
        <v>1198</v>
      </c>
      <c r="B1174" s="13">
        <v>46120</v>
      </c>
      <c r="C1174" t="s">
        <v>1706</v>
      </c>
      <c r="D1174" t="s">
        <v>4847</v>
      </c>
    </row>
    <row r="1175" spans="1:4">
      <c r="A1175">
        <v>1199</v>
      </c>
      <c r="B1175" s="13">
        <v>46120</v>
      </c>
      <c r="C1175" t="s">
        <v>1010</v>
      </c>
      <c r="D1175" t="s">
        <v>4851</v>
      </c>
    </row>
    <row r="1176" spans="1:4">
      <c r="A1176">
        <v>1200</v>
      </c>
      <c r="B1176" s="13">
        <v>46120</v>
      </c>
      <c r="C1176" t="s">
        <v>1512</v>
      </c>
      <c r="D1176" t="s">
        <v>4853</v>
      </c>
    </row>
    <row r="1177" spans="1:4">
      <c r="A1177">
        <v>1201</v>
      </c>
      <c r="B1177" s="13">
        <v>46120</v>
      </c>
      <c r="C1177" t="s">
        <v>1277</v>
      </c>
      <c r="D1177" t="s">
        <v>4854</v>
      </c>
    </row>
    <row r="1178" spans="1:4">
      <c r="A1178">
        <v>1202</v>
      </c>
      <c r="B1178" s="13">
        <v>46120</v>
      </c>
      <c r="C1178" t="s">
        <v>1826</v>
      </c>
      <c r="D1178" t="s">
        <v>4855</v>
      </c>
    </row>
    <row r="1179" spans="1:4">
      <c r="A1179">
        <v>1203</v>
      </c>
      <c r="B1179" s="13">
        <v>46121</v>
      </c>
      <c r="C1179" t="s">
        <v>2822</v>
      </c>
      <c r="D1179" t="s">
        <v>4859</v>
      </c>
    </row>
    <row r="1180" spans="1:4">
      <c r="A1180">
        <v>1204</v>
      </c>
      <c r="B1180" s="13">
        <v>46121</v>
      </c>
      <c r="C1180" t="s">
        <v>1004</v>
      </c>
      <c r="D1180" t="s">
        <v>4862</v>
      </c>
    </row>
    <row r="1181" spans="1:4">
      <c r="A1181">
        <v>1205</v>
      </c>
      <c r="B1181" s="13">
        <v>46121</v>
      </c>
      <c r="C1181" t="s">
        <v>1803</v>
      </c>
      <c r="D1181" t="s">
        <v>4863</v>
      </c>
    </row>
    <row r="1182" spans="1:4">
      <c r="A1182">
        <v>1206</v>
      </c>
      <c r="B1182" s="13">
        <v>46121</v>
      </c>
      <c r="C1182" t="s">
        <v>1004</v>
      </c>
      <c r="D1182" t="s">
        <v>4864</v>
      </c>
    </row>
    <row r="1183" spans="1:4">
      <c r="A1183">
        <v>1207</v>
      </c>
      <c r="B1183" s="13">
        <v>46122</v>
      </c>
      <c r="C1183" t="s">
        <v>1620</v>
      </c>
      <c r="D1183" t="s">
        <v>4875</v>
      </c>
    </row>
    <row r="1184" spans="1:4">
      <c r="A1184">
        <v>1208</v>
      </c>
      <c r="B1184" s="13">
        <v>46122</v>
      </c>
      <c r="C1184" t="s">
        <v>4876</v>
      </c>
      <c r="D1184" t="s">
        <v>4880</v>
      </c>
    </row>
    <row r="1185" spans="1:4">
      <c r="A1185">
        <v>1209</v>
      </c>
      <c r="B1185" s="13">
        <v>46122</v>
      </c>
      <c r="C1185" t="s">
        <v>1007</v>
      </c>
      <c r="D1185" t="s">
        <v>4883</v>
      </c>
    </row>
    <row r="1186" spans="1:4">
      <c r="A1186">
        <v>1210</v>
      </c>
      <c r="B1186" s="13">
        <v>46122</v>
      </c>
      <c r="C1186" t="s">
        <v>1423</v>
      </c>
      <c r="D1186" t="s">
        <v>4885</v>
      </c>
    </row>
    <row r="1187" spans="1:4">
      <c r="A1187">
        <v>1211</v>
      </c>
      <c r="B1187" s="13">
        <v>46122</v>
      </c>
      <c r="C1187" t="s">
        <v>1450</v>
      </c>
      <c r="D1187" t="s">
        <v>4886</v>
      </c>
    </row>
    <row r="1188" spans="1:4">
      <c r="A1188">
        <v>1212</v>
      </c>
      <c r="B1188" s="13">
        <v>46122</v>
      </c>
      <c r="C1188" t="s">
        <v>1681</v>
      </c>
      <c r="D1188" t="s">
        <v>4890</v>
      </c>
    </row>
    <row r="1189" spans="1:4">
      <c r="A1189">
        <v>1213</v>
      </c>
      <c r="B1189" s="13">
        <v>46122</v>
      </c>
      <c r="C1189" t="s">
        <v>1850</v>
      </c>
      <c r="D1189" t="s">
        <v>4893</v>
      </c>
    </row>
    <row r="1190" spans="1:4">
      <c r="A1190">
        <v>1214</v>
      </c>
      <c r="B1190" s="13">
        <v>46122</v>
      </c>
      <c r="C1190" t="s">
        <v>1370</v>
      </c>
      <c r="D1190" t="s">
        <v>4897</v>
      </c>
    </row>
    <row r="1191" spans="1:4">
      <c r="A1191">
        <v>1215</v>
      </c>
      <c r="B1191" s="13">
        <v>46122</v>
      </c>
      <c r="C1191" t="s">
        <v>1850</v>
      </c>
      <c r="D1191" t="s">
        <v>4898</v>
      </c>
    </row>
    <row r="1192" spans="1:4">
      <c r="A1192">
        <v>1216</v>
      </c>
      <c r="B1192" s="13">
        <v>46123</v>
      </c>
      <c r="C1192" t="s">
        <v>1512</v>
      </c>
      <c r="D1192" t="s">
        <v>4899</v>
      </c>
    </row>
    <row r="1193" spans="1:4">
      <c r="A1193">
        <v>1217</v>
      </c>
      <c r="B1193" s="13">
        <v>46123</v>
      </c>
      <c r="C1193" t="s">
        <v>1512</v>
      </c>
      <c r="D1193" t="s">
        <v>4903</v>
      </c>
    </row>
    <row r="1194" spans="1:4">
      <c r="A1194">
        <v>1218</v>
      </c>
      <c r="B1194" s="13">
        <v>46123</v>
      </c>
      <c r="C1194" t="s">
        <v>1512</v>
      </c>
      <c r="D1194" t="s">
        <v>4904</v>
      </c>
    </row>
    <row r="1195" spans="1:4">
      <c r="A1195">
        <v>1219</v>
      </c>
      <c r="B1195" s="13">
        <v>46123</v>
      </c>
      <c r="C1195" t="s">
        <v>4278</v>
      </c>
      <c r="D1195" t="s">
        <v>4908</v>
      </c>
    </row>
    <row r="1196" spans="1:4">
      <c r="A1196">
        <v>1220</v>
      </c>
      <c r="B1196" s="13">
        <v>46123</v>
      </c>
      <c r="C1196" t="s">
        <v>3382</v>
      </c>
      <c r="D1196" t="s">
        <v>4909</v>
      </c>
    </row>
    <row r="1197" spans="1:4">
      <c r="A1197">
        <v>1221</v>
      </c>
      <c r="B1197" s="13">
        <v>46125</v>
      </c>
      <c r="C1197" t="s">
        <v>3880</v>
      </c>
      <c r="D1197" t="s">
        <v>4914</v>
      </c>
    </row>
    <row r="1198" spans="1:4">
      <c r="A1198">
        <v>1222</v>
      </c>
      <c r="B1198" s="13">
        <v>46125</v>
      </c>
      <c r="C1198" t="s">
        <v>1748</v>
      </c>
      <c r="D1198" t="s">
        <v>4916</v>
      </c>
    </row>
    <row r="1199" spans="1:4">
      <c r="A1199">
        <v>1223</v>
      </c>
      <c r="B1199" s="13">
        <v>46125</v>
      </c>
      <c r="C1199" t="s">
        <v>972</v>
      </c>
      <c r="D1199" t="s">
        <v>4917</v>
      </c>
    </row>
    <row r="1200" spans="1:4">
      <c r="A1200">
        <v>1224</v>
      </c>
      <c r="B1200" s="13">
        <v>46125</v>
      </c>
      <c r="C1200" t="s">
        <v>4784</v>
      </c>
      <c r="D1200" t="s">
        <v>4920</v>
      </c>
    </row>
    <row r="1201" spans="1:4">
      <c r="A1201">
        <v>1225</v>
      </c>
      <c r="B1201" s="13">
        <v>46125</v>
      </c>
      <c r="C1201" t="s">
        <v>2676</v>
      </c>
      <c r="D1201" t="s">
        <v>4922</v>
      </c>
    </row>
    <row r="1202" spans="1:4">
      <c r="A1202">
        <v>1226</v>
      </c>
      <c r="B1202" s="13">
        <v>46125</v>
      </c>
      <c r="C1202" t="s">
        <v>1007</v>
      </c>
      <c r="D1202" t="s">
        <v>4925</v>
      </c>
    </row>
    <row r="1203" spans="1:4">
      <c r="A1203">
        <v>1227</v>
      </c>
      <c r="B1203" s="13">
        <v>46125</v>
      </c>
      <c r="C1203" t="s">
        <v>1525</v>
      </c>
      <c r="D1203" t="s">
        <v>4926</v>
      </c>
    </row>
    <row r="1204" spans="1:4">
      <c r="A1204">
        <v>1228</v>
      </c>
      <c r="B1204" s="13">
        <v>46125</v>
      </c>
      <c r="C1204" t="s">
        <v>2307</v>
      </c>
      <c r="D1204" t="s">
        <v>4927</v>
      </c>
    </row>
    <row r="1205" spans="1:4">
      <c r="A1205">
        <v>1229</v>
      </c>
      <c r="C1205" t="s">
        <v>4934</v>
      </c>
      <c r="D1205" t="s">
        <v>4938</v>
      </c>
    </row>
    <row r="1206" spans="1:4">
      <c r="A1206">
        <v>1230</v>
      </c>
      <c r="B1206" s="13">
        <v>46126</v>
      </c>
      <c r="C1206" t="s">
        <v>4934</v>
      </c>
      <c r="D1206" t="s">
        <v>4940</v>
      </c>
    </row>
    <row r="1207" spans="1:4">
      <c r="A1207">
        <v>1231</v>
      </c>
      <c r="B1207" s="13">
        <v>46126</v>
      </c>
      <c r="C1207" t="s">
        <v>1154</v>
      </c>
      <c r="D1207" t="s">
        <v>4941</v>
      </c>
    </row>
    <row r="1208" spans="1:4">
      <c r="A1208">
        <v>1232</v>
      </c>
      <c r="B1208" s="13">
        <v>46126</v>
      </c>
      <c r="C1208" t="s">
        <v>2678</v>
      </c>
      <c r="D1208" t="s">
        <v>4942</v>
      </c>
    </row>
    <row r="1209" spans="1:4">
      <c r="A1209">
        <v>1233</v>
      </c>
      <c r="B1209" s="13">
        <v>46126</v>
      </c>
      <c r="C1209" t="s">
        <v>4931</v>
      </c>
      <c r="D1209" t="s">
        <v>4944</v>
      </c>
    </row>
    <row r="1210" spans="1:4">
      <c r="A1210">
        <v>1234</v>
      </c>
      <c r="B1210" s="13">
        <v>46126</v>
      </c>
      <c r="C1210" t="s">
        <v>3129</v>
      </c>
      <c r="D1210" t="s">
        <v>4945</v>
      </c>
    </row>
    <row r="1211" spans="1:4">
      <c r="A1211">
        <v>1235</v>
      </c>
      <c r="B1211" s="13">
        <v>46126</v>
      </c>
      <c r="C1211" t="s">
        <v>1706</v>
      </c>
      <c r="D1211" t="s">
        <v>4946</v>
      </c>
    </row>
    <row r="1212" spans="1:4">
      <c r="A1212">
        <v>1236</v>
      </c>
      <c r="B1212" s="13">
        <v>46126</v>
      </c>
      <c r="C1212" t="s">
        <v>2267</v>
      </c>
      <c r="D1212" t="s">
        <v>4948</v>
      </c>
    </row>
    <row r="1213" spans="1:4">
      <c r="A1213">
        <v>1237</v>
      </c>
      <c r="B1213" s="13">
        <v>46126</v>
      </c>
      <c r="C1213" t="s">
        <v>1620</v>
      </c>
      <c r="D1213" t="s">
        <v>4950</v>
      </c>
    </row>
    <row r="1214" spans="1:4">
      <c r="A1214">
        <v>1238</v>
      </c>
      <c r="B1214" s="13">
        <v>46126</v>
      </c>
      <c r="C1214" t="s">
        <v>3129</v>
      </c>
      <c r="D1214" t="s">
        <v>4953</v>
      </c>
    </row>
    <row r="1215" spans="1:4">
      <c r="A1215">
        <v>1239</v>
      </c>
      <c r="B1215" s="13">
        <v>46127</v>
      </c>
      <c r="C1215" t="s">
        <v>1525</v>
      </c>
      <c r="D1215" t="s">
        <v>4955</v>
      </c>
    </row>
    <row r="1216" spans="1:4">
      <c r="A1216">
        <v>1240</v>
      </c>
      <c r="B1216" s="13">
        <v>46127</v>
      </c>
      <c r="C1216" t="s">
        <v>2822</v>
      </c>
      <c r="D1216" t="s">
        <v>4959</v>
      </c>
    </row>
    <row r="1217" spans="1:4">
      <c r="A1217">
        <v>1241</v>
      </c>
      <c r="B1217" s="13">
        <v>46127</v>
      </c>
      <c r="C1217" t="s">
        <v>3129</v>
      </c>
      <c r="D1217" t="s">
        <v>4960</v>
      </c>
    </row>
    <row r="1218" spans="1:4">
      <c r="A1218">
        <v>1242</v>
      </c>
      <c r="B1218" s="13">
        <v>46127</v>
      </c>
      <c r="C1218" t="s">
        <v>3129</v>
      </c>
      <c r="D1218" t="s">
        <v>4963</v>
      </c>
    </row>
    <row r="1219" spans="1:4">
      <c r="A1219">
        <v>1243</v>
      </c>
      <c r="B1219" s="13">
        <v>46127</v>
      </c>
      <c r="C1219" t="s">
        <v>1010</v>
      </c>
      <c r="D1219" t="s">
        <v>4966</v>
      </c>
    </row>
    <row r="1220" spans="1:4">
      <c r="A1220">
        <v>1244</v>
      </c>
      <c r="B1220" s="13">
        <v>46127</v>
      </c>
      <c r="C1220" t="s">
        <v>2206</v>
      </c>
      <c r="D1220" t="s">
        <v>4969</v>
      </c>
    </row>
    <row r="1221" spans="1:4">
      <c r="A1221">
        <v>1245</v>
      </c>
      <c r="B1221" s="13">
        <v>46127</v>
      </c>
      <c r="C1221" t="s">
        <v>2053</v>
      </c>
      <c r="D1221" t="s">
        <v>4972</v>
      </c>
    </row>
    <row r="1222" spans="1:4">
      <c r="A1222">
        <v>1246</v>
      </c>
      <c r="B1222" s="13">
        <v>46127</v>
      </c>
      <c r="C1222" t="s">
        <v>2406</v>
      </c>
      <c r="D1222" t="s">
        <v>4973</v>
      </c>
    </row>
    <row r="1223" spans="1:4">
      <c r="A1223">
        <v>1247</v>
      </c>
      <c r="B1223" s="13">
        <v>46128</v>
      </c>
      <c r="C1223" t="s">
        <v>1969</v>
      </c>
      <c r="D1223" t="s">
        <v>4988</v>
      </c>
    </row>
    <row r="1224" spans="1:4">
      <c r="A1224">
        <v>1248</v>
      </c>
      <c r="B1224" s="13">
        <v>46128</v>
      </c>
      <c r="C1224" t="s">
        <v>4784</v>
      </c>
      <c r="D1224" t="s">
        <v>4989</v>
      </c>
    </row>
    <row r="1225" spans="1:4">
      <c r="A1225">
        <v>1249</v>
      </c>
      <c r="B1225" s="13">
        <v>46128</v>
      </c>
      <c r="C1225" t="s">
        <v>4784</v>
      </c>
      <c r="D1225" t="s">
        <v>4990</v>
      </c>
    </row>
    <row r="1226" spans="1:4">
      <c r="A1226">
        <v>1250</v>
      </c>
      <c r="B1226" s="13">
        <v>46128</v>
      </c>
      <c r="C1226" t="s">
        <v>2930</v>
      </c>
      <c r="D1226" t="s">
        <v>4997</v>
      </c>
    </row>
    <row r="1227" spans="1:4">
      <c r="A1227">
        <v>1251</v>
      </c>
      <c r="B1227" s="13">
        <v>46128</v>
      </c>
      <c r="C1227" t="s">
        <v>999</v>
      </c>
      <c r="D1227" t="s">
        <v>4999</v>
      </c>
    </row>
    <row r="1228" spans="1:4">
      <c r="A1228">
        <v>1252</v>
      </c>
      <c r="B1228" s="13">
        <v>46129</v>
      </c>
      <c r="C1228" t="s">
        <v>3129</v>
      </c>
      <c r="D1228" t="s">
        <v>5002</v>
      </c>
    </row>
    <row r="1229" spans="1:4">
      <c r="A1229">
        <v>1253</v>
      </c>
      <c r="B1229" s="13">
        <v>46129</v>
      </c>
      <c r="C1229" t="s">
        <v>1803</v>
      </c>
      <c r="D1229" t="s">
        <v>5003</v>
      </c>
    </row>
    <row r="1230" spans="1:4">
      <c r="A1230">
        <v>1254</v>
      </c>
      <c r="B1230" s="13">
        <v>46129</v>
      </c>
      <c r="C1230" t="s">
        <v>1681</v>
      </c>
      <c r="D1230" t="s">
        <v>5006</v>
      </c>
    </row>
    <row r="1231" spans="1:4">
      <c r="A1231">
        <v>1255</v>
      </c>
      <c r="B1231" s="13">
        <v>46129</v>
      </c>
      <c r="C1231" t="s">
        <v>2791</v>
      </c>
      <c r="D1231" t="s">
        <v>5007</v>
      </c>
    </row>
    <row r="1232" spans="1:4">
      <c r="A1232">
        <v>1256</v>
      </c>
      <c r="B1232" s="13">
        <v>46130</v>
      </c>
      <c r="C1232" t="s">
        <v>1770</v>
      </c>
      <c r="D1232" t="s">
        <v>5009</v>
      </c>
    </row>
    <row r="1233" spans="1:4">
      <c r="A1233">
        <v>1257</v>
      </c>
      <c r="B1233" s="13">
        <v>46132</v>
      </c>
      <c r="C1233" t="s">
        <v>3881</v>
      </c>
      <c r="D1233" t="s">
        <v>5014</v>
      </c>
    </row>
    <row r="1234" spans="1:4">
      <c r="A1234">
        <v>1258</v>
      </c>
      <c r="B1234" s="13">
        <v>46132</v>
      </c>
      <c r="C1234" t="s">
        <v>1440</v>
      </c>
      <c r="D1234" t="s">
        <v>5015</v>
      </c>
    </row>
    <row r="1235" spans="1:4">
      <c r="A1235">
        <v>1259</v>
      </c>
      <c r="B1235" s="13">
        <v>46132</v>
      </c>
      <c r="C1235" t="s">
        <v>1969</v>
      </c>
      <c r="D1235" t="s">
        <v>5016</v>
      </c>
    </row>
    <row r="1236" spans="1:4">
      <c r="A1236">
        <v>1260</v>
      </c>
      <c r="B1236" s="13">
        <v>46132</v>
      </c>
      <c r="C1236" t="s">
        <v>1826</v>
      </c>
      <c r="D1236" t="s">
        <v>5019</v>
      </c>
    </row>
    <row r="1237" spans="1:4">
      <c r="A1237">
        <v>1261</v>
      </c>
      <c r="B1237" s="13">
        <v>46132</v>
      </c>
      <c r="C1237" t="s">
        <v>1349</v>
      </c>
      <c r="D1237" t="s">
        <v>5020</v>
      </c>
    </row>
    <row r="1238" spans="1:4">
      <c r="A1238">
        <v>1262</v>
      </c>
      <c r="B1238" s="13">
        <v>46132</v>
      </c>
      <c r="C1238" t="s">
        <v>1465</v>
      </c>
      <c r="D1238" t="s">
        <v>5021</v>
      </c>
    </row>
    <row r="1239" spans="1:4">
      <c r="A1239">
        <v>1263</v>
      </c>
      <c r="B1239" s="13">
        <v>46133</v>
      </c>
      <c r="C1239" t="s">
        <v>2848</v>
      </c>
      <c r="D1239" t="s">
        <v>5027</v>
      </c>
    </row>
    <row r="1240" spans="1:4">
      <c r="A1240">
        <v>1264</v>
      </c>
      <c r="B1240" s="13">
        <v>46133</v>
      </c>
      <c r="C1240" t="s">
        <v>3114</v>
      </c>
      <c r="D1240" t="s">
        <v>5028</v>
      </c>
    </row>
    <row r="1241" spans="1:4">
      <c r="A1241">
        <v>1265</v>
      </c>
      <c r="B1241" s="13">
        <v>46134</v>
      </c>
      <c r="C1241" t="s">
        <v>4762</v>
      </c>
      <c r="D1241" t="s">
        <v>5030</v>
      </c>
    </row>
    <row r="1242" spans="1:4">
      <c r="A1242">
        <v>1266</v>
      </c>
      <c r="B1242" s="13">
        <v>46134</v>
      </c>
      <c r="C1242" t="s">
        <v>1444</v>
      </c>
      <c r="D1242" t="s">
        <v>5031</v>
      </c>
    </row>
    <row r="1243" spans="1:4">
      <c r="A1243">
        <v>1267</v>
      </c>
      <c r="B1243" s="13">
        <v>46134</v>
      </c>
      <c r="C1243" t="s">
        <v>1010</v>
      </c>
      <c r="D1243" t="s">
        <v>5032</v>
      </c>
    </row>
    <row r="1244" spans="1:4">
      <c r="A1244">
        <v>1268</v>
      </c>
      <c r="B1244" s="13">
        <v>46134</v>
      </c>
      <c r="C1244" t="s">
        <v>1978</v>
      </c>
      <c r="D1244" t="s">
        <v>5033</v>
      </c>
    </row>
    <row r="1245" spans="1:4">
      <c r="A1245">
        <v>1269</v>
      </c>
      <c r="B1245" s="13">
        <v>46134</v>
      </c>
      <c r="C1245" t="s">
        <v>1450</v>
      </c>
      <c r="D1245" t="s">
        <v>5034</v>
      </c>
    </row>
    <row r="1246" spans="1:4">
      <c r="A1246">
        <v>1270</v>
      </c>
      <c r="B1246" s="13">
        <v>46134</v>
      </c>
      <c r="C1246" t="s">
        <v>1438</v>
      </c>
      <c r="D1246" t="s">
        <v>5035</v>
      </c>
    </row>
    <row r="1247" spans="1:4">
      <c r="A1247">
        <v>1271</v>
      </c>
      <c r="B1247" s="13">
        <v>46134</v>
      </c>
      <c r="C1247" t="s">
        <v>1438</v>
      </c>
      <c r="D1247" t="s">
        <v>5036</v>
      </c>
    </row>
    <row r="1248" spans="1:4">
      <c r="A1248">
        <v>1272</v>
      </c>
      <c r="B1248" s="13">
        <v>46135</v>
      </c>
      <c r="C1248" t="s">
        <v>1512</v>
      </c>
      <c r="D1248" t="s">
        <v>5042</v>
      </c>
    </row>
    <row r="1249" spans="1:4">
      <c r="A1249">
        <v>1273</v>
      </c>
      <c r="B1249" s="13">
        <v>46135</v>
      </c>
      <c r="C1249" t="s">
        <v>3888</v>
      </c>
      <c r="D1249" t="s">
        <v>5043</v>
      </c>
    </row>
    <row r="1250" spans="1:4">
      <c r="A1250">
        <v>1274</v>
      </c>
      <c r="B1250" s="13">
        <v>46135</v>
      </c>
      <c r="C1250" t="s">
        <v>1007</v>
      </c>
      <c r="D1250" t="s">
        <v>5046</v>
      </c>
    </row>
    <row r="1251" spans="1:4">
      <c r="A1251">
        <v>1275</v>
      </c>
      <c r="B1251" s="13">
        <v>46135</v>
      </c>
      <c r="C1251" t="s">
        <v>3862</v>
      </c>
      <c r="D1251" t="s">
        <v>5047</v>
      </c>
    </row>
    <row r="1252" spans="1:4">
      <c r="A1252">
        <v>1276</v>
      </c>
      <c r="B1252" s="13">
        <v>46136</v>
      </c>
      <c r="C1252" t="s">
        <v>999</v>
      </c>
      <c r="D1252" t="s">
        <v>5057</v>
      </c>
    </row>
    <row r="1253" spans="1:4">
      <c r="A1253">
        <v>1277</v>
      </c>
      <c r="B1253" s="13">
        <v>46136</v>
      </c>
      <c r="C1253" t="s">
        <v>1131</v>
      </c>
      <c r="D1253" t="s">
        <v>5059</v>
      </c>
    </row>
    <row r="1254" spans="1:4">
      <c r="A1254">
        <v>1278</v>
      </c>
      <c r="B1254" s="13">
        <v>46136</v>
      </c>
      <c r="C1254" t="s">
        <v>1010</v>
      </c>
      <c r="D1254" t="s">
        <v>5060</v>
      </c>
    </row>
    <row r="1255" spans="1:4">
      <c r="A1255">
        <v>1279</v>
      </c>
      <c r="B1255" s="13">
        <v>46136</v>
      </c>
      <c r="C1255" t="s">
        <v>1681</v>
      </c>
      <c r="D1255" t="s">
        <v>5062</v>
      </c>
    </row>
    <row r="1256" spans="1:4">
      <c r="A1256">
        <v>1280</v>
      </c>
      <c r="B1256" s="13">
        <v>46136</v>
      </c>
      <c r="C1256" t="s">
        <v>1803</v>
      </c>
      <c r="D1256" t="s">
        <v>5064</v>
      </c>
    </row>
    <row r="1257" spans="1:4">
      <c r="A1257">
        <v>1281</v>
      </c>
      <c r="B1257" s="13">
        <v>46136</v>
      </c>
      <c r="C1257" t="s">
        <v>5065</v>
      </c>
      <c r="D1257" t="s">
        <v>5068</v>
      </c>
    </row>
    <row r="1258" spans="1:4">
      <c r="A1258">
        <v>1282</v>
      </c>
      <c r="B1258" s="13">
        <v>46136</v>
      </c>
      <c r="C1258" t="s">
        <v>2930</v>
      </c>
      <c r="D1258" t="s">
        <v>5071</v>
      </c>
    </row>
    <row r="1259" spans="1:4">
      <c r="A1259">
        <v>1283</v>
      </c>
      <c r="B1259" s="13">
        <v>46136</v>
      </c>
      <c r="C1259" t="s">
        <v>2351</v>
      </c>
      <c r="D1259" t="s">
        <v>5074</v>
      </c>
    </row>
    <row r="1260" spans="1:4">
      <c r="A1260">
        <v>1284</v>
      </c>
      <c r="B1260" s="13">
        <v>46136</v>
      </c>
      <c r="C1260" t="s">
        <v>1770</v>
      </c>
      <c r="D1260" t="s">
        <v>5077</v>
      </c>
    </row>
    <row r="1261" spans="1:4">
      <c r="A1261">
        <v>1285</v>
      </c>
      <c r="B1261" s="13">
        <v>46136</v>
      </c>
      <c r="C1261" t="s">
        <v>1512</v>
      </c>
      <c r="D1261" t="s">
        <v>5079</v>
      </c>
    </row>
    <row r="1262" spans="1:4">
      <c r="A1262">
        <v>1286</v>
      </c>
      <c r="B1262" s="13">
        <v>46136</v>
      </c>
      <c r="C1262" t="s">
        <v>1763</v>
      </c>
      <c r="D1262" t="s">
        <v>5081</v>
      </c>
    </row>
    <row r="1263" spans="1:4">
      <c r="A1263">
        <v>1287</v>
      </c>
      <c r="B1263" s="13">
        <v>46128</v>
      </c>
      <c r="C1263" t="s">
        <v>1681</v>
      </c>
      <c r="D1263" t="s">
        <v>5082</v>
      </c>
    </row>
    <row r="1264" spans="1:4">
      <c r="A1264">
        <v>1288</v>
      </c>
      <c r="B1264" s="13">
        <v>46137</v>
      </c>
      <c r="C1264" t="s">
        <v>1277</v>
      </c>
      <c r="D1264" t="s">
        <v>5087</v>
      </c>
    </row>
    <row r="1265" spans="1:4">
      <c r="A1265">
        <v>1289</v>
      </c>
      <c r="B1265" s="13">
        <v>46139</v>
      </c>
      <c r="C1265" t="s">
        <v>1004</v>
      </c>
      <c r="D1265" t="s">
        <v>5094</v>
      </c>
    </row>
    <row r="1266" spans="1:4">
      <c r="A1266">
        <v>1290</v>
      </c>
      <c r="B1266" s="13">
        <v>46139</v>
      </c>
      <c r="C1266" t="s">
        <v>1525</v>
      </c>
      <c r="D1266" t="s">
        <v>5097</v>
      </c>
    </row>
    <row r="1267" spans="1:4">
      <c r="A1267">
        <v>1291</v>
      </c>
      <c r="B1267" s="13">
        <v>46139</v>
      </c>
      <c r="C1267" t="s">
        <v>1512</v>
      </c>
      <c r="D1267" t="s">
        <v>5101</v>
      </c>
    </row>
    <row r="1268" spans="1:4">
      <c r="A1268">
        <v>1292</v>
      </c>
      <c r="B1268" s="13">
        <v>46139</v>
      </c>
      <c r="C1268" t="s">
        <v>1370</v>
      </c>
      <c r="D1268" t="s">
        <v>5104</v>
      </c>
    </row>
    <row r="1269" spans="1:4">
      <c r="A1269">
        <v>1293</v>
      </c>
      <c r="B1269" s="13">
        <v>46139</v>
      </c>
      <c r="C1269" t="s">
        <v>1408</v>
      </c>
      <c r="D1269" t="s">
        <v>5105</v>
      </c>
    </row>
    <row r="1270" spans="1:4">
      <c r="A1270">
        <v>1294</v>
      </c>
      <c r="B1270" s="13">
        <v>46139</v>
      </c>
      <c r="C1270" t="s">
        <v>1512</v>
      </c>
      <c r="D1270" t="s">
        <v>5107</v>
      </c>
    </row>
    <row r="1271" spans="1:4">
      <c r="A1271">
        <v>1295</v>
      </c>
      <c r="B1271" s="13">
        <v>46140</v>
      </c>
      <c r="C1271" t="s">
        <v>3325</v>
      </c>
      <c r="D1271" t="s">
        <v>5118</v>
      </c>
    </row>
    <row r="1272" spans="1:4">
      <c r="A1272">
        <v>1296</v>
      </c>
      <c r="B1272" s="13">
        <v>46140</v>
      </c>
      <c r="C1272" t="s">
        <v>1007</v>
      </c>
      <c r="D1272" t="s">
        <v>5120</v>
      </c>
    </row>
    <row r="1273" spans="1:4">
      <c r="A1273">
        <v>1297</v>
      </c>
      <c r="B1273" s="13">
        <v>46140</v>
      </c>
      <c r="C1273" t="s">
        <v>1551</v>
      </c>
      <c r="D1273" t="s">
        <v>5123</v>
      </c>
    </row>
    <row r="1274" spans="1:4">
      <c r="A1274">
        <v>1298</v>
      </c>
      <c r="B1274" s="13">
        <v>46140</v>
      </c>
      <c r="C1274" t="s">
        <v>981</v>
      </c>
      <c r="D1274" t="s">
        <v>5124</v>
      </c>
    </row>
    <row r="1275" spans="1:4">
      <c r="A1275">
        <v>1299</v>
      </c>
      <c r="B1275" s="13">
        <v>46140</v>
      </c>
      <c r="C1275" t="s">
        <v>1007</v>
      </c>
      <c r="D1275" t="s">
        <v>5128</v>
      </c>
    </row>
    <row r="1276" spans="1:4">
      <c r="A1276">
        <v>1300</v>
      </c>
      <c r="B1276" s="13">
        <v>46141</v>
      </c>
      <c r="C1276" t="s">
        <v>1444</v>
      </c>
      <c r="D1276" t="s">
        <v>5134</v>
      </c>
    </row>
    <row r="1277" spans="1:4">
      <c r="A1277">
        <v>1301</v>
      </c>
      <c r="B1277" s="13">
        <v>46141</v>
      </c>
      <c r="C1277" t="s">
        <v>1681</v>
      </c>
      <c r="D1277" t="s">
        <v>5136</v>
      </c>
    </row>
    <row r="1278" spans="1:4">
      <c r="A1278">
        <v>1302</v>
      </c>
      <c r="B1278" s="13">
        <v>46141</v>
      </c>
      <c r="C1278" t="s">
        <v>981</v>
      </c>
      <c r="D1278" t="s">
        <v>5137</v>
      </c>
    </row>
    <row r="1279" spans="1:4">
      <c r="A1279">
        <v>1303</v>
      </c>
      <c r="B1279" s="13">
        <v>46141</v>
      </c>
      <c r="C1279" t="s">
        <v>1633</v>
      </c>
      <c r="D1279" t="s">
        <v>5139</v>
      </c>
    </row>
    <row r="1280" spans="1:4">
      <c r="A1280">
        <v>1304</v>
      </c>
      <c r="B1280" s="13">
        <v>46141</v>
      </c>
      <c r="C1280" t="s">
        <v>3710</v>
      </c>
      <c r="D1280" t="s">
        <v>5140</v>
      </c>
    </row>
    <row r="1281" spans="1:4">
      <c r="A1281">
        <v>1305</v>
      </c>
      <c r="B1281" s="13">
        <v>46141</v>
      </c>
      <c r="C1281" t="s">
        <v>1767</v>
      </c>
      <c r="D1281" t="s">
        <v>5141</v>
      </c>
    </row>
    <row r="1282" spans="1:4">
      <c r="A1282">
        <v>1306</v>
      </c>
      <c r="B1282" s="13">
        <v>46141</v>
      </c>
      <c r="C1282" t="s">
        <v>2678</v>
      </c>
      <c r="D1282" t="s">
        <v>5143</v>
      </c>
    </row>
    <row r="1283" spans="1:4">
      <c r="A1283">
        <v>1307</v>
      </c>
      <c r="B1283" s="13">
        <v>46141</v>
      </c>
      <c r="C1283" t="s">
        <v>1763</v>
      </c>
      <c r="D1283" t="s">
        <v>5155</v>
      </c>
    </row>
    <row r="1284" spans="1:4">
      <c r="A1284">
        <v>1308</v>
      </c>
      <c r="B1284" s="13">
        <v>46142</v>
      </c>
      <c r="C1284" t="s">
        <v>981</v>
      </c>
      <c r="D1284" t="s">
        <v>5160</v>
      </c>
    </row>
    <row r="1285" spans="1:4">
      <c r="A1285">
        <v>1309</v>
      </c>
      <c r="B1285" s="13">
        <v>46142</v>
      </c>
      <c r="C1285" t="s">
        <v>2676</v>
      </c>
      <c r="D1285" t="s">
        <v>5163</v>
      </c>
    </row>
    <row r="1286" spans="1:4">
      <c r="A1286">
        <v>1310</v>
      </c>
      <c r="B1286" s="13">
        <v>46142</v>
      </c>
      <c r="C1286" t="s">
        <v>1370</v>
      </c>
      <c r="D1286" t="s">
        <v>5167</v>
      </c>
    </row>
    <row r="1287" spans="1:4">
      <c r="A1287">
        <v>1311</v>
      </c>
      <c r="B1287" s="13">
        <v>46142</v>
      </c>
      <c r="C1287" t="s">
        <v>3881</v>
      </c>
      <c r="D1287" t="s">
        <v>5168</v>
      </c>
    </row>
    <row r="1288" spans="1:4">
      <c r="A1288">
        <v>1312</v>
      </c>
      <c r="B1288" s="13">
        <v>46142</v>
      </c>
      <c r="C1288" t="s">
        <v>3129</v>
      </c>
      <c r="D1288" t="s">
        <v>5169</v>
      </c>
    </row>
    <row r="1289" spans="1:4">
      <c r="A1289">
        <v>1313</v>
      </c>
      <c r="B1289" s="13">
        <v>46143</v>
      </c>
      <c r="C1289" t="s">
        <v>1007</v>
      </c>
      <c r="D1289" t="s">
        <v>5179</v>
      </c>
    </row>
    <row r="1290" spans="1:4">
      <c r="A1290">
        <v>1314</v>
      </c>
      <c r="B1290" s="13">
        <v>46146</v>
      </c>
      <c r="C1290" t="s">
        <v>1503</v>
      </c>
      <c r="D1290" t="s">
        <v>5268</v>
      </c>
    </row>
    <row r="1291" spans="1:4">
      <c r="A1291">
        <v>1315</v>
      </c>
      <c r="B1291" s="13">
        <v>46146</v>
      </c>
      <c r="C1291" t="s">
        <v>1503</v>
      </c>
      <c r="D1291" t="s">
        <v>5271</v>
      </c>
    </row>
    <row r="1292" spans="1:4">
      <c r="A1292">
        <v>1316</v>
      </c>
      <c r="B1292" s="13">
        <v>46146</v>
      </c>
      <c r="C1292" t="s">
        <v>981</v>
      </c>
      <c r="D1292" t="s">
        <v>5272</v>
      </c>
    </row>
    <row r="1293" spans="1:4">
      <c r="A1293">
        <v>1317</v>
      </c>
      <c r="B1293" s="13">
        <v>46146</v>
      </c>
      <c r="C1293" t="s">
        <v>981</v>
      </c>
      <c r="D1293" t="s">
        <v>5274</v>
      </c>
    </row>
    <row r="1294" spans="1:4">
      <c r="A1294">
        <v>1318</v>
      </c>
      <c r="B1294" s="13">
        <v>46146</v>
      </c>
      <c r="C1294" t="s">
        <v>1007</v>
      </c>
      <c r="D1294" t="s">
        <v>5275</v>
      </c>
    </row>
    <row r="1295" spans="1:4">
      <c r="A1295">
        <v>1319</v>
      </c>
      <c r="B1295" s="13">
        <v>46146</v>
      </c>
      <c r="C1295" t="s">
        <v>2676</v>
      </c>
      <c r="D1295" t="s">
        <v>5279</v>
      </c>
    </row>
    <row r="1296" spans="1:4">
      <c r="A1296">
        <v>1320</v>
      </c>
      <c r="B1296" s="13">
        <v>46146</v>
      </c>
      <c r="C1296" t="s">
        <v>2930</v>
      </c>
      <c r="D1296" t="s">
        <v>5280</v>
      </c>
    </row>
    <row r="1297" spans="1:4">
      <c r="A1297">
        <v>1321</v>
      </c>
      <c r="B1297" s="13">
        <v>46148</v>
      </c>
      <c r="C1297" t="s">
        <v>1633</v>
      </c>
      <c r="D1297" t="s">
        <v>5287</v>
      </c>
    </row>
    <row r="1298" spans="1:4">
      <c r="A1298">
        <v>1322</v>
      </c>
      <c r="B1298" s="13">
        <v>46148</v>
      </c>
      <c r="C1298" t="s">
        <v>1512</v>
      </c>
      <c r="D1298" t="s">
        <v>5289</v>
      </c>
    </row>
    <row r="1299" spans="1:4">
      <c r="A1299">
        <v>1323</v>
      </c>
      <c r="B1299" s="13">
        <v>46148</v>
      </c>
      <c r="C1299" t="s">
        <v>5290</v>
      </c>
      <c r="D1299" t="s">
        <v>5293</v>
      </c>
    </row>
    <row r="1300" spans="1:4">
      <c r="A1300">
        <v>1324</v>
      </c>
      <c r="B1300" s="13">
        <v>46148</v>
      </c>
      <c r="C1300" t="s">
        <v>3114</v>
      </c>
      <c r="D1300" t="s">
        <v>5296</v>
      </c>
    </row>
    <row r="1301" spans="1:4">
      <c r="A1301">
        <v>1325</v>
      </c>
      <c r="B1301" s="13">
        <v>46148</v>
      </c>
      <c r="C1301" t="s">
        <v>1209</v>
      </c>
      <c r="D1301" t="s">
        <v>5299</v>
      </c>
    </row>
    <row r="1302" spans="1:4">
      <c r="A1302">
        <v>1326</v>
      </c>
      <c r="B1302" s="13">
        <v>46148</v>
      </c>
      <c r="C1302" t="s">
        <v>999</v>
      </c>
      <c r="D1302" t="s">
        <v>5300</v>
      </c>
    </row>
    <row r="1303" spans="1:4">
      <c r="A1303">
        <v>1327</v>
      </c>
      <c r="B1303" s="13">
        <v>46148</v>
      </c>
      <c r="C1303" t="s">
        <v>3089</v>
      </c>
      <c r="D1303" t="s">
        <v>5302</v>
      </c>
    </row>
    <row r="1304" spans="1:4">
      <c r="A1304">
        <v>1328</v>
      </c>
      <c r="B1304" s="13">
        <v>46148</v>
      </c>
      <c r="C1304" t="s">
        <v>1512</v>
      </c>
      <c r="D1304" t="s">
        <v>5304</v>
      </c>
    </row>
    <row r="1305" spans="1:4">
      <c r="A1305">
        <v>1329</v>
      </c>
      <c r="B1305" s="13">
        <v>46149</v>
      </c>
      <c r="C1305" t="s">
        <v>5306</v>
      </c>
      <c r="D1305" t="s">
        <v>5309</v>
      </c>
    </row>
    <row r="1306" spans="1:4">
      <c r="A1306">
        <v>1330</v>
      </c>
      <c r="B1306" s="13">
        <v>46149</v>
      </c>
      <c r="C1306" t="s">
        <v>1370</v>
      </c>
      <c r="D1306" t="s">
        <v>5310</v>
      </c>
    </row>
    <row r="1307" spans="1:4">
      <c r="A1307">
        <v>1331</v>
      </c>
      <c r="B1307" s="13">
        <v>46149</v>
      </c>
      <c r="C1307" t="s">
        <v>2096</v>
      </c>
      <c r="D1307" t="s">
        <v>5311</v>
      </c>
    </row>
    <row r="1308" spans="1:4">
      <c r="A1308">
        <v>1332</v>
      </c>
      <c r="B1308" s="13">
        <v>46149</v>
      </c>
      <c r="C1308" t="s">
        <v>1525</v>
      </c>
      <c r="D1308" t="s">
        <v>5312</v>
      </c>
    </row>
    <row r="1309" spans="1:4">
      <c r="A1309">
        <v>1333</v>
      </c>
      <c r="B1309" s="13">
        <v>46150</v>
      </c>
      <c r="C1309" t="s">
        <v>1007</v>
      </c>
      <c r="D1309" t="s">
        <v>5318</v>
      </c>
    </row>
    <row r="1310" spans="1:4">
      <c r="A1310">
        <v>1334</v>
      </c>
      <c r="B1310" s="13">
        <v>46150</v>
      </c>
      <c r="C1310" t="s">
        <v>1934</v>
      </c>
      <c r="D1310" t="s">
        <v>5319</v>
      </c>
    </row>
    <row r="1311" spans="1:4">
      <c r="A1311">
        <v>1335</v>
      </c>
      <c r="B1311" s="13">
        <v>46150</v>
      </c>
      <c r="C1311" t="s">
        <v>4547</v>
      </c>
      <c r="D1311" t="s">
        <v>5321</v>
      </c>
    </row>
    <row r="1312" spans="1:4">
      <c r="A1312">
        <v>1336</v>
      </c>
      <c r="B1312" s="13">
        <v>46150</v>
      </c>
      <c r="C1312" t="s">
        <v>5313</v>
      </c>
      <c r="D1312" t="s">
        <v>5324</v>
      </c>
    </row>
    <row r="1313" spans="1:4">
      <c r="A1313">
        <v>1337</v>
      </c>
      <c r="B1313" s="13">
        <v>46150</v>
      </c>
      <c r="C1313" t="s">
        <v>5306</v>
      </c>
      <c r="D1313" t="s">
        <v>5326</v>
      </c>
    </row>
    <row r="1314" spans="1:4">
      <c r="A1314">
        <v>1338</v>
      </c>
      <c r="B1314" s="13">
        <v>46150</v>
      </c>
      <c r="C1314" t="s">
        <v>5327</v>
      </c>
      <c r="D1314" t="s">
        <v>5332</v>
      </c>
    </row>
    <row r="1315" spans="1:4">
      <c r="A1315">
        <v>1339</v>
      </c>
      <c r="B1315" s="13">
        <v>46150</v>
      </c>
      <c r="C1315" t="s">
        <v>1429</v>
      </c>
      <c r="D1315" t="s">
        <v>5335</v>
      </c>
    </row>
    <row r="1316" spans="1:4">
      <c r="A1316">
        <v>1340</v>
      </c>
      <c r="B1316" s="13">
        <v>46150</v>
      </c>
      <c r="C1316" t="s">
        <v>2547</v>
      </c>
      <c r="D1316" t="s">
        <v>5336</v>
      </c>
    </row>
    <row r="1317" spans="1:4">
      <c r="A1317">
        <v>1341</v>
      </c>
      <c r="B1317" s="13">
        <v>46150</v>
      </c>
      <c r="C1317" t="s">
        <v>1767</v>
      </c>
      <c r="D1317" t="s">
        <v>5338</v>
      </c>
    </row>
    <row r="1318" spans="1:4">
      <c r="A1318">
        <v>1342</v>
      </c>
      <c r="C1318" t="s">
        <v>2896</v>
      </c>
      <c r="D1318" t="s">
        <v>5344</v>
      </c>
    </row>
    <row r="1319" spans="1:4">
      <c r="A1319">
        <v>1343</v>
      </c>
      <c r="C1319" t="s">
        <v>3196</v>
      </c>
      <c r="D1319" t="s">
        <v>5345</v>
      </c>
    </row>
    <row r="1320" spans="1:4">
      <c r="A1320">
        <v>1344</v>
      </c>
      <c r="C1320" t="s">
        <v>1010</v>
      </c>
      <c r="D1320" t="s">
        <v>5346</v>
      </c>
    </row>
    <row r="1321" spans="1:4">
      <c r="A1321">
        <v>1345</v>
      </c>
      <c r="C1321" t="s">
        <v>5341</v>
      </c>
      <c r="D1321" t="s">
        <v>5348</v>
      </c>
    </row>
    <row r="1322" spans="1:4">
      <c r="A1322">
        <v>1346</v>
      </c>
      <c r="B1322" s="13">
        <v>46153</v>
      </c>
      <c r="C1322" t="s">
        <v>1370</v>
      </c>
      <c r="D1322" t="s">
        <v>5350</v>
      </c>
    </row>
    <row r="1323" spans="1:4">
      <c r="A1323">
        <v>1347</v>
      </c>
      <c r="B1323" s="13">
        <v>46153</v>
      </c>
      <c r="C1323" t="s">
        <v>1370</v>
      </c>
      <c r="D1323" t="s">
        <v>5351</v>
      </c>
    </row>
    <row r="1324" spans="1:4">
      <c r="A1324">
        <v>1348</v>
      </c>
      <c r="B1324" s="13">
        <v>46153</v>
      </c>
      <c r="C1324" t="s">
        <v>2265</v>
      </c>
      <c r="D1324" t="s">
        <v>5353</v>
      </c>
    </row>
    <row r="1325" spans="1:4">
      <c r="A1325">
        <v>1349</v>
      </c>
      <c r="B1325" s="13">
        <v>46153</v>
      </c>
      <c r="C1325" t="s">
        <v>3332</v>
      </c>
      <c r="D1325" t="s">
        <v>5355</v>
      </c>
    </row>
    <row r="1326" spans="1:4">
      <c r="A1326">
        <v>1350</v>
      </c>
      <c r="B1326" s="13">
        <v>46153</v>
      </c>
      <c r="C1326" t="s">
        <v>1934</v>
      </c>
      <c r="D1326" t="s">
        <v>5359</v>
      </c>
    </row>
    <row r="1327" spans="1:4">
      <c r="A1327">
        <v>1351</v>
      </c>
      <c r="B1327" s="13">
        <v>46153</v>
      </c>
      <c r="C1327" t="s">
        <v>1420</v>
      </c>
      <c r="D1327" t="s">
        <v>5362</v>
      </c>
    </row>
    <row r="1328" spans="1:4">
      <c r="A1328">
        <v>1352</v>
      </c>
      <c r="B1328" s="13">
        <v>46152</v>
      </c>
      <c r="C1328" t="s">
        <v>1525</v>
      </c>
      <c r="D1328" t="s">
        <v>5368</v>
      </c>
    </row>
    <row r="1329" spans="1:4">
      <c r="A1329">
        <v>1353</v>
      </c>
      <c r="B1329" s="13">
        <v>46152</v>
      </c>
      <c r="C1329" t="s">
        <v>1885</v>
      </c>
      <c r="D1329" t="s">
        <v>5371</v>
      </c>
    </row>
    <row r="1330" spans="1:4">
      <c r="A1330">
        <v>1354</v>
      </c>
      <c r="B1330" s="13">
        <v>46154</v>
      </c>
      <c r="C1330" t="s">
        <v>2867</v>
      </c>
      <c r="D1330" t="s">
        <v>5374</v>
      </c>
    </row>
    <row r="1331" spans="1:4">
      <c r="A1331">
        <v>1355</v>
      </c>
      <c r="B1331" s="13">
        <v>46154</v>
      </c>
      <c r="C1331" t="s">
        <v>1131</v>
      </c>
      <c r="D1331" t="s">
        <v>5375</v>
      </c>
    </row>
    <row r="1332" spans="1:4">
      <c r="A1332">
        <v>1356</v>
      </c>
      <c r="B1332" s="13">
        <v>46154</v>
      </c>
      <c r="C1332" t="s">
        <v>5306</v>
      </c>
      <c r="D1332" t="s">
        <v>5378</v>
      </c>
    </row>
    <row r="1333" spans="1:4">
      <c r="A1333">
        <v>1357</v>
      </c>
      <c r="B1333" s="13">
        <v>46154</v>
      </c>
      <c r="C1333" t="s">
        <v>1850</v>
      </c>
      <c r="D1333" t="s">
        <v>5380</v>
      </c>
    </row>
    <row r="1334" spans="1:4">
      <c r="A1334">
        <v>1358</v>
      </c>
      <c r="B1334" s="13">
        <v>46154</v>
      </c>
      <c r="C1334" t="s">
        <v>1370</v>
      </c>
      <c r="D1334" t="s">
        <v>5382</v>
      </c>
    </row>
    <row r="1335" spans="1:4">
      <c r="A1335">
        <v>1359</v>
      </c>
      <c r="B1335" s="13">
        <v>46154</v>
      </c>
      <c r="C1335" t="s">
        <v>2930</v>
      </c>
      <c r="D1335" t="s">
        <v>5385</v>
      </c>
    </row>
    <row r="1336" spans="1:4">
      <c r="A1336">
        <v>1360</v>
      </c>
      <c r="B1336" s="13">
        <v>46154</v>
      </c>
      <c r="C1336" t="s">
        <v>1850</v>
      </c>
      <c r="D1336" t="s">
        <v>5386</v>
      </c>
    </row>
    <row r="1337" spans="1:4">
      <c r="A1337">
        <v>1361</v>
      </c>
      <c r="B1337" s="13">
        <v>46154</v>
      </c>
      <c r="C1337" t="s">
        <v>1018</v>
      </c>
      <c r="D1337" t="s">
        <v>5389</v>
      </c>
    </row>
    <row r="1338" spans="1:4">
      <c r="A1338">
        <v>1362</v>
      </c>
      <c r="B1338" s="13">
        <v>46154</v>
      </c>
      <c r="C1338" t="s">
        <v>3878</v>
      </c>
      <c r="D1338" t="s">
        <v>5394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98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2312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239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5184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5153</v>
      </c>
    </row>
    <row r="3" spans="1:11">
      <c r="A3" s="58">
        <v>2</v>
      </c>
      <c r="B3" s="261" t="s">
        <v>2530</v>
      </c>
      <c r="C3" s="261" t="s">
        <v>2531</v>
      </c>
      <c r="D3" s="327"/>
      <c r="E3" s="261" t="s">
        <v>2532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3548</v>
      </c>
      <c r="D4" s="332" t="s">
        <v>5185</v>
      </c>
      <c r="E4" s="261" t="s">
        <v>3549</v>
      </c>
      <c r="F4" s="261" t="s">
        <v>960</v>
      </c>
      <c r="G4" s="261" t="s">
        <v>3550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5186</v>
      </c>
      <c r="E5" s="261" t="s">
        <v>1143</v>
      </c>
      <c r="F5" s="261" t="s">
        <v>34</v>
      </c>
      <c r="H5" s="257">
        <f>SUMIF(주문_리스트!D:D,거래처!$B5,주문_리스트!M:M)+SUMIF(주문_리스트!D:D,거래처!B5,주문_리스트!N:N)</f>
        <v>0</v>
      </c>
    </row>
    <row r="6" spans="1:11">
      <c r="A6" s="58">
        <v>5</v>
      </c>
      <c r="B6" s="261" t="s">
        <v>1247</v>
      </c>
      <c r="C6" s="261" t="s">
        <v>2533</v>
      </c>
      <c r="D6" s="332" t="s">
        <v>5187</v>
      </c>
      <c r="E6" s="261" t="s">
        <v>2534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4838</v>
      </c>
    </row>
    <row r="7" spans="1:11">
      <c r="A7" s="58">
        <v>6</v>
      </c>
      <c r="B7" s="261" t="s">
        <v>1248</v>
      </c>
      <c r="C7" s="261" t="s">
        <v>1057</v>
      </c>
      <c r="D7" s="328"/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4335</v>
      </c>
      <c r="D8" s="261" t="s">
        <v>5188</v>
      </c>
      <c r="E8" s="261" t="s">
        <v>4382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5189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1749</v>
      </c>
      <c r="D10" s="327"/>
      <c r="E10" s="261" t="s">
        <v>1251</v>
      </c>
      <c r="F10" s="261" t="s">
        <v>32</v>
      </c>
      <c r="G10" s="261" t="s">
        <v>1750</v>
      </c>
      <c r="H10" s="257">
        <f>SUMIF(주문_리스트!D:D,거래처!$B10,주문_리스트!M:M)+SUMIF(주문_리스트!D:D,거래처!B10,주문_리스트!N:N)</f>
        <v>2190000</v>
      </c>
      <c r="I10" s="52" t="s">
        <v>5372</v>
      </c>
    </row>
    <row r="11" spans="1:11">
      <c r="A11" s="58">
        <v>10</v>
      </c>
      <c r="B11" s="261" t="s">
        <v>1252</v>
      </c>
      <c r="C11" s="261" t="s">
        <v>4336</v>
      </c>
      <c r="D11" s="332" t="s">
        <v>5190</v>
      </c>
      <c r="E11" s="261" t="s">
        <v>4383</v>
      </c>
      <c r="F11" s="261" t="s">
        <v>34</v>
      </c>
      <c r="G11" s="261" t="s">
        <v>4384</v>
      </c>
      <c r="H11" s="257">
        <f>SUMIF(주문_리스트!D:D,거래처!$B11,주문_리스트!M:M)+SUMIF(주문_리스트!D:D,거래처!B11,주문_리스트!N:N)+60000</f>
        <v>0</v>
      </c>
      <c r="I11" s="52" t="s">
        <v>4710</v>
      </c>
    </row>
    <row r="12" spans="1:11">
      <c r="A12" s="58">
        <v>11</v>
      </c>
      <c r="B12" s="261" t="s">
        <v>1253</v>
      </c>
      <c r="C12" s="261" t="s">
        <v>2083</v>
      </c>
      <c r="D12" s="327"/>
      <c r="E12" s="261" t="s">
        <v>2084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5191</v>
      </c>
      <c r="E13" s="261" t="s">
        <v>3254</v>
      </c>
      <c r="F13" s="261" t="s">
        <v>32</v>
      </c>
      <c r="G13" s="261" t="s">
        <v>3244</v>
      </c>
      <c r="H13" s="257">
        <f>SUMIF(주문_리스트!D:D,거래처!$B13,주문_리스트!M:M)+SUMIF(주문_리스트!D:D,거래처!B13,주문_리스트!N:N)-1320000</f>
        <v>0</v>
      </c>
    </row>
    <row r="14" spans="1:11">
      <c r="A14" s="58">
        <v>13</v>
      </c>
      <c r="B14" s="261" t="s">
        <v>1255</v>
      </c>
      <c r="C14" s="261" t="s">
        <v>2441</v>
      </c>
      <c r="D14" s="329"/>
      <c r="E14" s="261" t="s">
        <v>3691</v>
      </c>
      <c r="F14" s="261" t="s">
        <v>32</v>
      </c>
      <c r="G14" s="261" t="s">
        <v>3692</v>
      </c>
      <c r="H14" s="257">
        <f>SUMIF(주문_리스트!D:D,거래처!$B14,주문_리스트!M:M)+SUMIF(주문_리스트!D:D,거래처!B14,주문_리스트!N:N)-1280000</f>
        <v>0</v>
      </c>
      <c r="I14" s="52" t="s">
        <v>5340</v>
      </c>
    </row>
    <row r="15" spans="1:11">
      <c r="A15" s="58">
        <v>14</v>
      </c>
      <c r="B15" s="261" t="s">
        <v>1256</v>
      </c>
      <c r="C15" s="261" t="s">
        <v>4337</v>
      </c>
      <c r="D15" s="327"/>
      <c r="E15" s="261" t="s">
        <v>4385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1300000</v>
      </c>
      <c r="I16" s="52" t="s">
        <v>3786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5192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14767500.200000003</v>
      </c>
      <c r="I17" s="52" t="s">
        <v>5372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5193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5180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6730000</v>
      </c>
      <c r="I19" s="52" t="s">
        <v>5372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5194</v>
      </c>
      <c r="E20" s="261" t="s">
        <v>4386</v>
      </c>
      <c r="F20" s="261" t="s">
        <v>32</v>
      </c>
      <c r="G20" s="261" t="s">
        <v>4387</v>
      </c>
      <c r="H20" s="257">
        <f>SUMIF(주문_리스트!D:D,거래처!$B20,주문_리스트!M:M)+SUMIF(주문_리스트!D:D,거래처!B20,주문_리스트!N:N)-10000</f>
        <v>-0.30000000074505806</v>
      </c>
      <c r="I20" s="52" t="s">
        <v>5340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  <c r="I21" s="52" t="s">
        <v>5340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5195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5196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3437</v>
      </c>
    </row>
    <row r="24" spans="1:13">
      <c r="A24" s="58">
        <v>23</v>
      </c>
      <c r="B24" s="261" t="s">
        <v>1265</v>
      </c>
      <c r="C24" s="261" t="s">
        <v>3317</v>
      </c>
      <c r="D24" s="261" t="s">
        <v>5197</v>
      </c>
      <c r="E24" s="261" t="s">
        <v>3318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5198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0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2400000</v>
      </c>
      <c r="I26" s="52" t="s">
        <v>4975</v>
      </c>
    </row>
    <row r="27" spans="1:13">
      <c r="A27" s="58">
        <v>26</v>
      </c>
      <c r="B27" s="261" t="s">
        <v>1268</v>
      </c>
      <c r="C27" s="261" t="s">
        <v>4338</v>
      </c>
      <c r="D27" s="329"/>
      <c r="E27" s="261" t="s">
        <v>4388</v>
      </c>
      <c r="F27" s="261" t="s">
        <v>960</v>
      </c>
      <c r="G27" s="261" t="s">
        <v>3380</v>
      </c>
      <c r="H27" s="257">
        <f>SUMIF(주문_리스트!D:D,거래처!$B27,주문_리스트!M:M)+SUMIF(주문_리스트!D:D,거래처!B27,주문_리스트!N:N)</f>
        <v>0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5199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>
      <c r="A29" s="58">
        <v>28</v>
      </c>
      <c r="B29" s="261" t="s">
        <v>1859</v>
      </c>
      <c r="C29" s="261" t="s">
        <v>1860</v>
      </c>
      <c r="D29" s="261" t="s">
        <v>5200</v>
      </c>
      <c r="E29" s="261" t="s">
        <v>1861</v>
      </c>
      <c r="F29" s="261" t="s">
        <v>32</v>
      </c>
      <c r="G29" s="261" t="s">
        <v>1862</v>
      </c>
      <c r="H29" s="257">
        <f>SUMIF(주문_리스트!D:D,거래처!$B29,주문_리스트!M:M)+SUMIF(주문_리스트!D:D,거래처!B29,주문_리스트!N:N)-3710000</f>
        <v>0</v>
      </c>
      <c r="I29" s="52" t="s">
        <v>4929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3786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960</v>
      </c>
      <c r="G31" s="261" t="s">
        <v>1673</v>
      </c>
      <c r="H31" s="257">
        <f>SUMIF(주문_리스트!D:D,거래처!$B31,주문_리스트!M:M)+SUMIF(주문_리스트!D:D,거래처!B31,주문_리스트!N:N)-1200000</f>
        <v>0</v>
      </c>
    </row>
    <row r="32" spans="1:13">
      <c r="A32" s="58">
        <v>31</v>
      </c>
      <c r="B32" s="261" t="s">
        <v>977</v>
      </c>
      <c r="C32" s="261" t="s">
        <v>978</v>
      </c>
      <c r="D32" s="261" t="s">
        <v>5201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4710</v>
      </c>
    </row>
    <row r="33" spans="1:9">
      <c r="A33" s="58">
        <v>32</v>
      </c>
      <c r="B33" s="261" t="s">
        <v>1270</v>
      </c>
      <c r="C33" s="261" t="s">
        <v>3255</v>
      </c>
      <c r="D33" s="327"/>
      <c r="E33" s="261" t="s">
        <v>3256</v>
      </c>
      <c r="F33" s="261" t="s">
        <v>3257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5372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3021</v>
      </c>
      <c r="H36" s="257">
        <f>SUMIF(주문_리스트!D:D,거래처!$B36,주문_리스트!M:M)+SUMIF(주문_리스트!D:D,거래처!B36,주문_리스트!N:N)-2200000</f>
        <v>0</v>
      </c>
      <c r="I36" s="52" t="s">
        <v>3786</v>
      </c>
    </row>
    <row r="37" spans="1:9">
      <c r="A37" s="58">
        <v>36</v>
      </c>
      <c r="B37" s="261" t="s">
        <v>1273</v>
      </c>
      <c r="C37" s="261" t="s">
        <v>20</v>
      </c>
      <c r="D37" s="261" t="s">
        <v>5202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3160000</v>
      </c>
      <c r="I37" s="52" t="s">
        <v>5372</v>
      </c>
    </row>
    <row r="38" spans="1:9">
      <c r="A38" s="58">
        <v>37</v>
      </c>
      <c r="B38" s="261" t="s">
        <v>1027</v>
      </c>
      <c r="C38" s="261" t="s">
        <v>963</v>
      </c>
      <c r="D38" s="332" t="s">
        <v>5203</v>
      </c>
      <c r="E38" s="261" t="s">
        <v>3700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1759999.8999999985</v>
      </c>
      <c r="I38" s="52" t="s">
        <v>5372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5204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5205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5206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5207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5208</v>
      </c>
      <c r="E43" s="261" t="s">
        <v>1336</v>
      </c>
      <c r="F43" s="261" t="s">
        <v>34</v>
      </c>
      <c r="G43" s="261" t="s">
        <v>2294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2581</v>
      </c>
      <c r="D44" s="261" t="s">
        <v>5209</v>
      </c>
      <c r="E44" s="261" t="s">
        <v>2582</v>
      </c>
      <c r="F44" s="261" t="s">
        <v>960</v>
      </c>
      <c r="G44" s="261" t="s">
        <v>2583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2381</v>
      </c>
      <c r="D46" s="329"/>
      <c r="E46" s="261" t="s">
        <v>2383</v>
      </c>
      <c r="F46" s="261" t="s">
        <v>1161</v>
      </c>
      <c r="G46" s="261" t="s">
        <v>2382</v>
      </c>
      <c r="H46" s="257">
        <f>SUMIF(주문_리스트!D:D,거래처!$B46,주문_리스트!M:M)+SUMIF(주문_리스트!D:D,거래처!B46,주문_리스트!N:N)-200000</f>
        <v>0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5210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5211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1820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3660</v>
      </c>
    </row>
    <row r="54" spans="1:10">
      <c r="A54" s="58">
        <v>53</v>
      </c>
      <c r="B54" s="261" t="s">
        <v>1132</v>
      </c>
      <c r="C54" s="261" t="s">
        <v>1747</v>
      </c>
      <c r="D54" s="327"/>
      <c r="E54" s="261" t="s">
        <v>2563</v>
      </c>
      <c r="F54" s="261" t="s">
        <v>32</v>
      </c>
      <c r="G54" s="261" t="s">
        <v>2564</v>
      </c>
      <c r="H54" s="257">
        <f>SUMIF(주문_리스트!D:D,거래처!$B54,주문_리스트!M:M)+SUMIF(주문_리스트!D:D,거래처!B54,주문_리스트!N:N)-4015000</f>
        <v>1430000</v>
      </c>
      <c r="I54" s="52" t="s">
        <v>5180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5212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4771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3200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5213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5340</v>
      </c>
    </row>
    <row r="60" spans="1:10">
      <c r="A60" s="58">
        <v>59</v>
      </c>
      <c r="B60" s="261" t="s">
        <v>989</v>
      </c>
      <c r="C60" s="261" t="s">
        <v>990</v>
      </c>
      <c r="D60" s="261" t="s">
        <v>5214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2543</v>
      </c>
      <c r="D62" s="329"/>
      <c r="E62" s="261" t="s">
        <v>2544</v>
      </c>
      <c r="F62" s="261" t="s">
        <v>34</v>
      </c>
      <c r="G62" s="261" t="s">
        <v>2545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5215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3788</v>
      </c>
    </row>
    <row r="65" spans="1:9">
      <c r="A65" s="58">
        <v>64</v>
      </c>
      <c r="B65" s="261" t="s">
        <v>1295</v>
      </c>
      <c r="C65" s="261" t="s">
        <v>2557</v>
      </c>
      <c r="D65" s="327"/>
      <c r="E65" s="261" t="s">
        <v>2558</v>
      </c>
      <c r="F65" s="261" t="s">
        <v>33</v>
      </c>
      <c r="G65" s="261" t="s">
        <v>2558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5216</v>
      </c>
      <c r="E66" s="261" t="s">
        <v>1170</v>
      </c>
      <c r="F66" s="261" t="s">
        <v>32</v>
      </c>
      <c r="G66" s="261" t="s">
        <v>2001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3483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-1550000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5317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2054</v>
      </c>
      <c r="D70" s="261" t="s">
        <v>5217</v>
      </c>
      <c r="E70" s="261" t="s">
        <v>2055</v>
      </c>
      <c r="F70" s="261" t="s">
        <v>32</v>
      </c>
      <c r="G70" s="261" t="s">
        <v>2384</v>
      </c>
      <c r="H70" s="257">
        <f>SUMIF(주문_리스트!D:D,거래처!$B70,주문_리스트!M:M)+SUMIF(주문_리스트!D:D,거래처!B70,주문_리스트!N:N)</f>
        <v>0</v>
      </c>
    </row>
    <row r="71" spans="1:9">
      <c r="A71" s="58">
        <v>70</v>
      </c>
      <c r="B71" s="261" t="s">
        <v>1300</v>
      </c>
      <c r="C71" s="261" t="s">
        <v>2442</v>
      </c>
      <c r="D71" s="261" t="s">
        <v>5218</v>
      </c>
      <c r="E71" s="261" t="s">
        <v>2443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4771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4710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3687</v>
      </c>
      <c r="F73" s="261" t="s">
        <v>32</v>
      </c>
      <c r="G73" s="261" t="s">
        <v>3688</v>
      </c>
      <c r="H73" s="257">
        <f>SUMIF(주문_리스트!D:D,거래처!$B73,주문_리스트!M:M)+SUMIF(주문_리스트!D:D,거래처!B73,주문_리스트!N:N)-3100000+1500000</f>
        <v>0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3745</v>
      </c>
      <c r="H74" s="257">
        <f>SUMIF(주문_리스트!D:D,거래처!$B74,주문_리스트!M:M)+SUMIF(주문_리스트!D:D,거래처!B74,주문_리스트!N:N)-1500000</f>
        <v>0</v>
      </c>
      <c r="I74" s="52" t="s">
        <v>4710</v>
      </c>
    </row>
    <row r="75" spans="1:9">
      <c r="A75" s="58">
        <v>74</v>
      </c>
      <c r="B75" s="261" t="s">
        <v>1302</v>
      </c>
      <c r="C75" s="261" t="s">
        <v>986</v>
      </c>
      <c r="D75" s="261" t="s">
        <v>5219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1710000</v>
      </c>
      <c r="I76" s="52" t="s">
        <v>5372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5372</v>
      </c>
    </row>
    <row r="78" spans="1:9">
      <c r="A78" s="58">
        <v>77</v>
      </c>
      <c r="B78" s="261" t="s">
        <v>1306</v>
      </c>
      <c r="C78" s="261" t="s">
        <v>3333</v>
      </c>
      <c r="D78" s="327"/>
      <c r="E78" s="261" t="s">
        <v>3334</v>
      </c>
      <c r="F78" s="261" t="s">
        <v>960</v>
      </c>
      <c r="G78" s="261" t="s">
        <v>3335</v>
      </c>
      <c r="H78" s="257">
        <f>SUMIF(주문_리스트!D:D,거래처!$B78,주문_리스트!M:M)+SUMIF(주문_리스트!D:D,거래처!B78,주문_리스트!N:N)</f>
        <v>1150000</v>
      </c>
      <c r="I78" s="52" t="s">
        <v>5372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0</v>
      </c>
      <c r="I79" s="52" t="s">
        <v>5305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5220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3020</v>
      </c>
      <c r="K81" t="s">
        <v>3328</v>
      </c>
    </row>
    <row r="82" spans="1:11">
      <c r="A82" s="58">
        <v>81</v>
      </c>
      <c r="B82" s="261" t="s">
        <v>1310</v>
      </c>
      <c r="C82" s="261" t="s">
        <v>3307</v>
      </c>
      <c r="D82" s="329"/>
      <c r="E82" s="261" t="s">
        <v>3308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5221</v>
      </c>
      <c r="E84" s="261" t="s">
        <v>3698</v>
      </c>
      <c r="F84" s="261" t="s">
        <v>32</v>
      </c>
      <c r="G84" s="261" t="s">
        <v>3699</v>
      </c>
      <c r="H84" s="257">
        <f>SUMIF(주문_리스트!D:D,거래처!$B84,주문_리스트!M:M)+SUMIF(주문_리스트!D:D,거래처!B84,주문_리스트!N:N)-1100000</f>
        <v>1950000</v>
      </c>
      <c r="I84" s="52" t="s">
        <v>5372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80000</v>
      </c>
      <c r="I85" s="52" t="s">
        <v>5372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5222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5223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3660</v>
      </c>
    </row>
    <row r="88" spans="1:11">
      <c r="A88" s="58">
        <v>87</v>
      </c>
      <c r="B88" s="261" t="s">
        <v>1316</v>
      </c>
      <c r="C88" s="261" t="s">
        <v>1917</v>
      </c>
      <c r="D88" s="327"/>
      <c r="E88" s="261" t="s">
        <v>1916</v>
      </c>
      <c r="F88" s="261" t="s">
        <v>960</v>
      </c>
      <c r="G88" s="261" t="s">
        <v>1922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1863</v>
      </c>
      <c r="D89" s="327"/>
      <c r="E89" s="261" t="s">
        <v>1864</v>
      </c>
      <c r="F89" s="261" t="s">
        <v>960</v>
      </c>
      <c r="G89" s="261" t="s">
        <v>1865</v>
      </c>
      <c r="H89" s="257">
        <f>SUMIF(주문_리스트!D:D,거래처!$B89,주문_리스트!M:M)+SUMIF(주문_리스트!D:D,거래처!B89,주문_리스트!N:N)</f>
        <v>2230000</v>
      </c>
      <c r="I89" s="52" t="s">
        <v>5372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5224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2879</v>
      </c>
    </row>
    <row r="91" spans="1:11">
      <c r="A91" s="58">
        <v>90</v>
      </c>
      <c r="B91" s="261" t="s">
        <v>1319</v>
      </c>
      <c r="C91" s="261" t="s">
        <v>2332</v>
      </c>
      <c r="D91" s="329"/>
      <c r="E91" s="261" t="s">
        <v>2333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1791</v>
      </c>
      <c r="D92" s="261" t="s">
        <v>5225</v>
      </c>
      <c r="E92" s="261" t="s">
        <v>1792</v>
      </c>
      <c r="F92" s="261" t="s">
        <v>32</v>
      </c>
      <c r="G92" s="261" t="s">
        <v>1793</v>
      </c>
      <c r="H92" s="257">
        <f>SUMIF(주문_리스트!D:D,거래처!$B92,주문_리스트!M:M)+SUMIF(주문_리스트!D:D,거래처!B92,주문_리스트!N:N)-2089000</f>
        <v>0.10000000149011612</v>
      </c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3786</v>
      </c>
    </row>
    <row r="94" spans="1:11">
      <c r="A94" s="58">
        <v>93</v>
      </c>
      <c r="B94" s="261" t="s">
        <v>2166</v>
      </c>
      <c r="C94" s="261" t="s">
        <v>2170</v>
      </c>
      <c r="D94" s="261" t="s">
        <v>5226</v>
      </c>
      <c r="E94" s="261" t="s">
        <v>2171</v>
      </c>
      <c r="F94" s="261" t="s">
        <v>34</v>
      </c>
      <c r="H94" s="257">
        <f>SUMIF(주문_리스트!D:D,거래처!$B94,주문_리스트!M:M)+SUMIF(주문_리스트!D:D,거래처!B94,주문_리스트!N:N)-1320000</f>
        <v>10525500</v>
      </c>
      <c r="I94" s="52" t="s">
        <v>5372</v>
      </c>
    </row>
    <row r="95" spans="1:11">
      <c r="A95" s="58">
        <v>94</v>
      </c>
      <c r="B95" s="261" t="s">
        <v>1322</v>
      </c>
      <c r="C95" s="261" t="s">
        <v>1771</v>
      </c>
      <c r="D95" s="332" t="s">
        <v>5227</v>
      </c>
      <c r="E95" s="261" t="s">
        <v>3693</v>
      </c>
      <c r="F95" s="261" t="s">
        <v>32</v>
      </c>
      <c r="G95" s="261" t="s">
        <v>3694</v>
      </c>
      <c r="H95" s="257">
        <f>SUMIF(주문_리스트!D:D,거래처!$B95,주문_리스트!M:M)+SUMIF(주문_리스트!D:D,거래처!B95,주문_리스트!N:N)-715000</f>
        <v>0</v>
      </c>
    </row>
    <row r="96" spans="1:11">
      <c r="A96" s="58">
        <v>95</v>
      </c>
      <c r="B96" s="261" t="s">
        <v>1323</v>
      </c>
      <c r="C96" s="261" t="s">
        <v>3507</v>
      </c>
      <c r="D96" s="261" t="s">
        <v>5228</v>
      </c>
      <c r="E96" s="261" t="s">
        <v>3508</v>
      </c>
      <c r="F96" s="261" t="s">
        <v>960</v>
      </c>
      <c r="G96" s="261" t="s">
        <v>3509</v>
      </c>
      <c r="H96" s="257">
        <f>SUMIF(주문_리스트!D:D,거래처!$B96,주문_리스트!M:M)+SUMIF(주문_리스트!D:D,거래처!B96,주문_리스트!N:N)</f>
        <v>1100000</v>
      </c>
      <c r="I96" s="52" t="s">
        <v>5372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5229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0</v>
      </c>
      <c r="I97" s="52" t="s">
        <v>5305</v>
      </c>
    </row>
    <row r="98" spans="1:10">
      <c r="A98" s="58">
        <v>97</v>
      </c>
      <c r="B98" s="261" t="s">
        <v>1325</v>
      </c>
      <c r="C98" s="261" t="s">
        <v>1839</v>
      </c>
      <c r="D98" s="261" t="s">
        <v>5230</v>
      </c>
      <c r="E98" s="261" t="s">
        <v>1840</v>
      </c>
      <c r="F98" s="261" t="s">
        <v>960</v>
      </c>
      <c r="G98" s="261" t="s">
        <v>1841</v>
      </c>
      <c r="H98" s="257">
        <f>SUMIF(주문_리스트!D:D,거래처!$B98,주문_리스트!M:M)+SUMIF(주문_리스트!D:D,거래처!B98,주문_리스트!N:N)-650000</f>
        <v>0</v>
      </c>
      <c r="I98" s="52" t="s">
        <v>3551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5231</v>
      </c>
      <c r="E99" s="261" t="s">
        <v>1052</v>
      </c>
      <c r="F99" s="261" t="s">
        <v>32</v>
      </c>
      <c r="G99" s="261" t="s">
        <v>3413</v>
      </c>
      <c r="H99" s="257">
        <f>SUMIF(주문_리스트!D:D,거래처!$B99,주문_리스트!M:M)+SUMIF(주문_리스트!D:D,거래처!B99,주문_리스트!N:N)</f>
        <v>0</v>
      </c>
    </row>
    <row r="100" spans="1:10">
      <c r="A100" s="58">
        <v>99</v>
      </c>
      <c r="B100" s="261" t="s">
        <v>2303</v>
      </c>
      <c r="C100" s="261" t="s">
        <v>2379</v>
      </c>
      <c r="D100" s="261" t="s">
        <v>5232</v>
      </c>
      <c r="E100" s="261" t="s">
        <v>2380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  <c r="I100" s="52" t="s">
        <v>5153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5233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4710</v>
      </c>
    </row>
    <row r="102" spans="1:10">
      <c r="A102" s="58">
        <v>101</v>
      </c>
      <c r="B102" s="261" t="s">
        <v>1326</v>
      </c>
      <c r="C102" s="261" t="s">
        <v>4339</v>
      </c>
      <c r="D102" s="261" t="s">
        <v>5234</v>
      </c>
      <c r="E102" s="261" t="s">
        <v>4389</v>
      </c>
      <c r="F102" s="261" t="s">
        <v>32</v>
      </c>
      <c r="G102" s="261" t="s">
        <v>4390</v>
      </c>
      <c r="H102" s="257">
        <f>SUMIF(주문_리스트!D:D,거래처!$B102,주문_리스트!M:M)+SUMIF(주문_리스트!D:D,거래처!B102,주문_리스트!N:N)</f>
        <v>0</v>
      </c>
      <c r="I102" s="52" t="s">
        <v>4771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5235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5236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1600000</v>
      </c>
      <c r="I104" s="52" t="s">
        <v>5372</v>
      </c>
    </row>
    <row r="105" spans="1:10">
      <c r="A105" s="58">
        <v>104</v>
      </c>
      <c r="B105" s="261" t="s">
        <v>1328</v>
      </c>
      <c r="C105" s="261" t="s">
        <v>2240</v>
      </c>
      <c r="D105" s="261" t="s">
        <v>5237</v>
      </c>
      <c r="E105" s="261" t="s">
        <v>2241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3763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5238</v>
      </c>
      <c r="E106" s="261" t="s">
        <v>1084</v>
      </c>
      <c r="F106" s="261" t="s">
        <v>960</v>
      </c>
      <c r="G106" s="261" t="s">
        <v>3741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2798</v>
      </c>
      <c r="C107" s="261" t="s">
        <v>3057</v>
      </c>
      <c r="D107" s="329"/>
      <c r="E107" s="261" t="s">
        <v>3058</v>
      </c>
      <c r="F107" s="261" t="s">
        <v>960</v>
      </c>
      <c r="G107" s="261" t="s">
        <v>3059</v>
      </c>
      <c r="H107" s="257">
        <f>SUMIF(주문_리스트!D:D,거래처!$B107,주문_리스트!M:M)+SUMIF(주문_리스트!D:D,거래처!B107,주문_리스트!N:N)-450000</f>
        <v>1000000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4391</v>
      </c>
      <c r="H108" s="257">
        <f>SUMIF(주문_리스트!D:D,거래처!$B108,주문_리스트!M:M)+SUMIF(주문_리스트!D:D,거래처!B108,주문_리스트!N:N)</f>
        <v>1420000</v>
      </c>
      <c r="I108" s="52" t="s">
        <v>5372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3225000</v>
      </c>
      <c r="I109" s="52" t="s">
        <v>5372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5180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</row>
    <row r="113" spans="1:10">
      <c r="A113" s="58">
        <v>112</v>
      </c>
      <c r="B113" s="261" t="s">
        <v>1743</v>
      </c>
      <c r="C113" s="261" t="s">
        <v>1744</v>
      </c>
      <c r="D113" s="329"/>
      <c r="E113" s="261" t="s">
        <v>1745</v>
      </c>
      <c r="F113" s="261" t="s">
        <v>32</v>
      </c>
      <c r="G113" s="261" t="s">
        <v>1746</v>
      </c>
      <c r="H113" s="257">
        <f>SUMIF(주문_리스트!D:D,거래처!$B113,주문_리스트!M:M)+SUMIF(주문_리스트!D:D,거래처!B113,주문_리스트!N:N)-5100000</f>
        <v>0</v>
      </c>
      <c r="I113" s="52" t="s">
        <v>4838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4975</v>
      </c>
    </row>
    <row r="115" spans="1:10">
      <c r="A115" s="58">
        <v>114</v>
      </c>
      <c r="B115" s="261" t="s">
        <v>3867</v>
      </c>
      <c r="C115" s="261" t="s">
        <v>4340</v>
      </c>
      <c r="D115" s="327"/>
      <c r="E115" s="261" t="s">
        <v>4392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J115" t="s">
        <v>3792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5239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0</v>
      </c>
      <c r="I116" s="52" t="s">
        <v>4975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5340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</row>
    <row r="119" spans="1:10">
      <c r="A119" s="58">
        <v>118</v>
      </c>
      <c r="B119" s="261" t="s">
        <v>4341</v>
      </c>
      <c r="C119" s="261" t="s">
        <v>4342</v>
      </c>
      <c r="D119" s="261" t="s">
        <v>5240</v>
      </c>
      <c r="E119" s="261" t="s">
        <v>4393</v>
      </c>
      <c r="F119" s="261" t="s">
        <v>33</v>
      </c>
      <c r="G119" s="261" t="s">
        <v>4394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5241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5305</v>
      </c>
    </row>
    <row r="121" spans="1:10">
      <c r="A121" s="58">
        <v>120</v>
      </c>
      <c r="B121" s="261" t="s">
        <v>2429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2231</v>
      </c>
      <c r="C122" s="261" t="s">
        <v>2232</v>
      </c>
      <c r="D122" s="327"/>
      <c r="E122" s="261" t="s">
        <v>2233</v>
      </c>
      <c r="F122" s="261" t="s">
        <v>32</v>
      </c>
      <c r="G122" s="261" t="s">
        <v>2234</v>
      </c>
      <c r="H122" s="257">
        <f>SUMIF(주문_리스트!D:D,거래처!$B122,주문_리스트!M:M)+SUMIF(주문_리스트!D:D,거래처!B122,주문_리스트!N:N)-1500000</f>
        <v>0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4975</v>
      </c>
    </row>
    <row r="125" spans="1:10">
      <c r="A125" s="58">
        <v>124</v>
      </c>
      <c r="B125" s="261" t="s">
        <v>4822</v>
      </c>
      <c r="C125" s="261" t="s">
        <v>4823</v>
      </c>
      <c r="D125" s="332" t="s">
        <v>5242</v>
      </c>
      <c r="E125" s="261" t="s">
        <v>4824</v>
      </c>
      <c r="F125" s="261" t="s">
        <v>960</v>
      </c>
      <c r="G125" s="261" t="s">
        <v>4825</v>
      </c>
      <c r="H125" s="257">
        <f>SUMIF(주문_리스트!D:D,거래처!$B125,주문_리스트!M:M)+SUMIF(주문_리스트!D:D,거래처!B125,주문_리스트!N:N)-4755000</f>
        <v>1100000</v>
      </c>
      <c r="I125" s="52" t="s">
        <v>5372</v>
      </c>
    </row>
    <row r="126" spans="1:10">
      <c r="A126" s="58">
        <v>125</v>
      </c>
      <c r="B126" s="261" t="s">
        <v>1794</v>
      </c>
      <c r="C126" s="261" t="s">
        <v>3027</v>
      </c>
      <c r="D126" s="327"/>
      <c r="E126" s="261" t="s">
        <v>3028</v>
      </c>
      <c r="F126" s="261" t="s">
        <v>960</v>
      </c>
      <c r="G126" s="261" t="s">
        <v>3029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1846</v>
      </c>
      <c r="C127" s="261" t="s">
        <v>1847</v>
      </c>
      <c r="D127" s="327"/>
      <c r="E127" s="261" t="s">
        <v>1848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1971</v>
      </c>
      <c r="C128" s="261" t="s">
        <v>1972</v>
      </c>
      <c r="D128" s="329"/>
      <c r="E128" s="261" t="s">
        <v>1973</v>
      </c>
      <c r="F128" s="261" t="s">
        <v>960</v>
      </c>
      <c r="G128" s="261" t="s">
        <v>1974</v>
      </c>
      <c r="H128" s="257">
        <f>SUMIF(주문_리스트!D:D,거래처!$B128,주문_리스트!M:M)+SUMIF(주문_리스트!D:D,거래처!B128,주문_리스트!N:N)</f>
        <v>0</v>
      </c>
      <c r="I128" s="52" t="s">
        <v>5153</v>
      </c>
    </row>
    <row r="129" spans="1:10">
      <c r="A129" s="58">
        <v>128</v>
      </c>
      <c r="B129" s="261" t="s">
        <v>2006</v>
      </c>
      <c r="C129" s="261" t="s">
        <v>2021</v>
      </c>
      <c r="D129" s="327"/>
      <c r="E129" s="261" t="s">
        <v>2022</v>
      </c>
      <c r="F129" s="261" t="s">
        <v>32</v>
      </c>
      <c r="G129" s="261" t="s">
        <v>4395</v>
      </c>
      <c r="H129" s="257">
        <f>SUMIF(주문_리스트!D:D,거래처!$B129,주문_리스트!M:M)+SUMIF(주문_리스트!D:D,거래처!B129,주문_리스트!N:N)</f>
        <v>0</v>
      </c>
      <c r="I129" s="52" t="s">
        <v>4866</v>
      </c>
    </row>
    <row r="130" spans="1:10">
      <c r="A130" s="58">
        <v>129</v>
      </c>
      <c r="B130" s="261" t="s">
        <v>1988</v>
      </c>
      <c r="C130" s="261" t="s">
        <v>1989</v>
      </c>
      <c r="D130" s="329"/>
      <c r="E130" s="261" t="s">
        <v>1990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1993</v>
      </c>
      <c r="C131" s="261" t="s">
        <v>1994</v>
      </c>
      <c r="D131" s="327"/>
      <c r="E131" s="261" t="s">
        <v>1995</v>
      </c>
      <c r="H131" s="257">
        <f>SUMIF(주문_리스트!D:D,거래처!$B131,주문_리스트!M:M)+SUMIF(주문_리스트!D:D,거래처!B131,주문_리스트!N:N)</f>
        <v>0</v>
      </c>
      <c r="I131" s="52" t="s">
        <v>3437</v>
      </c>
    </row>
    <row r="132" spans="1:10">
      <c r="A132" s="58">
        <v>131</v>
      </c>
      <c r="B132" s="261" t="s">
        <v>2718</v>
      </c>
      <c r="C132" s="261" t="s">
        <v>2719</v>
      </c>
      <c r="D132" s="261" t="s">
        <v>5243</v>
      </c>
      <c r="E132" s="261" t="s">
        <v>2720</v>
      </c>
      <c r="F132" s="261" t="s">
        <v>33</v>
      </c>
      <c r="G132" s="261" t="s">
        <v>2721</v>
      </c>
      <c r="H132" s="257">
        <f>SUMIF(주문_리스트!D:D,거래처!$B132,주문_리스트!M:M)+SUMIF(주문_리스트!D:D,거래처!B132,주문_리스트!N:N)</f>
        <v>0</v>
      </c>
    </row>
    <row r="133" spans="1:10">
      <c r="A133" s="58">
        <v>132</v>
      </c>
      <c r="B133" s="261" t="s">
        <v>2047</v>
      </c>
      <c r="C133" s="261" t="s">
        <v>2048</v>
      </c>
      <c r="D133" s="327"/>
      <c r="E133" s="261" t="s">
        <v>2049</v>
      </c>
      <c r="F133" s="261" t="s">
        <v>970</v>
      </c>
      <c r="G133" s="261" t="s">
        <v>2050</v>
      </c>
      <c r="H133" s="257">
        <f>SUMIF(주문_리스트!D:D,거래처!$B133,주문_리스트!M:M)+SUMIF(주문_리스트!D:D,거래처!B133,주문_리스트!N:N)</f>
        <v>0</v>
      </c>
      <c r="I133" s="52" t="s">
        <v>3233</v>
      </c>
    </row>
    <row r="134" spans="1:10">
      <c r="A134" s="58">
        <v>133</v>
      </c>
      <c r="B134" s="261" t="s">
        <v>2253</v>
      </c>
      <c r="C134" s="261" t="s">
        <v>2072</v>
      </c>
      <c r="D134" s="261" t="s">
        <v>5244</v>
      </c>
      <c r="E134" s="261" t="s">
        <v>2073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>
      <c r="A135" s="58">
        <v>134</v>
      </c>
      <c r="B135" s="261" t="s">
        <v>2085</v>
      </c>
      <c r="C135" s="261" t="s">
        <v>2086</v>
      </c>
      <c r="D135" s="327"/>
      <c r="E135" s="261" t="s">
        <v>2087</v>
      </c>
      <c r="H135" s="257">
        <f>SUMIF(주문_리스트!D:D,거래처!$B135,주문_리스트!M:M)+SUMIF(주문_리스트!D:D,거래처!B135,주문_리스트!N:N)</f>
        <v>0</v>
      </c>
      <c r="I135" s="52" t="s">
        <v>3526</v>
      </c>
      <c r="J135">
        <v>45</v>
      </c>
    </row>
    <row r="136" spans="1:10">
      <c r="A136" s="58">
        <v>135</v>
      </c>
      <c r="B136" s="261" t="s">
        <v>2099</v>
      </c>
      <c r="C136" s="261" t="s">
        <v>2101</v>
      </c>
      <c r="D136" s="327"/>
      <c r="E136" s="261" t="s">
        <v>2102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3892</v>
      </c>
      <c r="C137" s="261" t="s">
        <v>2226</v>
      </c>
      <c r="D137" s="327"/>
      <c r="E137" s="261" t="s">
        <v>2227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2692</v>
      </c>
      <c r="C138" s="261" t="s">
        <v>2693</v>
      </c>
      <c r="D138" s="329"/>
      <c r="E138" s="261" t="s">
        <v>2694</v>
      </c>
      <c r="F138" s="261" t="s">
        <v>33</v>
      </c>
      <c r="G138" s="261" t="s">
        <v>2695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2317</v>
      </c>
      <c r="C139" s="261" t="s">
        <v>2318</v>
      </c>
      <c r="D139" s="327"/>
      <c r="E139" s="261" t="s">
        <v>2319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4343</v>
      </c>
      <c r="C140" s="261" t="s">
        <v>4344</v>
      </c>
      <c r="D140" s="327"/>
      <c r="E140" s="261" t="s">
        <v>4396</v>
      </c>
      <c r="F140" s="261" t="s">
        <v>32</v>
      </c>
      <c r="G140" s="261" t="s">
        <v>4397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2307</v>
      </c>
      <c r="C141" s="261" t="s">
        <v>2308</v>
      </c>
      <c r="D141" s="329"/>
      <c r="E141" s="261" t="s">
        <v>2309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2313</v>
      </c>
      <c r="C142" s="261" t="s">
        <v>2314</v>
      </c>
      <c r="D142" s="327"/>
      <c r="E142" s="261" t="s">
        <v>2315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2323</v>
      </c>
      <c r="C143" s="261" t="s">
        <v>2324</v>
      </c>
      <c r="D143" s="327"/>
      <c r="E143" s="261" t="s">
        <v>2325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2407</v>
      </c>
      <c r="C144" s="261" t="s">
        <v>2408</v>
      </c>
      <c r="D144" s="261" t="s">
        <v>5245</v>
      </c>
      <c r="E144" s="261" t="s">
        <v>2409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9">
      <c r="A145" s="58">
        <v>144</v>
      </c>
      <c r="B145" s="261" t="s">
        <v>2410</v>
      </c>
      <c r="C145" s="261" t="s">
        <v>2880</v>
      </c>
      <c r="D145" s="261" t="s">
        <v>5246</v>
      </c>
      <c r="E145" s="261" t="s">
        <v>2881</v>
      </c>
      <c r="F145" s="261" t="s">
        <v>960</v>
      </c>
      <c r="G145" s="261" t="s">
        <v>2882</v>
      </c>
      <c r="H145" s="257">
        <f>SUMIF(주문_리스트!D:D,거래처!$B145,주문_리스트!M:M)+SUMIF(주문_리스트!D:D,거래처!B145,주문_리스트!N:N)</f>
        <v>0</v>
      </c>
      <c r="I145" s="52" t="s">
        <v>5372</v>
      </c>
    </row>
    <row r="146" spans="1:9">
      <c r="A146" s="58">
        <v>145</v>
      </c>
      <c r="B146" s="261" t="s">
        <v>2425</v>
      </c>
      <c r="C146" s="261" t="s">
        <v>2426</v>
      </c>
      <c r="D146" s="327"/>
      <c r="E146" s="261" t="s">
        <v>2427</v>
      </c>
      <c r="F146" s="261" t="s">
        <v>960</v>
      </c>
      <c r="G146" s="261" t="s">
        <v>2428</v>
      </c>
      <c r="H146" s="257">
        <f>SUMIF(주문_리스트!D:D,거래처!$B146,주문_리스트!M:M)+SUMIF(주문_리스트!D:D,거래처!B146,주문_리스트!N:N)</f>
        <v>0</v>
      </c>
    </row>
    <row r="147" spans="1:9">
      <c r="A147" s="58">
        <v>146</v>
      </c>
      <c r="B147" s="261" t="s">
        <v>2614</v>
      </c>
      <c r="C147" s="261" t="s">
        <v>2612</v>
      </c>
      <c r="D147" s="261" t="s">
        <v>5247</v>
      </c>
      <c r="E147" s="261" t="s">
        <v>2613</v>
      </c>
      <c r="H147" s="257">
        <f>SUMIF(주문_리스트!D:D,거래처!$B147,주문_리스트!M:M)+SUMIF(주문_리스트!D:D,거래처!B147,주문_리스트!N:N)</f>
        <v>0</v>
      </c>
    </row>
    <row r="148" spans="1:9">
      <c r="A148" s="58">
        <v>147</v>
      </c>
      <c r="B148" s="261" t="s">
        <v>2499</v>
      </c>
      <c r="C148" s="261" t="s">
        <v>2500</v>
      </c>
      <c r="D148" s="327"/>
      <c r="E148" s="261" t="s">
        <v>3689</v>
      </c>
      <c r="F148" s="261" t="s">
        <v>32</v>
      </c>
      <c r="G148" s="261" t="s">
        <v>3690</v>
      </c>
      <c r="H148" s="257">
        <f>SUMIF(주문_리스트!D:D,거래처!$B148,주문_리스트!M:M)+SUMIF(주문_리스트!D:D,거래처!B148,주문_리스트!N:N)</f>
        <v>0</v>
      </c>
      <c r="I148" s="52" t="s">
        <v>4710</v>
      </c>
    </row>
    <row r="149" spans="1:9">
      <c r="A149" s="58">
        <v>148</v>
      </c>
      <c r="B149" s="261" t="s">
        <v>2570</v>
      </c>
      <c r="C149" s="261" t="s">
        <v>2571</v>
      </c>
      <c r="D149" s="261" t="s">
        <v>2572</v>
      </c>
      <c r="E149" s="261" t="s">
        <v>2573</v>
      </c>
      <c r="F149" s="261" t="s">
        <v>32</v>
      </c>
      <c r="G149" s="261" t="s">
        <v>2574</v>
      </c>
      <c r="H149" s="257">
        <f>SUMIF(주문_리스트!D:D,거래처!$B149,주문_리스트!M:M)+SUMIF(주문_리스트!D:D,거래처!B149,주문_리스트!N:N)</f>
        <v>0</v>
      </c>
    </row>
    <row r="150" spans="1:9">
      <c r="A150" s="58">
        <v>149</v>
      </c>
      <c r="B150" s="261" t="s">
        <v>2640</v>
      </c>
      <c r="C150" s="261" t="s">
        <v>2641</v>
      </c>
      <c r="D150" s="329"/>
      <c r="E150" s="261" t="s">
        <v>2642</v>
      </c>
      <c r="F150" s="261" t="s">
        <v>960</v>
      </c>
      <c r="G150" s="261" t="s">
        <v>2643</v>
      </c>
      <c r="H150" s="257">
        <f>SUMIF(주문_리스트!D:D,거래처!$B150,주문_리스트!M:M)+SUMIF(주문_리스트!D:D,거래처!B150,주문_리스트!N:N)</f>
        <v>0</v>
      </c>
    </row>
    <row r="151" spans="1:9">
      <c r="A151" s="58">
        <v>150</v>
      </c>
      <c r="B151" s="261" t="s">
        <v>2668</v>
      </c>
      <c r="C151" s="261" t="s">
        <v>2669</v>
      </c>
      <c r="D151" s="329"/>
      <c r="E151" s="261" t="s">
        <v>2670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9">
      <c r="A152" s="58">
        <v>151</v>
      </c>
      <c r="B152" s="261" t="s">
        <v>2678</v>
      </c>
      <c r="C152" s="261" t="s">
        <v>2679</v>
      </c>
      <c r="D152" s="327"/>
      <c r="E152" s="261" t="s">
        <v>2680</v>
      </c>
      <c r="F152" s="261" t="s">
        <v>960</v>
      </c>
      <c r="G152" s="261" t="s">
        <v>2681</v>
      </c>
      <c r="H152" s="257">
        <f>SUMIF(주문_리스트!D:D,거래처!$B152,주문_리스트!M:M)+SUMIF(주문_리스트!D:D,거래처!B152,주문_리스트!N:N)</f>
        <v>0</v>
      </c>
      <c r="I152" s="52" t="s">
        <v>5153</v>
      </c>
    </row>
    <row r="153" spans="1:9">
      <c r="A153" s="58">
        <v>152</v>
      </c>
      <c r="B153" s="261" t="s">
        <v>2696</v>
      </c>
      <c r="C153" s="261" t="s">
        <v>2697</v>
      </c>
      <c r="D153" s="332" t="s">
        <v>5248</v>
      </c>
      <c r="E153" s="261" t="s">
        <v>2698</v>
      </c>
      <c r="F153" s="261" t="s">
        <v>1161</v>
      </c>
      <c r="H153" s="257">
        <f>SUMIF(주문_리스트!D:D,거래처!$B153,주문_리스트!M:M)+SUMIF(주문_리스트!D:D,거래처!B153,주문_리스트!N:N)</f>
        <v>0</v>
      </c>
    </row>
    <row r="154" spans="1:9">
      <c r="A154" s="58">
        <v>153</v>
      </c>
      <c r="B154" s="261" t="s">
        <v>2703</v>
      </c>
      <c r="C154" s="261" t="s">
        <v>2704</v>
      </c>
      <c r="D154" s="261" t="s">
        <v>5249</v>
      </c>
      <c r="E154" s="261" t="s">
        <v>2705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3014</v>
      </c>
    </row>
    <row r="155" spans="1:9">
      <c r="A155" s="58">
        <v>154</v>
      </c>
      <c r="B155" s="261" t="s">
        <v>2722</v>
      </c>
      <c r="C155" s="261" t="s">
        <v>2723</v>
      </c>
      <c r="D155" s="327"/>
      <c r="E155" s="261" t="s">
        <v>2724</v>
      </c>
      <c r="F155" s="261" t="s">
        <v>1161</v>
      </c>
      <c r="G155" s="261" t="s">
        <v>2725</v>
      </c>
      <c r="H155" s="257">
        <f>SUMIF(주문_리스트!D:D,거래처!$B155,주문_리스트!M:M)+SUMIF(주문_리스트!D:D,거래처!B155,주문_리스트!N:N)</f>
        <v>0</v>
      </c>
    </row>
    <row r="156" spans="1:9">
      <c r="A156" s="58">
        <v>155</v>
      </c>
      <c r="B156" s="261" t="s">
        <v>2742</v>
      </c>
      <c r="C156" s="261" t="s">
        <v>2743</v>
      </c>
      <c r="D156" s="261" t="s">
        <v>5250</v>
      </c>
      <c r="E156" s="261" t="s">
        <v>2744</v>
      </c>
      <c r="F156" s="261" t="s">
        <v>970</v>
      </c>
      <c r="G156" s="261" t="s">
        <v>2745</v>
      </c>
      <c r="H156" s="257">
        <f>SUMIF(주문_리스트!D:D,거래처!$B156,주문_리스트!M:M)+SUMIF(주문_리스트!D:D,거래처!B156,주문_리스트!N:N)</f>
        <v>0</v>
      </c>
      <c r="I156" s="52" t="s">
        <v>3660</v>
      </c>
    </row>
    <row r="157" spans="1:9">
      <c r="A157" s="58">
        <v>156</v>
      </c>
      <c r="B157" s="261" t="s">
        <v>2793</v>
      </c>
      <c r="C157" s="261" t="s">
        <v>2799</v>
      </c>
      <c r="D157" s="327"/>
      <c r="E157" s="261" t="s">
        <v>2800</v>
      </c>
      <c r="F157" s="261" t="s">
        <v>970</v>
      </c>
      <c r="G157" s="261" t="s">
        <v>3186</v>
      </c>
      <c r="H157" s="257">
        <f>SUMIF(주문_리스트!D:D,거래처!$B157,주문_리스트!M:M)+SUMIF(주문_리스트!D:D,거래처!B157,주문_리스트!N:N)</f>
        <v>0</v>
      </c>
    </row>
    <row r="158" spans="1:9">
      <c r="A158" s="58">
        <v>157</v>
      </c>
      <c r="B158" s="261" t="s">
        <v>2802</v>
      </c>
      <c r="C158" s="261" t="s">
        <v>2803</v>
      </c>
      <c r="D158" s="261" t="s">
        <v>5251</v>
      </c>
      <c r="E158" s="261" t="s">
        <v>2804</v>
      </c>
      <c r="F158" s="261" t="s">
        <v>1161</v>
      </c>
      <c r="G158" s="261" t="s">
        <v>2813</v>
      </c>
      <c r="H158" s="257">
        <f>SUMIF(주문_리스트!D:D,거래처!$B158,주문_리스트!M:M)+SUMIF(주문_리스트!D:D,거래처!B158,주문_리스트!N:N)</f>
        <v>0</v>
      </c>
    </row>
    <row r="159" spans="1:9">
      <c r="A159" s="58">
        <v>158</v>
      </c>
      <c r="B159" s="261" t="s">
        <v>2806</v>
      </c>
      <c r="C159" s="261" t="s">
        <v>2807</v>
      </c>
      <c r="D159" s="327"/>
      <c r="E159" s="261" t="s">
        <v>2808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9">
      <c r="A160" s="58">
        <v>159</v>
      </c>
      <c r="B160" s="261" t="s">
        <v>2822</v>
      </c>
      <c r="C160" s="261" t="s">
        <v>2823</v>
      </c>
      <c r="D160" s="327"/>
      <c r="E160" s="261" t="s">
        <v>2824</v>
      </c>
      <c r="F160" s="261" t="s">
        <v>960</v>
      </c>
      <c r="G160" s="261" t="s">
        <v>2825</v>
      </c>
      <c r="H160" s="257">
        <f>SUMIF(주문_리스트!D:D,거래처!$B160,주문_리스트!M:M)+SUMIF(주문_리스트!D:D,거래처!B160,주문_리스트!N:N)</f>
        <v>0</v>
      </c>
      <c r="I160" s="52" t="s">
        <v>4975</v>
      </c>
    </row>
    <row r="161" spans="1:9">
      <c r="A161" s="58">
        <v>160</v>
      </c>
      <c r="B161" s="261" t="s">
        <v>2828</v>
      </c>
      <c r="C161" s="261" t="s">
        <v>2829</v>
      </c>
      <c r="D161" s="261" t="s">
        <v>5252</v>
      </c>
      <c r="E161" s="261" t="s">
        <v>2830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2848</v>
      </c>
      <c r="C162" s="261" t="s">
        <v>2849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2862</v>
      </c>
      <c r="C163" s="261" t="s">
        <v>2863</v>
      </c>
      <c r="D163" s="327"/>
      <c r="E163" s="261" t="s">
        <v>2864</v>
      </c>
      <c r="F163" s="261" t="s">
        <v>970</v>
      </c>
      <c r="G163" s="261" t="s">
        <v>2865</v>
      </c>
      <c r="H163" s="257">
        <f>SUMIF(주문_리스트!D:D,거래처!$B163,주문_리스트!M:M)+SUMIF(주문_리스트!D:D,거래처!B163,주문_리스트!N:N)</f>
        <v>0</v>
      </c>
      <c r="I163" s="52" t="s">
        <v>2879</v>
      </c>
    </row>
    <row r="164" spans="1:9">
      <c r="A164" s="58">
        <v>163</v>
      </c>
      <c r="B164" s="261" t="s">
        <v>2867</v>
      </c>
      <c r="C164" s="261" t="s">
        <v>2868</v>
      </c>
      <c r="D164" s="327"/>
      <c r="E164" s="261" t="s">
        <v>2869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2874</v>
      </c>
      <c r="C165" s="261" t="s">
        <v>2863</v>
      </c>
      <c r="D165" s="327"/>
      <c r="E165" s="261" t="s">
        <v>2864</v>
      </c>
      <c r="F165" s="261" t="s">
        <v>970</v>
      </c>
      <c r="G165" s="261" t="s">
        <v>2865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2896</v>
      </c>
      <c r="C166" s="261" t="s">
        <v>2897</v>
      </c>
      <c r="D166" s="329"/>
      <c r="E166" s="261" t="s">
        <v>2898</v>
      </c>
      <c r="F166" s="261" t="s">
        <v>960</v>
      </c>
      <c r="G166" s="261" t="s">
        <v>2899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2953</v>
      </c>
      <c r="C167" s="261" t="s">
        <v>2954</v>
      </c>
      <c r="D167" s="327"/>
      <c r="E167" s="261" t="s">
        <v>2955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2961</v>
      </c>
      <c r="C168" s="261" t="s">
        <v>2962</v>
      </c>
      <c r="D168" s="327"/>
      <c r="E168" s="261" t="s">
        <v>2963</v>
      </c>
      <c r="F168" s="261" t="s">
        <v>970</v>
      </c>
      <c r="G168" s="261" t="s">
        <v>2964</v>
      </c>
      <c r="H168" s="257">
        <f>SUMIF(주문_리스트!D:D,거래처!$B168,주문_리스트!M:M)+SUMIF(주문_리스트!D:D,거래처!B168,주문_리스트!N:N)</f>
        <v>0</v>
      </c>
      <c r="I168" s="52" t="s">
        <v>3014</v>
      </c>
    </row>
    <row r="169" spans="1:9">
      <c r="A169" s="58">
        <v>168</v>
      </c>
      <c r="B169" s="261" t="s">
        <v>3008</v>
      </c>
      <c r="C169" s="261" t="s">
        <v>3009</v>
      </c>
      <c r="D169" s="327"/>
      <c r="E169" s="261" t="s">
        <v>3010</v>
      </c>
      <c r="F169" s="261" t="s">
        <v>970</v>
      </c>
      <c r="G169" s="261" t="s">
        <v>3011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3050</v>
      </c>
      <c r="C170" s="261" t="s">
        <v>3051</v>
      </c>
      <c r="D170" s="329"/>
      <c r="E170" s="261" t="s">
        <v>3052</v>
      </c>
      <c r="F170" s="261" t="s">
        <v>960</v>
      </c>
      <c r="G170" s="261" t="s">
        <v>3053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3079</v>
      </c>
      <c r="C171" s="261" t="s">
        <v>3080</v>
      </c>
      <c r="D171" s="329"/>
      <c r="E171" s="261" t="s">
        <v>3081</v>
      </c>
      <c r="F171" s="261" t="s">
        <v>970</v>
      </c>
      <c r="G171" s="261" t="s">
        <v>3082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3111</v>
      </c>
      <c r="C172" s="261" t="s">
        <v>3112</v>
      </c>
      <c r="D172" s="329"/>
      <c r="E172" s="261" t="s">
        <v>3113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3115</v>
      </c>
      <c r="C173" s="261" t="s">
        <v>3116</v>
      </c>
      <c r="D173" s="327"/>
      <c r="E173" s="261" t="s">
        <v>3117</v>
      </c>
      <c r="F173" s="261" t="s">
        <v>32</v>
      </c>
      <c r="G173" s="261" t="s">
        <v>3122</v>
      </c>
      <c r="H173" s="257">
        <f>SUMIF(주문_리스트!D:D,거래처!$B173,주문_리스트!M:M)+SUMIF(주문_리스트!D:D,거래처!B173,주문_리스트!N:N)</f>
        <v>0</v>
      </c>
      <c r="I173" s="52" t="s">
        <v>5340</v>
      </c>
    </row>
    <row r="174" spans="1:9">
      <c r="A174" s="58">
        <v>173</v>
      </c>
      <c r="B174" s="261" t="s">
        <v>3137</v>
      </c>
      <c r="C174" s="261" t="s">
        <v>3138</v>
      </c>
      <c r="D174" s="261" t="s">
        <v>5253</v>
      </c>
      <c r="E174" s="261" t="s">
        <v>3139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3190</v>
      </c>
      <c r="C175" s="261" t="s">
        <v>3191</v>
      </c>
      <c r="D175" s="327"/>
      <c r="E175" s="261" t="s">
        <v>3192</v>
      </c>
      <c r="F175" s="261" t="s">
        <v>1161</v>
      </c>
      <c r="G175" s="261" t="s">
        <v>2725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3638</v>
      </c>
      <c r="C176" s="261" t="s">
        <v>3639</v>
      </c>
      <c r="D176" s="327"/>
      <c r="E176" s="261" t="s">
        <v>3640</v>
      </c>
      <c r="F176" s="261" t="s">
        <v>33</v>
      </c>
      <c r="G176" s="261" t="s">
        <v>3640</v>
      </c>
      <c r="H176" s="257">
        <f>SUMIF(주문_리스트!D:D,거래처!$B176,주문_리스트!M:M)+SUMIF(주문_리스트!D:D,거래처!B176,주문_리스트!N:N)</f>
        <v>1130000</v>
      </c>
      <c r="I176" s="52" t="s">
        <v>5372</v>
      </c>
    </row>
    <row r="177" spans="1:9">
      <c r="A177" s="58">
        <v>176</v>
      </c>
      <c r="B177" s="261" t="s">
        <v>3218</v>
      </c>
      <c r="C177" s="261" t="s">
        <v>3219</v>
      </c>
      <c r="D177" s="332" t="s">
        <v>5254</v>
      </c>
      <c r="E177" s="261" t="s">
        <v>3220</v>
      </c>
      <c r="F177" s="261" t="s">
        <v>970</v>
      </c>
      <c r="G177" s="261" t="s">
        <v>3221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3277</v>
      </c>
      <c r="C178" s="261" t="s">
        <v>3278</v>
      </c>
      <c r="D178" s="327"/>
      <c r="E178" s="261" t="s">
        <v>3279</v>
      </c>
      <c r="F178" s="261" t="s">
        <v>32</v>
      </c>
      <c r="G178" s="261" t="s">
        <v>3280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3329</v>
      </c>
      <c r="C179" s="261" t="s">
        <v>3330</v>
      </c>
      <c r="D179" s="327"/>
      <c r="E179" s="261" t="s">
        <v>3331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3376</v>
      </c>
      <c r="C180" s="261" t="s">
        <v>3377</v>
      </c>
      <c r="D180" s="329"/>
      <c r="E180" s="261" t="s">
        <v>3378</v>
      </c>
      <c r="F180" s="261" t="s">
        <v>32</v>
      </c>
      <c r="G180" s="261" t="s">
        <v>3379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3382</v>
      </c>
      <c r="C181" s="261" t="s">
        <v>3383</v>
      </c>
      <c r="D181" s="327"/>
      <c r="E181" s="261" t="s">
        <v>3384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4975</v>
      </c>
    </row>
    <row r="182" spans="1:9">
      <c r="A182" s="58">
        <v>181</v>
      </c>
      <c r="B182" s="261" t="s">
        <v>3386</v>
      </c>
      <c r="C182" s="261" t="s">
        <v>3387</v>
      </c>
      <c r="D182" s="329"/>
      <c r="E182" s="261" t="s">
        <v>3388</v>
      </c>
      <c r="F182" s="261" t="s">
        <v>1161</v>
      </c>
      <c r="G182" s="261" t="s">
        <v>2725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3662</v>
      </c>
      <c r="C183" s="261" t="s">
        <v>3663</v>
      </c>
      <c r="D183" s="261" t="s">
        <v>5255</v>
      </c>
      <c r="E183" s="261" t="s">
        <v>3664</v>
      </c>
      <c r="F183" s="261" t="s">
        <v>32</v>
      </c>
      <c r="G183" s="261" t="s">
        <v>3665</v>
      </c>
      <c r="H183" s="257">
        <f>SUMIF(주문_리스트!D:D,거래처!$B183,주문_리스트!M:M)+SUMIF(주문_리스트!D:D,거래처!B183,주문_리스트!N:N)</f>
        <v>0</v>
      </c>
    </row>
    <row r="184" spans="1:9">
      <c r="A184" s="58">
        <v>183</v>
      </c>
      <c r="B184" s="261" t="s">
        <v>3422</v>
      </c>
      <c r="C184" s="261" t="s">
        <v>3423</v>
      </c>
      <c r="D184" s="327"/>
      <c r="E184" s="261" t="s">
        <v>3425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3486</v>
      </c>
      <c r="C185" s="261" t="s">
        <v>3487</v>
      </c>
      <c r="D185" s="327"/>
      <c r="E185" s="261" t="s">
        <v>3488</v>
      </c>
      <c r="F185" s="261" t="s">
        <v>960</v>
      </c>
      <c r="G185" s="261" t="s">
        <v>3489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3538</v>
      </c>
      <c r="C186" s="261" t="s">
        <v>3539</v>
      </c>
      <c r="D186" s="261" t="s">
        <v>5256</v>
      </c>
      <c r="E186" s="261" t="s">
        <v>3540</v>
      </c>
      <c r="F186" s="261" t="s">
        <v>1161</v>
      </c>
      <c r="G186" s="261" t="s">
        <v>3537</v>
      </c>
      <c r="H186" s="257">
        <f>SUMIF(주문_리스트!D:D,거래처!$B186,주문_리스트!M:M)+SUMIF(주문_리스트!D:D,거래처!B186,주문_리스트!N:N)-2100000</f>
        <v>0</v>
      </c>
    </row>
    <row r="187" spans="1:9">
      <c r="A187" s="58">
        <v>186</v>
      </c>
      <c r="B187" s="261" t="s">
        <v>3625</v>
      </c>
      <c r="C187" s="261" t="s">
        <v>3626</v>
      </c>
      <c r="D187" s="327"/>
      <c r="E187" s="261" t="s">
        <v>3627</v>
      </c>
      <c r="F187" s="261" t="s">
        <v>1161</v>
      </c>
      <c r="G187" s="261" t="s">
        <v>3628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3713</v>
      </c>
      <c r="C188" s="261" t="s">
        <v>3714</v>
      </c>
      <c r="D188" s="261" t="s">
        <v>5257</v>
      </c>
      <c r="E188" s="261" t="s">
        <v>3715</v>
      </c>
      <c r="F188" s="261" t="s">
        <v>1161</v>
      </c>
      <c r="G188" s="261" t="s">
        <v>3715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3777</v>
      </c>
      <c r="C189" s="261" t="s">
        <v>3778</v>
      </c>
      <c r="D189" s="327"/>
      <c r="E189" s="261" t="s">
        <v>3779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3860</v>
      </c>
      <c r="C190" s="261" t="s">
        <v>4345</v>
      </c>
      <c r="D190" s="327"/>
      <c r="E190" s="261" t="s">
        <v>4398</v>
      </c>
      <c r="H190" s="257">
        <f>SUMIF(주문_리스트!D:D,거래처!$B190,주문_리스트!M:M)+SUMIF(주문_리스트!D:D,거래처!B190,주문_리스트!N:N)</f>
        <v>0</v>
      </c>
    </row>
    <row r="191" spans="1:9">
      <c r="A191" s="58">
        <v>190</v>
      </c>
      <c r="B191" s="261" t="s">
        <v>3861</v>
      </c>
      <c r="C191" s="261" t="s">
        <v>4346</v>
      </c>
      <c r="D191" s="329"/>
      <c r="E191" s="261" t="s">
        <v>4399</v>
      </c>
      <c r="F191" s="261" t="s">
        <v>970</v>
      </c>
      <c r="G191" s="261" t="s">
        <v>4400</v>
      </c>
      <c r="H191" s="257">
        <f>SUMIF(주문_리스트!D:D,거래처!$B191,주문_리스트!M:M)+SUMIF(주문_리스트!D:D,거래처!B191,주문_리스트!N:N)</f>
        <v>0</v>
      </c>
      <c r="I191" s="52" t="s">
        <v>4975</v>
      </c>
    </row>
    <row r="192" spans="1:9">
      <c r="A192" s="58">
        <v>191</v>
      </c>
      <c r="B192" s="261" t="s">
        <v>3862</v>
      </c>
      <c r="C192" s="261" t="s">
        <v>4347</v>
      </c>
      <c r="D192" s="327"/>
      <c r="E192" s="261" t="s">
        <v>4401</v>
      </c>
      <c r="F192" s="261" t="s">
        <v>960</v>
      </c>
      <c r="G192" s="261" t="s">
        <v>4402</v>
      </c>
      <c r="H192" s="257">
        <f>SUMIF(주문_리스트!D:D,거래처!$B192,주문_리스트!M:M)+SUMIF(주문_리스트!D:D,거래처!B192,주문_리스트!N:N)</f>
        <v>0</v>
      </c>
    </row>
    <row r="193" spans="1:9">
      <c r="A193" s="58">
        <v>192</v>
      </c>
      <c r="B193" s="261" t="s">
        <v>3863</v>
      </c>
      <c r="C193" s="261" t="s">
        <v>4348</v>
      </c>
      <c r="D193" s="327"/>
      <c r="E193" s="261" t="s">
        <v>4403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</row>
    <row r="194" spans="1:9">
      <c r="A194" s="58">
        <v>193</v>
      </c>
      <c r="B194" s="261" t="s">
        <v>4349</v>
      </c>
      <c r="C194" s="261" t="s">
        <v>4350</v>
      </c>
      <c r="D194" s="327"/>
      <c r="E194" s="261" t="s">
        <v>4404</v>
      </c>
      <c r="F194" s="261" t="s">
        <v>34</v>
      </c>
      <c r="G194" s="261" t="s">
        <v>4405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3869</v>
      </c>
      <c r="C195" s="261" t="s">
        <v>4351</v>
      </c>
      <c r="D195" s="261" t="s">
        <v>5258</v>
      </c>
      <c r="E195" s="261" t="s">
        <v>4406</v>
      </c>
      <c r="F195" s="261" t="s">
        <v>960</v>
      </c>
      <c r="G195" s="261" t="s">
        <v>4407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3868</v>
      </c>
      <c r="C196" s="261" t="s">
        <v>4352</v>
      </c>
      <c r="D196" s="327"/>
      <c r="E196" s="261" t="s">
        <v>4408</v>
      </c>
      <c r="F196" s="261" t="s">
        <v>1161</v>
      </c>
      <c r="G196" s="261" t="s">
        <v>4409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3870</v>
      </c>
      <c r="C197" s="261" t="s">
        <v>4353</v>
      </c>
      <c r="D197" s="327"/>
      <c r="E197" s="261" t="s">
        <v>4410</v>
      </c>
      <c r="F197" s="261" t="s">
        <v>960</v>
      </c>
      <c r="G197" s="261" t="s">
        <v>4411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3871</v>
      </c>
      <c r="C198" s="261" t="s">
        <v>4354</v>
      </c>
      <c r="D198" s="327"/>
      <c r="E198" s="261" t="s">
        <v>4412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3873</v>
      </c>
      <c r="C199" s="261" t="s">
        <v>4355</v>
      </c>
      <c r="D199" s="327"/>
      <c r="E199" s="261" t="s">
        <v>4413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3877</v>
      </c>
      <c r="C200" s="261" t="s">
        <v>4356</v>
      </c>
      <c r="D200" s="261" t="s">
        <v>5259</v>
      </c>
      <c r="E200" s="261" t="s">
        <v>4414</v>
      </c>
      <c r="F200" s="261" t="s">
        <v>960</v>
      </c>
      <c r="G200" s="261" t="s">
        <v>4415</v>
      </c>
      <c r="H200" s="257">
        <f>SUMIF(주문_리스트!D:D,거래처!$B200,주문_리스트!M:M)+SUMIF(주문_리스트!D:D,거래처!B200,주문_리스트!N:N)</f>
        <v>0</v>
      </c>
    </row>
    <row r="201" spans="1:9">
      <c r="A201" s="58">
        <v>201</v>
      </c>
      <c r="B201" s="261" t="s">
        <v>3880</v>
      </c>
      <c r="C201" s="261" t="s">
        <v>4357</v>
      </c>
      <c r="D201" s="261" t="s">
        <v>5260</v>
      </c>
      <c r="E201" s="261" t="s">
        <v>4416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4975</v>
      </c>
    </row>
    <row r="202" spans="1:9">
      <c r="A202" s="58">
        <v>202</v>
      </c>
      <c r="B202" s="261" t="s">
        <v>4358</v>
      </c>
      <c r="C202" s="261" t="s">
        <v>4359</v>
      </c>
      <c r="D202" s="261" t="s">
        <v>5261</v>
      </c>
      <c r="E202" s="261" t="s">
        <v>4417</v>
      </c>
      <c r="F202" s="261" t="s">
        <v>4686</v>
      </c>
      <c r="G202" s="261" t="s">
        <v>4685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3888</v>
      </c>
      <c r="C203" s="261" t="s">
        <v>4360</v>
      </c>
      <c r="D203" s="329"/>
      <c r="E203" s="261" t="s">
        <v>4418</v>
      </c>
      <c r="F203" s="261" t="s">
        <v>960</v>
      </c>
      <c r="G203" s="261" t="s">
        <v>4419</v>
      </c>
      <c r="H203" s="257">
        <f>SUMIF(주문_리스트!D:D,거래처!$B203,주문_리스트!M:M)+SUMIF(주문_리스트!D:D,거래처!B203,주문_리스트!N:N)</f>
        <v>0</v>
      </c>
    </row>
    <row r="204" spans="1:9">
      <c r="A204" s="58">
        <v>204</v>
      </c>
      <c r="B204" s="261" t="s">
        <v>3459</v>
      </c>
      <c r="C204" s="261" t="s">
        <v>4361</v>
      </c>
      <c r="D204" s="327"/>
      <c r="E204" s="261" t="s">
        <v>4420</v>
      </c>
      <c r="F204" s="261" t="s">
        <v>960</v>
      </c>
      <c r="G204" s="261" t="s">
        <v>4421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3881</v>
      </c>
      <c r="C205" s="261" t="s">
        <v>5156</v>
      </c>
      <c r="D205" s="329"/>
      <c r="E205" s="261" t="s">
        <v>4422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5180</v>
      </c>
    </row>
    <row r="206" spans="1:9">
      <c r="A206" s="58">
        <v>206</v>
      </c>
      <c r="B206" s="261" t="s">
        <v>4362</v>
      </c>
      <c r="C206" s="261" t="s">
        <v>4363</v>
      </c>
      <c r="D206" s="327"/>
      <c r="E206" s="261" t="s">
        <v>4423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3882</v>
      </c>
      <c r="C207" s="261" t="s">
        <v>4364</v>
      </c>
      <c r="D207" s="327"/>
      <c r="E207" s="261" t="s">
        <v>4424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4365</v>
      </c>
      <c r="C208" s="261" t="s">
        <v>4366</v>
      </c>
      <c r="D208" s="329"/>
      <c r="E208" s="261" t="s">
        <v>4425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3884</v>
      </c>
      <c r="C209" s="261" t="s">
        <v>4367</v>
      </c>
      <c r="D209" s="329"/>
      <c r="E209" s="261" t="s">
        <v>4426</v>
      </c>
      <c r="F209" s="261" t="s">
        <v>960</v>
      </c>
      <c r="G209" s="261" t="s">
        <v>4427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3885</v>
      </c>
      <c r="C210" s="261" t="s">
        <v>4368</v>
      </c>
      <c r="D210" s="327"/>
      <c r="E210" s="261" t="s">
        <v>4428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3886</v>
      </c>
      <c r="C211" s="261" t="s">
        <v>4369</v>
      </c>
      <c r="D211" s="327"/>
      <c r="E211" s="261" t="s">
        <v>4429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3887</v>
      </c>
      <c r="C212" s="261" t="s">
        <v>4370</v>
      </c>
      <c r="D212" s="261" t="s">
        <v>5262</v>
      </c>
      <c r="E212" s="261" t="s">
        <v>4430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>
      <c r="A213" s="58">
        <v>213</v>
      </c>
      <c r="B213" s="261" t="s">
        <v>3889</v>
      </c>
      <c r="C213" s="261" t="s">
        <v>4371</v>
      </c>
      <c r="D213" s="329"/>
      <c r="E213" s="261" t="s">
        <v>4431</v>
      </c>
      <c r="F213" s="261" t="s">
        <v>1161</v>
      </c>
      <c r="G213" s="261" t="s">
        <v>2725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3890</v>
      </c>
      <c r="C214" s="261" t="s">
        <v>4372</v>
      </c>
      <c r="D214" s="329"/>
      <c r="E214" s="261" t="s">
        <v>4432</v>
      </c>
      <c r="F214" s="261" t="s">
        <v>1161</v>
      </c>
      <c r="G214" s="261" t="s">
        <v>2725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4373</v>
      </c>
      <c r="C215" s="261" t="s">
        <v>4374</v>
      </c>
      <c r="D215" s="329"/>
      <c r="E215" s="261" t="s">
        <v>4433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2753</v>
      </c>
      <c r="C216" s="261" t="s">
        <v>4375</v>
      </c>
      <c r="D216" s="329"/>
      <c r="E216" s="261" t="s">
        <v>4434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4376</v>
      </c>
      <c r="C217" s="261" t="s">
        <v>4377</v>
      </c>
      <c r="D217" s="329"/>
      <c r="E217" s="261" t="s">
        <v>4435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4166</v>
      </c>
      <c r="C218" s="261" t="s">
        <v>4378</v>
      </c>
      <c r="D218" s="261" t="s">
        <v>5263</v>
      </c>
      <c r="E218" s="261" t="s">
        <v>4436</v>
      </c>
      <c r="H218" s="257">
        <f>SUMIF(주문_리스트!D:D,거래처!$B218,주문_리스트!M:M)+SUMIF(주문_리스트!D:D,거래처!B218,주문_리스트!N:N)</f>
        <v>0</v>
      </c>
    </row>
    <row r="219" spans="1:9">
      <c r="A219" s="58">
        <v>219</v>
      </c>
      <c r="B219" s="261" t="s">
        <v>4277</v>
      </c>
      <c r="C219" s="261" t="s">
        <v>4379</v>
      </c>
      <c r="D219" s="329"/>
      <c r="E219" s="261" t="s">
        <v>4437</v>
      </c>
      <c r="F219" s="261" t="s">
        <v>1161</v>
      </c>
      <c r="G219" s="261" t="s">
        <v>4437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4278</v>
      </c>
      <c r="C220" s="261" t="s">
        <v>4380</v>
      </c>
      <c r="D220" s="327"/>
      <c r="E220" s="261" t="s">
        <v>4438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4975</v>
      </c>
    </row>
    <row r="221" spans="1:9">
      <c r="A221" s="58">
        <v>221</v>
      </c>
      <c r="B221" s="261" t="s">
        <v>4279</v>
      </c>
      <c r="C221" s="261" t="s">
        <v>4381</v>
      </c>
      <c r="D221" s="327"/>
      <c r="E221" s="261" t="s">
        <v>4439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4507</v>
      </c>
      <c r="C222" s="261" t="s">
        <v>4508</v>
      </c>
      <c r="D222" s="327"/>
      <c r="E222" s="261" t="s">
        <v>4509</v>
      </c>
      <c r="F222" s="261" t="s">
        <v>960</v>
      </c>
      <c r="G222" s="261" t="s">
        <v>4510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4511</v>
      </c>
      <c r="C223" s="261" t="s">
        <v>4512</v>
      </c>
      <c r="D223" s="329"/>
      <c r="E223" s="261" t="s">
        <v>4513</v>
      </c>
      <c r="F223" s="261" t="s">
        <v>4536</v>
      </c>
      <c r="G223" s="261" t="s">
        <v>4537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4641</v>
      </c>
      <c r="C224" s="261" t="s">
        <v>4642</v>
      </c>
      <c r="D224" s="261" t="s">
        <v>5264</v>
      </c>
      <c r="E224" s="261" t="s">
        <v>4643</v>
      </c>
      <c r="F224" s="261" t="s">
        <v>4644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4669</v>
      </c>
      <c r="C225" s="261" t="s">
        <v>4670</v>
      </c>
      <c r="D225" s="327"/>
      <c r="E225" s="261" t="s">
        <v>4671</v>
      </c>
      <c r="F225" s="261" t="s">
        <v>1161</v>
      </c>
      <c r="G225" s="261" t="s">
        <v>4671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4694</v>
      </c>
      <c r="C226" s="261" t="s">
        <v>4695</v>
      </c>
      <c r="D226" s="261" t="s">
        <v>5265</v>
      </c>
      <c r="E226" s="261" t="s">
        <v>4696</v>
      </c>
      <c r="F226" s="261" t="s">
        <v>1161</v>
      </c>
      <c r="G226" s="261" t="s">
        <v>4696</v>
      </c>
      <c r="H226" s="257">
        <f>SUMIF(주문_리스트!D:D,거래처!$B226,주문_리스트!M:M)+SUMIF(주문_리스트!D:D,거래처!B226,주문_리스트!N:N)</f>
        <v>0</v>
      </c>
    </row>
    <row r="227" spans="1:9">
      <c r="A227" s="58">
        <v>227</v>
      </c>
      <c r="B227" s="261" t="s">
        <v>4726</v>
      </c>
      <c r="C227" s="261" t="s">
        <v>4727</v>
      </c>
      <c r="D227" s="327"/>
      <c r="E227" s="261" t="s">
        <v>4728</v>
      </c>
      <c r="F227" s="261" t="s">
        <v>4729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4762</v>
      </c>
      <c r="C228" s="261" t="s">
        <v>4763</v>
      </c>
      <c r="D228" s="327"/>
      <c r="E228" s="261" t="s">
        <v>4764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4771</v>
      </c>
    </row>
    <row r="229" spans="1:9">
      <c r="A229" s="58">
        <v>229</v>
      </c>
      <c r="B229" s="261" t="s">
        <v>4784</v>
      </c>
      <c r="C229" s="261" t="s">
        <v>4337</v>
      </c>
      <c r="D229" s="261" t="s">
        <v>5266</v>
      </c>
      <c r="E229" s="261" t="s">
        <v>4785</v>
      </c>
      <c r="F229" s="261" t="s">
        <v>960</v>
      </c>
      <c r="G229" s="261" t="s">
        <v>4786</v>
      </c>
      <c r="H229" s="257">
        <f>SUMIF(주문_리스트!D:D,거래처!$B229,주문_리스트!M:M)+SUMIF(주문_리스트!D:D,거래처!B229,주문_리스트!N:N)</f>
        <v>0</v>
      </c>
      <c r="I229" s="52" t="s">
        <v>4975</v>
      </c>
    </row>
    <row r="230" spans="1:9">
      <c r="A230" s="58">
        <v>230</v>
      </c>
      <c r="B230" s="261" t="s">
        <v>5176</v>
      </c>
      <c r="C230" s="261" t="s">
        <v>4877</v>
      </c>
      <c r="D230" s="327"/>
      <c r="E230" s="261" t="s">
        <v>4878</v>
      </c>
      <c r="F230" s="261" t="s">
        <v>960</v>
      </c>
      <c r="G230" s="261" t="s">
        <v>4879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4931</v>
      </c>
      <c r="C231" s="261" t="s">
        <v>4932</v>
      </c>
      <c r="D231" s="327"/>
      <c r="E231" s="261" t="s">
        <v>4933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4934</v>
      </c>
      <c r="C232" s="261" t="s">
        <v>4935</v>
      </c>
      <c r="D232" s="329"/>
      <c r="E232" s="261" t="s">
        <v>4936</v>
      </c>
      <c r="F232" s="261" t="s">
        <v>960</v>
      </c>
      <c r="G232" s="261" t="s">
        <v>4937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5065</v>
      </c>
      <c r="C233" s="261" t="s">
        <v>5066</v>
      </c>
      <c r="D233" s="329"/>
      <c r="E233" s="261" t="s">
        <v>5067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5290</v>
      </c>
      <c r="C234" s="261" t="s">
        <v>5291</v>
      </c>
      <c r="E234" s="261" t="s">
        <v>5292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5306</v>
      </c>
      <c r="C235" s="261" t="s">
        <v>5307</v>
      </c>
      <c r="E235" s="261" t="s">
        <v>5308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5313</v>
      </c>
      <c r="C236" s="261" t="s">
        <v>5314</v>
      </c>
      <c r="E236" s="261" t="s">
        <v>5315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>
      <c r="A237" s="58">
        <v>237</v>
      </c>
      <c r="B237" s="261" t="s">
        <v>5327</v>
      </c>
      <c r="C237" s="261" t="s">
        <v>5328</v>
      </c>
      <c r="E237" s="261" t="s">
        <v>5329</v>
      </c>
      <c r="F237" s="261" t="s">
        <v>960</v>
      </c>
      <c r="G237" s="261" t="s">
        <v>5330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5341</v>
      </c>
      <c r="C238" s="261" t="s">
        <v>5342</v>
      </c>
      <c r="E238" s="261" t="s">
        <v>5343</v>
      </c>
      <c r="F238" s="261" t="s">
        <v>1161</v>
      </c>
      <c r="G238" s="261" t="s">
        <v>5343</v>
      </c>
      <c r="H238" s="257">
        <f>SUMIF(주문_리스트!D:D,거래처!$B238,주문_리스트!M:M)+SUMIF(주문_리스트!D:D,거래처!B238,주문_리스트!N:N)</f>
        <v>0</v>
      </c>
    </row>
    <row r="239" spans="1:9">
      <c r="H239" s="257">
        <f>SUMIF(주문_리스트!D:D,거래처!$B239,주문_리스트!M:M)+SUMIF(주문_리스트!D:D,거래처!B239,주문_리스트!N:N)</f>
        <v>0</v>
      </c>
    </row>
    <row r="240" spans="1:9">
      <c r="H240" s="257">
        <f>SUMIF(주문_리스트!D:D,거래처!$B240,주문_리스트!M:M)+SUMIF(주문_리스트!D:D,거래처!B240,주문_리스트!N:N)</f>
        <v>0</v>
      </c>
    </row>
    <row r="241" spans="8:8">
      <c r="H241" s="257">
        <f>SUMIF(주문_리스트!D:D,거래처!$B241,주문_리스트!M:M)+SUMIF(주문_리스트!D:D,거래처!B241,주문_리스트!N:N)</f>
        <v>0</v>
      </c>
    </row>
    <row r="242" spans="8:8">
      <c r="H242" s="257">
        <f>SUMIF(주문_리스트!D:D,거래처!$B242,주문_리스트!M:M)+SUMIF(주문_리스트!D:D,거래처!B242,주문_리스트!N:N)</f>
        <v>0</v>
      </c>
    </row>
    <row r="243" spans="8:8">
      <c r="H243" s="257">
        <f>SUMIF(주문_리스트!D:D,거래처!$B243,주문_리스트!M:M)+SUMIF(주문_리스트!D:D,거래처!B243,주문_리스트!N:N)</f>
        <v>0</v>
      </c>
    </row>
    <row r="244" spans="8:8">
      <c r="H244" s="257">
        <f>SUMIF(주문_리스트!D:D,거래처!$B244,주문_리스트!M:M)+SUMIF(주문_리스트!D:D,거래처!B244,주문_리스트!N:N)</f>
        <v>0</v>
      </c>
    </row>
    <row r="245" spans="8:8">
      <c r="H245" s="257">
        <f>SUMIF(주문_리스트!D:D,거래처!$B245,주문_리스트!M:M)+SUMIF(주문_리스트!D:D,거래처!B245,주문_리스트!N:N)</f>
        <v>0</v>
      </c>
    </row>
    <row r="246" spans="8:8">
      <c r="H246" s="257">
        <f>SUMIF(주문_리스트!D:D,거래처!$B246,주문_리스트!M:M)+SUMIF(주문_리스트!D:D,거래처!B246,주문_리스트!N:N)</f>
        <v>0</v>
      </c>
    </row>
    <row r="247" spans="8:8">
      <c r="H247" s="257">
        <f>SUMIF(주문_리스트!D:D,거래처!$B247,주문_리스트!M:M)+SUMIF(주문_리스트!D:D,거래처!B247,주문_리스트!N:N)</f>
        <v>0</v>
      </c>
    </row>
    <row r="248" spans="8:8">
      <c r="H248" s="257">
        <f>SUMIF(주문_리스트!D:D,거래처!$B248,주문_리스트!M:M)+SUMIF(주문_리스트!D:D,거래처!B248,주문_리스트!N:N)</f>
        <v>0</v>
      </c>
    </row>
    <row r="249" spans="8:8">
      <c r="H249" s="257">
        <f>SUMIF(주문_리스트!D:D,거래처!$B249,주문_리스트!M:M)+SUMIF(주문_리스트!D:D,거래처!B249,주문_리스트!N:N)</f>
        <v>0</v>
      </c>
    </row>
    <row r="250" spans="8:8">
      <c r="H250" s="257">
        <f>SUMIF(주문_리스트!D:D,거래처!$B250,주문_리스트!M:M)+SUMIF(주문_리스트!D:D,거래처!B250,주문_리스트!N:N)</f>
        <v>0</v>
      </c>
    </row>
    <row r="251" spans="8:8">
      <c r="H251" s="257">
        <f>SUMIF(주문_리스트!D:D,거래처!$B251,주문_리스트!M:M)+SUMIF(주문_리스트!D:D,거래처!B251,주문_리스트!N:N)</f>
        <v>0</v>
      </c>
    </row>
    <row r="252" spans="8:8">
      <c r="H252" s="257">
        <f>SUMIF(주문_리스트!D:D,거래처!$B252,주문_리스트!M:M)+SUMIF(주문_리스트!D:D,거래처!B252,주문_리스트!N:N)</f>
        <v>0</v>
      </c>
    </row>
    <row r="253" spans="8:8">
      <c r="H253" s="257">
        <f>SUMIF(주문_리스트!D:D,거래처!$B253,주문_리스트!M:M)+SUMIF(주문_리스트!D:D,거래처!B253,주문_리스트!N:N)</f>
        <v>0</v>
      </c>
    </row>
    <row r="254" spans="8:8">
      <c r="H254" s="257">
        <f>SUMIF(주문_리스트!D:D,거래처!$B254,주문_리스트!M:M)+SUMIF(주문_리스트!D:D,거래처!B254,주문_리스트!N:N)</f>
        <v>0</v>
      </c>
    </row>
    <row r="255" spans="8:8">
      <c r="H255" s="257">
        <f>SUMIF(주문_리스트!D:D,거래처!$B255,주문_리스트!M:M)+SUMIF(주문_리스트!D:D,거래처!B255,주문_리스트!N:N)</f>
        <v>0</v>
      </c>
    </row>
    <row r="256" spans="8:8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  <row r="412" spans="8:8">
      <c r="H412" s="257">
        <f>SUMIF(주문_리스트!D:D,거래처!$B412,주문_리스트!M:M)+SUMIF(주문_리스트!D:D,거래처!B412,주문_리스트!N:N)</f>
        <v>0</v>
      </c>
    </row>
    <row r="413" spans="8:8">
      <c r="H413" s="257">
        <f>SUMIF(주문_리스트!D:D,거래처!$B413,주문_리스트!M:M)+SUMIF(주문_리스트!D:D,거래처!B413,주문_리스트!N:N)</f>
        <v>0</v>
      </c>
    </row>
    <row r="414" spans="8:8">
      <c r="H414" s="257">
        <f>SUMIF(주문_리스트!D:D,거래처!$B414,주문_리스트!M:M)+SUMIF(주문_리스트!D:D,거래처!B414,주문_리스트!N:N)</f>
        <v>0</v>
      </c>
    </row>
    <row r="415" spans="8:8">
      <c r="H415" s="257">
        <f>SUMIF(주문_리스트!D:D,거래처!$B415,주문_리스트!M:M)+SUMIF(주문_리스트!D:D,거래처!B415,주문_리스트!N:N)</f>
        <v>0</v>
      </c>
    </row>
    <row r="416" spans="8:8">
      <c r="H416" s="257">
        <f>SUMIF(주문_리스트!D:D,거래처!$B416,주문_리스트!M:M)+SUMIF(주문_리스트!D:D,거래처!B416,주문_리스트!N:N)</f>
        <v>0</v>
      </c>
    </row>
    <row r="417" spans="8:8">
      <c r="H417" s="257">
        <f>SUMIF(주문_리스트!D:D,거래처!$B417,주문_리스트!M:M)+SUMIF(주문_리스트!D:D,거래처!B417,주문_리스트!N:N)</f>
        <v>0</v>
      </c>
    </row>
    <row r="418" spans="8:8">
      <c r="H418" s="257">
        <f>SUMIF(주문_리스트!D:D,거래처!$B418,주문_리스트!M:M)+SUMIF(주문_리스트!D:D,거래처!B418,주문_리스트!N:N)</f>
        <v>0</v>
      </c>
    </row>
    <row r="419" spans="8:8">
      <c r="H419" s="257">
        <f>SUMIF(주문_리스트!D:D,거래처!$B419,주문_리스트!M:M)+SUMIF(주문_리스트!D:D,거래처!B419,주문_리스트!N:N)</f>
        <v>0</v>
      </c>
    </row>
    <row r="420" spans="8:8">
      <c r="H420" s="257">
        <f>SUMIF(주문_리스트!D:D,거래처!$B420,주문_리스트!M:M)+SUMIF(주문_리스트!D:D,거래처!B420,주문_리스트!N:N)</f>
        <v>0</v>
      </c>
    </row>
    <row r="421" spans="8:8">
      <c r="H421" s="257">
        <f>SUMIF(주문_리스트!D:D,거래처!$B421,주문_리스트!M:M)+SUMIF(주문_리스트!D:D,거래처!B421,주문_리스트!N:N)</f>
        <v>0</v>
      </c>
    </row>
    <row r="422" spans="8:8">
      <c r="H422" s="257">
        <f>SUMIF(주문_리스트!D:D,거래처!$B422,주문_리스트!M:M)+SUMIF(주문_리스트!D:D,거래처!B422,주문_리스트!N:N)</f>
        <v>0</v>
      </c>
    </row>
    <row r="423" spans="8:8">
      <c r="H423" s="257">
        <f>SUMIF(주문_리스트!D:D,거래처!$B423,주문_리스트!M:M)+SUMIF(주문_리스트!D:D,거래처!B423,주문_리스트!N:N)</f>
        <v>0</v>
      </c>
    </row>
    <row r="424" spans="8:8">
      <c r="H424" s="257">
        <f>SUMIF(주문_리스트!D:D,거래처!$B424,주문_리스트!M:M)+SUMIF(주문_리스트!D:D,거래처!B424,주문_리스트!N:N)</f>
        <v>0</v>
      </c>
    </row>
    <row r="425" spans="8:8">
      <c r="H425" s="257">
        <f>SUMIF(주문_리스트!D:D,거래처!$B425,주문_리스트!M:M)+SUMIF(주문_리스트!D:D,거래처!B425,주문_리스트!N:N)</f>
        <v>0</v>
      </c>
    </row>
    <row r="426" spans="8:8">
      <c r="H426" s="257">
        <f>SUMIF(주문_리스트!D:D,거래처!$B426,주문_리스트!M:M)+SUMIF(주문_리스트!D:D,거래처!B426,주문_리스트!N:N)</f>
        <v>0</v>
      </c>
    </row>
    <row r="427" spans="8:8">
      <c r="H427" s="257">
        <f>SUMIF(주문_리스트!D:D,거래처!$B427,주문_리스트!M:M)+SUMIF(주문_리스트!D:D,거래처!B427,주문_리스트!N:N)</f>
        <v>0</v>
      </c>
    </row>
    <row r="428" spans="8:8">
      <c r="H428" s="257">
        <f>SUMIF(주문_리스트!D:D,거래처!$B428,주문_리스트!M:M)+SUMIF(주문_리스트!D:D,거래처!B428,주문_리스트!N:N)</f>
        <v>0</v>
      </c>
    </row>
    <row r="429" spans="8:8">
      <c r="H429" s="257">
        <f>SUMIF(주문_리스트!D:D,거래처!$B429,주문_리스트!M:M)+SUMIF(주문_리스트!D:D,거래처!B429,주문_리스트!N:N)</f>
        <v>0</v>
      </c>
    </row>
    <row r="430" spans="8:8">
      <c r="H430" s="257">
        <f>SUMIF(주문_리스트!D:D,거래처!$B430,주문_리스트!M:M)+SUMIF(주문_리스트!D:D,거래처!B430,주문_리스트!N:N)</f>
        <v>0</v>
      </c>
    </row>
    <row r="431" spans="8:8">
      <c r="H431" s="257">
        <f>SUMIF(주문_리스트!D:D,거래처!$B431,주문_리스트!M:M)+SUMIF(주문_리스트!D:D,거래처!B431,주문_리스트!N:N)</f>
        <v>0</v>
      </c>
    </row>
    <row r="432" spans="8:8">
      <c r="H432" s="257">
        <f>SUMIF(주문_리스트!D:D,거래처!$B432,주문_리스트!M:M)+SUMIF(주문_리스트!D:D,거래처!B432,주문_리스트!N:N)</f>
        <v>0</v>
      </c>
    </row>
    <row r="433" spans="8:8">
      <c r="H433" s="257">
        <f>SUMIF(주문_리스트!D:D,거래처!$B433,주문_리스트!M:M)+SUMIF(주문_리스트!D:D,거래처!B433,주문_리스트!N:N)</f>
        <v>0</v>
      </c>
    </row>
    <row r="434" spans="8:8">
      <c r="H434" s="257">
        <f>SUMIF(주문_리스트!D:D,거래처!$B434,주문_리스트!M:M)+SUMIF(주문_리스트!D:D,거래처!B434,주문_리스트!N:N)</f>
        <v>0</v>
      </c>
    </row>
    <row r="435" spans="8:8">
      <c r="H435" s="257">
        <f>SUMIF(주문_리스트!D:D,거래처!$B435,주문_리스트!M:M)+SUMIF(주문_리스트!D:D,거래처!B435,주문_리스트!N:N)</f>
        <v>0</v>
      </c>
    </row>
    <row r="436" spans="8:8">
      <c r="H436" s="257">
        <f>SUMIF(주문_리스트!D:D,거래처!$B436,주문_리스트!M:M)+SUMIF(주문_리스트!D:D,거래처!B436,주문_리스트!N:N)</f>
        <v>0</v>
      </c>
    </row>
    <row r="437" spans="8:8">
      <c r="H437" s="257">
        <f>SUMIF(주문_리스트!D:D,거래처!$B437,주문_리스트!M:M)+SUMIF(주문_리스트!D:D,거래처!B437,주문_리스트!N:N)</f>
        <v>0</v>
      </c>
    </row>
    <row r="438" spans="8:8">
      <c r="H438" s="257">
        <f>SUMIF(주문_리스트!D:D,거래처!$B438,주문_리스트!M:M)+SUMIF(주문_리스트!D:D,거래처!B438,주문_리스트!N:N)</f>
        <v>0</v>
      </c>
    </row>
    <row r="439" spans="8:8">
      <c r="H439" s="257">
        <f>SUMIF(주문_리스트!D:D,거래처!$B439,주문_리스트!M:M)+SUMIF(주문_리스트!D:D,거래처!B439,주문_리스트!N:N)</f>
        <v>0</v>
      </c>
    </row>
    <row r="440" spans="8:8">
      <c r="H440" s="257">
        <f>SUMIF(주문_리스트!D:D,거래처!$B440,주문_리스트!M:M)+SUMIF(주문_리스트!D:D,거래처!B440,주문_리스트!N:N)</f>
        <v>0</v>
      </c>
    </row>
    <row r="441" spans="8:8">
      <c r="H441" s="257">
        <f>SUMIF(주문_리스트!D:D,거래처!$B441,주문_리스트!M:M)+SUMIF(주문_리스트!D:D,거래처!B441,주문_리스트!N:N)</f>
        <v>0</v>
      </c>
    </row>
    <row r="442" spans="8:8">
      <c r="H442" s="257">
        <f>SUMIF(주문_리스트!D:D,거래처!$B442,주문_리스트!M:M)+SUMIF(주문_리스트!D:D,거래처!B442,주문_리스트!N:N)</f>
        <v>0</v>
      </c>
    </row>
    <row r="443" spans="8:8">
      <c r="H443" s="257">
        <f>SUMIF(주문_리스트!D:D,거래처!$B443,주문_리스트!M:M)+SUMIF(주문_리스트!D:D,거래처!B443,주문_리스트!N:N)</f>
        <v>0</v>
      </c>
    </row>
    <row r="444" spans="8:8">
      <c r="H444" s="257">
        <f>SUMIF(주문_리스트!D:D,거래처!$B444,주문_리스트!M:M)+SUMIF(주문_리스트!D:D,거래처!B444,주문_리스트!N:N)</f>
        <v>0</v>
      </c>
    </row>
    <row r="445" spans="8:8">
      <c r="H445" s="257">
        <f>SUMIF(주문_리스트!D:D,거래처!$B445,주문_리스트!M:M)+SUMIF(주문_리스트!D:D,거래처!B445,주문_리스트!N:N)</f>
        <v>0</v>
      </c>
    </row>
    <row r="446" spans="8:8">
      <c r="H446" s="257">
        <f>SUMIF(주문_리스트!D:D,거래처!$B446,주문_리스트!M:M)+SUMIF(주문_리스트!D:D,거래처!B446,주문_리스트!N:N)</f>
        <v>0</v>
      </c>
    </row>
    <row r="447" spans="8:8">
      <c r="H447" s="257">
        <f>SUMIF(주문_리스트!D:D,거래처!$B447,주문_리스트!M:M)+SUMIF(주문_리스트!D:D,거래처!B447,주문_리스트!N:N)</f>
        <v>0</v>
      </c>
    </row>
    <row r="448" spans="8:8">
      <c r="H448" s="257">
        <f>SUMIF(주문_리스트!D:D,거래처!$B448,주문_리스트!M:M)+SUMIF(주문_리스트!D:D,거래처!B448,주문_리스트!N:N)</f>
        <v>0</v>
      </c>
    </row>
    <row r="449" spans="8:8">
      <c r="H449" s="257">
        <f>SUMIF(주문_리스트!D:D,거래처!$B449,주문_리스트!M:M)+SUMIF(주문_리스트!D:D,거래처!B449,주문_리스트!N:N)</f>
        <v>0</v>
      </c>
    </row>
    <row r="450" spans="8:8">
      <c r="H450" s="257">
        <f>SUMIF(주문_리스트!D:D,거래처!$B450,주문_리스트!M:M)+SUMIF(주문_리스트!D:D,거래처!B450,주문_리스트!N:N)</f>
        <v>0</v>
      </c>
    </row>
    <row r="451" spans="8:8">
      <c r="H451" s="257">
        <f>SUMIF(주문_리스트!D:D,거래처!$B451,주문_리스트!M:M)+SUMIF(주문_리스트!D:D,거래처!B451,주문_리스트!N:N)</f>
        <v>0</v>
      </c>
    </row>
    <row r="452" spans="8:8">
      <c r="H452" s="257">
        <f>SUMIF(주문_리스트!D:D,거래처!$B452,주문_리스트!M:M)+SUMIF(주문_리스트!D:D,거래처!B452,주문_리스트!N:N)</f>
        <v>0</v>
      </c>
    </row>
    <row r="453" spans="8:8">
      <c r="H453" s="257">
        <f>SUMIF(주문_리스트!D:D,거래처!$B453,주문_리스트!M:M)+SUMIF(주문_리스트!D:D,거래처!B453,주문_리스트!N:N)</f>
        <v>0</v>
      </c>
    </row>
    <row r="454" spans="8:8">
      <c r="H454" s="257">
        <f>SUMIF(주문_리스트!D:D,거래처!$B454,주문_리스트!M:M)+SUMIF(주문_리스트!D:D,거래처!B454,주문_리스트!N:N)</f>
        <v>0</v>
      </c>
    </row>
    <row r="455" spans="8:8">
      <c r="H455" s="257">
        <f>SUMIF(주문_리스트!D:D,거래처!$B455,주문_리스트!M:M)+SUMIF(주문_리스트!D:D,거래처!B455,주문_리스트!N:N)</f>
        <v>0</v>
      </c>
    </row>
    <row r="456" spans="8:8">
      <c r="H456" s="257">
        <f>SUMIF(주문_리스트!D:D,거래처!$B456,주문_리스트!M:M)+SUMIF(주문_리스트!D:D,거래처!B456,주문_리스트!N:N)</f>
        <v>0</v>
      </c>
    </row>
    <row r="457" spans="8:8">
      <c r="H457" s="257">
        <f>SUMIF(주문_리스트!D:D,거래처!$B457,주문_리스트!M:M)+SUMIF(주문_리스트!D:D,거래처!B457,주문_리스트!N:N)</f>
        <v>0</v>
      </c>
    </row>
    <row r="458" spans="8:8">
      <c r="H458" s="257">
        <f>SUMIF(주문_리스트!D:D,거래처!$B458,주문_리스트!M:M)+SUMIF(주문_리스트!D:D,거래처!B458,주문_리스트!N:N)</f>
        <v>0</v>
      </c>
    </row>
    <row r="459" spans="8:8">
      <c r="H459" s="257">
        <f>SUMIF(주문_리스트!D:D,거래처!$B459,주문_리스트!M:M)+SUMIF(주문_리스트!D:D,거래처!B459,주문_리스트!N:N)</f>
        <v>0</v>
      </c>
    </row>
    <row r="460" spans="8:8">
      <c r="H460" s="257">
        <f>SUMIF(주문_리스트!D:D,거래처!$B460,주문_리스트!M:M)+SUMIF(주문_리스트!D:D,거래처!B460,주문_리스트!N:N)</f>
        <v>0</v>
      </c>
    </row>
    <row r="461" spans="8:8">
      <c r="H461" s="257">
        <f>SUMIF(주문_리스트!D:D,거래처!$B461,주문_리스트!M:M)+SUMIF(주문_리스트!D:D,거래처!B461,주문_리스트!N:N)</f>
        <v>0</v>
      </c>
    </row>
    <row r="462" spans="8:8">
      <c r="H462" s="257">
        <f>SUMIF(주문_리스트!D:D,거래처!$B462,주문_리스트!M:M)+SUMIF(주문_리스트!D:D,거래처!B462,주문_리스트!N:N)</f>
        <v>0</v>
      </c>
    </row>
    <row r="463" spans="8:8">
      <c r="H463" s="257">
        <f>SUMIF(주문_리스트!D:D,거래처!$B463,주문_리스트!M:M)+SUMIF(주문_리스트!D:D,거래처!B463,주문_리스트!N:N)</f>
        <v>0</v>
      </c>
    </row>
    <row r="464" spans="8:8">
      <c r="H464" s="257">
        <f>SUMIF(주문_리스트!D:D,거래처!$B464,주문_리스트!M:M)+SUMIF(주문_리스트!D:D,거래처!B464,주문_리스트!N:N)</f>
        <v>0</v>
      </c>
    </row>
    <row r="465" spans="8:8">
      <c r="H465" s="257">
        <f>SUMIF(주문_리스트!D:D,거래처!$B465,주문_리스트!M:M)+SUMIF(주문_리스트!D:D,거래처!B465,주문_리스트!N:N)</f>
        <v>0</v>
      </c>
    </row>
    <row r="466" spans="8:8">
      <c r="H466" s="257">
        <f>SUMIF(주문_리스트!D:D,거래처!$B466,주문_리스트!M:M)+SUMIF(주문_리스트!D:D,거래처!B466,주문_리스트!N:N)</f>
        <v>0</v>
      </c>
    </row>
    <row r="467" spans="8:8">
      <c r="H467" s="257">
        <f>SUMIF(주문_리스트!D:D,거래처!$B467,주문_리스트!M:M)+SUMIF(주문_리스트!D:D,거래처!B467,주문_리스트!N:N)</f>
        <v>0</v>
      </c>
    </row>
    <row r="468" spans="8:8">
      <c r="H468" s="257">
        <f>SUMIF(주문_리스트!D:D,거래처!$B468,주문_리스트!M:M)+SUMIF(주문_리스트!D:D,거래처!B468,주문_리스트!N:N)</f>
        <v>0</v>
      </c>
    </row>
    <row r="469" spans="8:8">
      <c r="H469" s="257">
        <f>SUMIF(주문_리스트!D:D,거래처!$B469,주문_리스트!M:M)+SUMIF(주문_리스트!D:D,거래처!B469,주문_리스트!N:N)</f>
        <v>0</v>
      </c>
    </row>
    <row r="470" spans="8:8">
      <c r="H470" s="257">
        <f>SUMIF(주문_리스트!D:D,거래처!$B470,주문_리스트!M:M)+SUMIF(주문_리스트!D:D,거래처!B470,주문_리스트!N:N)</f>
        <v>0</v>
      </c>
    </row>
    <row r="471" spans="8:8">
      <c r="H471" s="257">
        <f>SUMIF(주문_리스트!D:D,거래처!$B471,주문_리스트!M:M)+SUMIF(주문_리스트!D:D,거래처!B471,주문_리스트!N:N)</f>
        <v>0</v>
      </c>
    </row>
    <row r="472" spans="8:8">
      <c r="H472" s="257">
        <f>SUMIF(주문_리스트!D:D,거래처!$B472,주문_리스트!M:M)+SUMIF(주문_리스트!D:D,거래처!B472,주문_리스트!N:N)</f>
        <v>0</v>
      </c>
    </row>
    <row r="473" spans="8:8">
      <c r="H473" s="257">
        <f>SUMIF(주문_리스트!D:D,거래처!$B473,주문_리스트!M:M)+SUMIF(주문_리스트!D:D,거래처!B473,주문_리스트!N:N)</f>
        <v>0</v>
      </c>
    </row>
    <row r="474" spans="8:8">
      <c r="H474" s="257">
        <f>SUMIF(주문_리스트!D:D,거래처!$B474,주문_리스트!M:M)+SUMIF(주문_리스트!D:D,거래처!B474,주문_리스트!N:N)</f>
        <v>0</v>
      </c>
    </row>
    <row r="475" spans="8:8">
      <c r="H475" s="257">
        <f>SUMIF(주문_리스트!D:D,거래처!$B475,주문_리스트!M:M)+SUMIF(주문_리스트!D:D,거래처!B475,주문_리스트!N:N)</f>
        <v>0</v>
      </c>
    </row>
    <row r="476" spans="8:8">
      <c r="H476" s="257">
        <f>SUMIF(주문_리스트!D:D,거래처!$B476,주문_리스트!M:M)+SUMIF(주문_리스트!D:D,거래처!B476,주문_리스트!N:N)</f>
        <v>0</v>
      </c>
    </row>
    <row r="477" spans="8:8">
      <c r="H477" s="257">
        <f>SUMIF(주문_리스트!D:D,거래처!$B477,주문_리스트!M:M)+SUMIF(주문_리스트!D:D,거래처!B477,주문_리스트!N:N)</f>
        <v>0</v>
      </c>
    </row>
    <row r="478" spans="8:8">
      <c r="H478" s="257">
        <f>SUMIF(주문_리스트!D:D,거래처!$B478,주문_리스트!M:M)+SUMIF(주문_리스트!D:D,거래처!B478,주문_리스트!N:N)</f>
        <v>0</v>
      </c>
    </row>
    <row r="479" spans="8:8">
      <c r="H479" s="257">
        <f>SUMIF(주문_리스트!D:D,거래처!$B479,주문_리스트!M:M)+SUMIF(주문_리스트!D:D,거래처!B479,주문_리스트!N:N)</f>
        <v>0</v>
      </c>
    </row>
    <row r="480" spans="8:8">
      <c r="H480" s="257">
        <f>SUMIF(주문_리스트!D:D,거래처!$B480,주문_리스트!M:M)+SUMIF(주문_리스트!D:D,거래처!B480,주문_리스트!N:N)</f>
        <v>0</v>
      </c>
    </row>
    <row r="481" spans="8:8">
      <c r="H481" s="257">
        <f>SUMIF(주문_리스트!D:D,거래처!$B481,주문_리스트!M:M)+SUMIF(주문_리스트!D:D,거래처!B481,주문_리스트!N:N)</f>
        <v>0</v>
      </c>
    </row>
    <row r="482" spans="8:8">
      <c r="H482" s="257">
        <f>SUMIF(주문_리스트!D:D,거래처!$B482,주문_리스트!M:M)+SUMIF(주문_리스트!D:D,거래처!B482,주문_리스트!N:N)</f>
        <v>0</v>
      </c>
    </row>
    <row r="483" spans="8:8">
      <c r="H483" s="257">
        <f>SUMIF(주문_리스트!D:D,거래처!$B483,주문_리스트!M:M)+SUMIF(주문_리스트!D:D,거래처!B483,주문_리스트!N:N)</f>
        <v>0</v>
      </c>
    </row>
    <row r="484" spans="8:8">
      <c r="H484" s="257">
        <f>SUMIF(주문_리스트!D:D,거래처!$B484,주문_리스트!M:M)+SUMIF(주문_리스트!D:D,거래처!B484,주문_리스트!N:N)</f>
        <v>0</v>
      </c>
    </row>
    <row r="485" spans="8:8">
      <c r="H485" s="257">
        <f>SUMIF(주문_리스트!D:D,거래처!$B485,주문_리스트!M:M)+SUMIF(주문_리스트!D:D,거래처!B485,주문_리스트!N:N)</f>
        <v>0</v>
      </c>
    </row>
    <row r="486" spans="8:8">
      <c r="H486" s="257">
        <f>SUMIF(주문_리스트!D:D,거래처!$B486,주문_리스트!M:M)+SUMIF(주문_리스트!D:D,거래처!B486,주문_리스트!N:N)</f>
        <v>0</v>
      </c>
    </row>
    <row r="487" spans="8:8">
      <c r="H487" s="257">
        <f>SUMIF(주문_리스트!D:D,거래처!$B487,주문_리스트!M:M)+SUMIF(주문_리스트!D:D,거래처!B487,주문_리스트!N:N)</f>
        <v>0</v>
      </c>
    </row>
    <row r="488" spans="8:8">
      <c r="H488" s="257">
        <f>SUMIF(주문_리스트!D:D,거래처!$B488,주문_리스트!M:M)+SUMIF(주문_리스트!D:D,거래처!B488,주문_리스트!N:N)</f>
        <v>0</v>
      </c>
    </row>
    <row r="489" spans="8:8">
      <c r="H489" s="257">
        <f>SUMIF(주문_리스트!D:D,거래처!$B489,주문_리스트!M:M)+SUMIF(주문_리스트!D:D,거래처!B489,주문_리스트!N:N)</f>
        <v>0</v>
      </c>
    </row>
    <row r="490" spans="8:8">
      <c r="H490" s="257">
        <f>SUMIF(주문_리스트!D:D,거래처!$B490,주문_리스트!M:M)+SUMIF(주문_리스트!D:D,거래처!B490,주문_리스트!N:N)</f>
        <v>0</v>
      </c>
    </row>
    <row r="491" spans="8:8">
      <c r="H491" s="257">
        <f>SUMIF(주문_리스트!D:D,거래처!$B491,주문_리스트!M:M)+SUMIF(주문_리스트!D:D,거래처!B491,주문_리스트!N:N)</f>
        <v>0</v>
      </c>
    </row>
    <row r="492" spans="8:8">
      <c r="H492" s="257">
        <f>SUMIF(주문_리스트!D:D,거래처!$B492,주문_리스트!M:M)+SUMIF(주문_리스트!D:D,거래처!B492,주문_리스트!N:N)</f>
        <v>0</v>
      </c>
    </row>
    <row r="493" spans="8:8">
      <c r="H493" s="257">
        <f>SUMIF(주문_리스트!D:D,거래처!$B493,주문_리스트!M:M)+SUMIF(주문_리스트!D:D,거래처!B493,주문_리스트!N:N)</f>
        <v>0</v>
      </c>
    </row>
    <row r="494" spans="8:8">
      <c r="H494" s="257">
        <f>SUMIF(주문_리스트!D:D,거래처!$B494,주문_리스트!M:M)+SUMIF(주문_리스트!D:D,거래처!B494,주문_리스트!N:N)</f>
        <v>0</v>
      </c>
    </row>
    <row r="495" spans="8:8">
      <c r="H495" s="257">
        <f>SUMIF(주문_리스트!D:D,거래처!$B495,주문_리스트!M:M)+SUMIF(주문_리스트!D:D,거래처!B495,주문_리스트!N:N)</f>
        <v>0</v>
      </c>
    </row>
    <row r="496" spans="8:8">
      <c r="H496" s="257">
        <f>SUMIF(주문_리스트!D:D,거래처!$B496,주문_리스트!M:M)+SUMIF(주문_리스트!D:D,거래처!B496,주문_리스트!N:N)</f>
        <v>0</v>
      </c>
    </row>
    <row r="497" spans="8:8">
      <c r="H497" s="257">
        <f>SUMIF(주문_리스트!D:D,거래처!$B497,주문_리스트!M:M)+SUMIF(주문_리스트!D:D,거래처!B497,주문_리스트!N:N)</f>
        <v>0</v>
      </c>
    </row>
    <row r="498" spans="8:8">
      <c r="H498" s="257">
        <f>SUMIF(주문_리스트!D:D,거래처!$B498,주문_리스트!M:M)+SUMIF(주문_리스트!D:D,거래처!B498,주문_리스트!N:N)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22"/>
  <sheetViews>
    <sheetView zoomScale="115" zoomScaleNormal="115" workbookViewId="0">
      <pane xSplit="1" ySplit="1" topLeftCell="B13" activePane="bottomRight" state="frozen"/>
      <selection activeCell="N26" sqref="N26"/>
      <selection pane="topRight" activeCell="N26" sqref="N26"/>
      <selection pane="bottomLeft" activeCell="N26" sqref="N26"/>
      <selection pane="bottomRight" activeCell="D27" sqref="D27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5.625" style="280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1787</v>
      </c>
      <c r="H1" s="51" t="s">
        <v>4</v>
      </c>
      <c r="I1" s="97">
        <v>290</v>
      </c>
    </row>
    <row r="2" spans="1:10">
      <c r="A2">
        <v>1</v>
      </c>
      <c r="B2" s="280">
        <v>28120504</v>
      </c>
      <c r="C2" s="280" t="s">
        <v>2457</v>
      </c>
      <c r="D2" s="280">
        <v>28120504</v>
      </c>
      <c r="E2" s="52">
        <v>1000000</v>
      </c>
      <c r="G2"/>
      <c r="H2"/>
    </row>
    <row r="3" spans="1:10">
      <c r="A3">
        <v>2</v>
      </c>
      <c r="B3" s="280" t="s">
        <v>5108</v>
      </c>
      <c r="C3" s="280" t="s">
        <v>5108</v>
      </c>
      <c r="E3" s="52">
        <v>300000</v>
      </c>
      <c r="G3"/>
      <c r="H3"/>
    </row>
    <row r="4" spans="1:10">
      <c r="A4">
        <v>4</v>
      </c>
      <c r="B4" s="280" t="s">
        <v>1906</v>
      </c>
      <c r="C4" s="280" t="s">
        <v>1905</v>
      </c>
      <c r="D4" s="280" t="s">
        <v>1906</v>
      </c>
      <c r="E4" s="52">
        <v>1000000</v>
      </c>
      <c r="F4" s="52">
        <v>550000</v>
      </c>
      <c r="G4"/>
      <c r="H4"/>
    </row>
    <row r="5" spans="1:10">
      <c r="A5">
        <v>7</v>
      </c>
      <c r="B5" s="280" t="s">
        <v>5115</v>
      </c>
      <c r="C5" s="280" t="s">
        <v>1702</v>
      </c>
      <c r="D5" s="280" t="s">
        <v>5115</v>
      </c>
      <c r="E5" s="52">
        <v>650000</v>
      </c>
      <c r="G5"/>
      <c r="H5"/>
    </row>
    <row r="6" spans="1:10">
      <c r="A6">
        <v>8</v>
      </c>
      <c r="B6" s="280" t="s">
        <v>3739</v>
      </c>
      <c r="C6" s="280" t="s">
        <v>1125</v>
      </c>
      <c r="D6" s="280" t="s">
        <v>3739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2853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2460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4106</v>
      </c>
      <c r="C12" s="280" t="s">
        <v>1616</v>
      </c>
      <c r="D12" s="280" t="s">
        <v>4106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2619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2623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5116</v>
      </c>
      <c r="C15" s="280" t="s">
        <v>5116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2136</v>
      </c>
      <c r="C17" s="280" t="s">
        <v>2136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2148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2148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2137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2131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1948</v>
      </c>
      <c r="C22" s="280" t="s">
        <v>4440</v>
      </c>
      <c r="D22" s="280" t="s">
        <v>1948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t="s">
        <v>4224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1185</v>
      </c>
      <c r="C25" s="280" t="s">
        <v>5182</v>
      </c>
      <c r="D25" s="280" t="s">
        <v>5181</v>
      </c>
      <c r="E25" s="52">
        <v>1200000</v>
      </c>
      <c r="G25"/>
    </row>
    <row r="26" spans="1:8">
      <c r="A26">
        <v>30</v>
      </c>
      <c r="B26" s="280" t="s">
        <v>1719</v>
      </c>
      <c r="C26" s="280" t="s">
        <v>2167</v>
      </c>
      <c r="D26" s="280" t="s">
        <v>1719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5183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2405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2514</v>
      </c>
      <c r="C29" s="280" t="s">
        <v>2515</v>
      </c>
      <c r="D29" s="280" t="s">
        <v>2514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2130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2139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1686</v>
      </c>
      <c r="C35" s="280" t="s">
        <v>5110</v>
      </c>
      <c r="D35" s="280" t="s">
        <v>1686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4441</v>
      </c>
      <c r="C37" s="280" t="s">
        <v>4442</v>
      </c>
      <c r="D37" s="280" t="s">
        <v>4441</v>
      </c>
      <c r="E37" s="52">
        <v>1600000</v>
      </c>
      <c r="G37"/>
    </row>
    <row r="38" spans="1:8">
      <c r="A38">
        <v>44</v>
      </c>
      <c r="B38" s="280" t="s">
        <v>2155</v>
      </c>
      <c r="C38" s="280" t="s">
        <v>2155</v>
      </c>
      <c r="E38" s="52">
        <v>1600000</v>
      </c>
      <c r="G38"/>
    </row>
    <row r="39" spans="1:8">
      <c r="A39">
        <v>45</v>
      </c>
      <c r="B39" s="280" t="s">
        <v>2140</v>
      </c>
      <c r="C39" s="280" t="s">
        <v>2140</v>
      </c>
      <c r="E39" s="52">
        <v>100000</v>
      </c>
      <c r="G39"/>
    </row>
    <row r="40" spans="1:8">
      <c r="A40">
        <v>46</v>
      </c>
      <c r="B40" s="280" t="s">
        <v>2656</v>
      </c>
      <c r="C40" s="280" t="s">
        <v>2283</v>
      </c>
      <c r="D40" s="280" t="s">
        <v>2656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5112</v>
      </c>
      <c r="D47" s="280">
        <v>24152333903</v>
      </c>
      <c r="E47" s="52">
        <v>50000</v>
      </c>
      <c r="G47"/>
      <c r="H47" s="52" t="s">
        <v>1775</v>
      </c>
    </row>
    <row r="48" spans="1:8">
      <c r="A48">
        <v>55</v>
      </c>
      <c r="B48" s="280" t="s">
        <v>1610</v>
      </c>
      <c r="C48" s="280" t="s">
        <v>1924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2684</v>
      </c>
      <c r="C50" s="280" t="s">
        <v>2157</v>
      </c>
      <c r="D50" s="280" t="s">
        <v>2684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2621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2460</v>
      </c>
      <c r="D54" s="280">
        <v>415090409</v>
      </c>
      <c r="E54" s="52">
        <v>510000</v>
      </c>
      <c r="G54"/>
      <c r="H54" s="52" t="s">
        <v>2461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2141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2141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2516</v>
      </c>
      <c r="C62" s="280" t="s">
        <v>2517</v>
      </c>
      <c r="D62" s="280" t="s">
        <v>2516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2149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1728</v>
      </c>
      <c r="D64" s="280">
        <v>28111601</v>
      </c>
      <c r="E64" s="52">
        <v>220000</v>
      </c>
      <c r="F64" s="52">
        <v>105000</v>
      </c>
      <c r="G64"/>
      <c r="H64" s="52" t="s">
        <v>1733</v>
      </c>
    </row>
    <row r="65" spans="1:8">
      <c r="A65">
        <v>74</v>
      </c>
      <c r="C65" s="280" t="s">
        <v>1730</v>
      </c>
      <c r="E65" s="52">
        <v>200000</v>
      </c>
      <c r="F65" s="52">
        <v>105000</v>
      </c>
      <c r="G65"/>
      <c r="H65" s="52" t="s">
        <v>1729</v>
      </c>
    </row>
    <row r="66" spans="1:8">
      <c r="A66">
        <v>75</v>
      </c>
      <c r="C66" s="280" t="s">
        <v>2150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52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52" t="s">
        <v>1656</v>
      </c>
    </row>
    <row r="70" spans="1:8">
      <c r="A70">
        <v>79</v>
      </c>
      <c r="B70" s="280" t="s">
        <v>1639</v>
      </c>
      <c r="C70" s="280" t="s">
        <v>4522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52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52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52" t="s">
        <v>1666</v>
      </c>
    </row>
    <row r="75" spans="1:8">
      <c r="A75">
        <v>84</v>
      </c>
      <c r="B75" s="280" t="s">
        <v>4443</v>
      </c>
      <c r="C75" s="280" t="s">
        <v>2673</v>
      </c>
      <c r="D75" s="280" t="s">
        <v>4443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5109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1674</v>
      </c>
      <c r="C77" s="280" t="s">
        <v>1675</v>
      </c>
      <c r="D77" s="280" t="s">
        <v>1674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4444</v>
      </c>
      <c r="C78" s="280" t="s">
        <v>1682</v>
      </c>
      <c r="D78" s="280" t="s">
        <v>4444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4445</v>
      </c>
      <c r="C79" s="280" t="s">
        <v>1683</v>
      </c>
      <c r="D79" s="280" t="s">
        <v>4445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1677</v>
      </c>
      <c r="C80" s="280" t="s">
        <v>3899</v>
      </c>
      <c r="D80" s="280" t="s">
        <v>1677</v>
      </c>
      <c r="E80" s="52">
        <v>250000</v>
      </c>
      <c r="F80" s="52">
        <v>45000</v>
      </c>
      <c r="G80"/>
      <c r="H80" s="52" t="s">
        <v>2173</v>
      </c>
    </row>
    <row r="81" spans="1:8">
      <c r="A81">
        <v>90</v>
      </c>
      <c r="B81" s="280" t="s">
        <v>1679</v>
      </c>
      <c r="C81" s="280" t="s">
        <v>2134</v>
      </c>
      <c r="D81" s="280" t="s">
        <v>1679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1689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1691</v>
      </c>
      <c r="C83" s="280" t="s">
        <v>3290</v>
      </c>
      <c r="D83" s="280" t="s">
        <v>1691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1692</v>
      </c>
      <c r="C84" s="280" t="s">
        <v>2143</v>
      </c>
      <c r="D84" s="280" t="s">
        <v>1692</v>
      </c>
      <c r="E84" s="52">
        <v>10000</v>
      </c>
      <c r="F84" s="52">
        <v>8500</v>
      </c>
      <c r="G84"/>
      <c r="H84" s="52" t="s">
        <v>1740</v>
      </c>
    </row>
    <row r="85" spans="1:8">
      <c r="A85">
        <v>94</v>
      </c>
      <c r="B85" s="280" t="s">
        <v>1741</v>
      </c>
      <c r="C85" s="280" t="s">
        <v>2144</v>
      </c>
      <c r="D85" s="280" t="s">
        <v>1741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1693</v>
      </c>
      <c r="C86" s="280" t="s">
        <v>1694</v>
      </c>
      <c r="D86" s="280" t="s">
        <v>1693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4446</v>
      </c>
      <c r="C87" s="280" t="s">
        <v>4447</v>
      </c>
      <c r="D87" s="280" t="s">
        <v>4446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2767</v>
      </c>
      <c r="C88" s="280" t="s">
        <v>2436</v>
      </c>
      <c r="D88" s="280" t="s">
        <v>2767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1697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1699</v>
      </c>
      <c r="D90" s="280">
        <v>2801701</v>
      </c>
      <c r="E90" s="52">
        <v>15000</v>
      </c>
      <c r="F90" s="52">
        <v>4500</v>
      </c>
      <c r="G90"/>
      <c r="H90" s="52" t="s">
        <v>1700</v>
      </c>
    </row>
    <row r="91" spans="1:8">
      <c r="A91">
        <v>100</v>
      </c>
      <c r="B91" s="280">
        <v>2801702</v>
      </c>
      <c r="C91" s="280" t="s">
        <v>1699</v>
      </c>
      <c r="D91" s="280">
        <v>2801702</v>
      </c>
      <c r="E91" s="52">
        <v>15000</v>
      </c>
      <c r="F91" s="52">
        <v>3300</v>
      </c>
      <c r="G91"/>
      <c r="H91" s="52" t="s">
        <v>1701</v>
      </c>
    </row>
    <row r="92" spans="1:8">
      <c r="A92">
        <v>101</v>
      </c>
      <c r="B92" s="280" t="s">
        <v>1714</v>
      </c>
      <c r="C92" s="280" t="s">
        <v>2132</v>
      </c>
      <c r="D92" s="280" t="s">
        <v>1714</v>
      </c>
      <c r="E92" s="52">
        <v>50000</v>
      </c>
      <c r="F92" s="52">
        <v>33000</v>
      </c>
      <c r="G92"/>
      <c r="H92" s="52" t="s">
        <v>1715</v>
      </c>
    </row>
    <row r="93" spans="1:8">
      <c r="A93">
        <v>102</v>
      </c>
      <c r="B93" s="280">
        <v>2830501</v>
      </c>
      <c r="C93" s="280" t="s">
        <v>1784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1711</v>
      </c>
      <c r="C94" s="280" t="s">
        <v>1182</v>
      </c>
      <c r="D94" s="280" t="s">
        <v>1711</v>
      </c>
      <c r="E94" s="52">
        <v>1200000</v>
      </c>
      <c r="G94"/>
      <c r="H94" s="52" t="s">
        <v>1712</v>
      </c>
    </row>
    <row r="95" spans="1:8">
      <c r="A95">
        <v>104</v>
      </c>
      <c r="B95" s="280">
        <v>24347544930</v>
      </c>
      <c r="C95" s="280" t="s">
        <v>1717</v>
      </c>
      <c r="D95" s="280">
        <v>24347544930</v>
      </c>
      <c r="E95" s="52">
        <v>250000</v>
      </c>
      <c r="F95" s="52">
        <v>0</v>
      </c>
      <c r="G95"/>
      <c r="H95" s="52" t="s">
        <v>1716</v>
      </c>
    </row>
    <row r="96" spans="1:8">
      <c r="A96">
        <v>105</v>
      </c>
      <c r="B96" s="280">
        <v>501220641</v>
      </c>
      <c r="C96" s="280" t="s">
        <v>2040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1722</v>
      </c>
      <c r="C97" s="280" t="s">
        <v>1723</v>
      </c>
      <c r="D97" s="280" t="s">
        <v>1722</v>
      </c>
      <c r="E97" s="52">
        <v>25000</v>
      </c>
      <c r="F97" s="52">
        <v>11200</v>
      </c>
      <c r="G97"/>
      <c r="H97" s="52" t="s">
        <v>1724</v>
      </c>
    </row>
    <row r="98" spans="1:8">
      <c r="A98">
        <v>107</v>
      </c>
      <c r="B98" s="280" t="s">
        <v>1725</v>
      </c>
      <c r="C98" s="280" t="s">
        <v>1723</v>
      </c>
      <c r="D98" s="280" t="s">
        <v>1725</v>
      </c>
      <c r="E98" s="52">
        <v>65000</v>
      </c>
      <c r="F98" s="52">
        <v>45000</v>
      </c>
      <c r="G98"/>
      <c r="H98" s="52" t="s">
        <v>1726</v>
      </c>
    </row>
    <row r="99" spans="1:8">
      <c r="A99">
        <v>108</v>
      </c>
      <c r="B99" s="280" t="s">
        <v>1727</v>
      </c>
      <c r="C99" s="280" t="s">
        <v>1532</v>
      </c>
      <c r="D99" s="280" t="s">
        <v>1727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1773</v>
      </c>
      <c r="D100" s="280">
        <v>1068298046</v>
      </c>
      <c r="E100" s="52">
        <v>450000</v>
      </c>
      <c r="G100"/>
      <c r="H100" s="52" t="s">
        <v>1774</v>
      </c>
    </row>
    <row r="101" spans="1:8">
      <c r="A101">
        <v>110</v>
      </c>
      <c r="B101" s="280">
        <v>1087298388</v>
      </c>
      <c r="C101" s="280" t="s">
        <v>2186</v>
      </c>
      <c r="D101" s="280">
        <v>1087298388</v>
      </c>
      <c r="E101" s="52">
        <v>550000</v>
      </c>
      <c r="F101" s="52">
        <v>340000</v>
      </c>
      <c r="G101"/>
      <c r="H101" s="52" t="s">
        <v>2184</v>
      </c>
    </row>
    <row r="102" spans="1:8">
      <c r="A102">
        <v>111</v>
      </c>
      <c r="B102" s="280">
        <v>1068298044</v>
      </c>
      <c r="C102" s="280" t="s">
        <v>1773</v>
      </c>
      <c r="D102" s="280">
        <v>1068298044</v>
      </c>
      <c r="E102" s="52">
        <v>400000</v>
      </c>
      <c r="G102"/>
      <c r="H102" s="52" t="s">
        <v>1777</v>
      </c>
    </row>
    <row r="103" spans="1:8">
      <c r="A103">
        <v>112</v>
      </c>
      <c r="B103" s="280">
        <v>24152333907</v>
      </c>
      <c r="C103" s="280" t="s">
        <v>5111</v>
      </c>
      <c r="D103" s="280">
        <v>24152333907</v>
      </c>
      <c r="E103" s="52">
        <v>50000</v>
      </c>
      <c r="G103"/>
      <c r="H103" s="52" t="s">
        <v>1776</v>
      </c>
    </row>
    <row r="104" spans="1:8">
      <c r="A104">
        <v>113</v>
      </c>
      <c r="B104" s="280">
        <v>6058008122</v>
      </c>
      <c r="C104" s="280" t="s">
        <v>1786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1807</v>
      </c>
      <c r="C105" s="280" t="s">
        <v>1808</v>
      </c>
      <c r="D105" s="280" t="s">
        <v>1807</v>
      </c>
      <c r="E105" s="52">
        <v>210000</v>
      </c>
      <c r="F105" s="52">
        <v>150000</v>
      </c>
      <c r="G105"/>
      <c r="H105" s="52" t="s">
        <v>1810</v>
      </c>
    </row>
    <row r="106" spans="1:8">
      <c r="A106">
        <v>115</v>
      </c>
      <c r="B106" s="280">
        <v>415062109</v>
      </c>
      <c r="C106" s="280" t="s">
        <v>2460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2757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1829</v>
      </c>
      <c r="C108" s="280" t="s">
        <v>1830</v>
      </c>
      <c r="D108" s="280" t="s">
        <v>1829</v>
      </c>
      <c r="E108" s="52">
        <v>10000</v>
      </c>
      <c r="F108" s="52">
        <v>0</v>
      </c>
      <c r="G108"/>
      <c r="H108" s="52" t="s">
        <v>1831</v>
      </c>
    </row>
    <row r="109" spans="1:8">
      <c r="A109">
        <v>118</v>
      </c>
      <c r="C109" s="280" t="s">
        <v>1849</v>
      </c>
      <c r="E109" s="52">
        <v>250000</v>
      </c>
      <c r="G109"/>
    </row>
    <row r="110" spans="1:8">
      <c r="A110">
        <v>119</v>
      </c>
      <c r="B110" s="280" t="s">
        <v>4448</v>
      </c>
      <c r="C110" s="280" t="s">
        <v>4449</v>
      </c>
      <c r="D110" s="280" t="s">
        <v>4448</v>
      </c>
      <c r="E110" s="52">
        <v>15000</v>
      </c>
      <c r="F110" s="52">
        <v>8000</v>
      </c>
      <c r="G110"/>
      <c r="H110" s="52" t="s">
        <v>1866</v>
      </c>
    </row>
    <row r="111" spans="1:8">
      <c r="A111">
        <v>120</v>
      </c>
      <c r="B111" s="280" t="s">
        <v>4450</v>
      </c>
      <c r="C111" s="280" t="s">
        <v>4451</v>
      </c>
      <c r="D111" s="280" t="s">
        <v>4450</v>
      </c>
      <c r="E111" s="52">
        <v>15000</v>
      </c>
      <c r="F111" s="52">
        <v>8000</v>
      </c>
      <c r="G111"/>
      <c r="H111" s="52" t="s">
        <v>1867</v>
      </c>
    </row>
    <row r="112" spans="1:8">
      <c r="A112">
        <v>121</v>
      </c>
      <c r="B112" s="280" t="s">
        <v>2007</v>
      </c>
      <c r="C112" s="280" t="s">
        <v>2008</v>
      </c>
      <c r="D112" s="280" t="s">
        <v>2007</v>
      </c>
      <c r="E112" s="52">
        <v>1000000</v>
      </c>
      <c r="G112"/>
    </row>
    <row r="113" spans="1:8">
      <c r="A113">
        <v>122</v>
      </c>
      <c r="C113" s="280" t="s">
        <v>1873</v>
      </c>
      <c r="E113" s="52">
        <v>2000000</v>
      </c>
      <c r="G113"/>
    </row>
    <row r="114" spans="1:8">
      <c r="A114">
        <v>123</v>
      </c>
      <c r="B114" s="280" t="s">
        <v>1877</v>
      </c>
      <c r="C114" s="280" t="s">
        <v>1552</v>
      </c>
      <c r="D114" s="280" t="s">
        <v>1877</v>
      </c>
      <c r="E114" s="52">
        <v>1400000</v>
      </c>
      <c r="G114"/>
    </row>
    <row r="115" spans="1:8">
      <c r="A115">
        <v>124</v>
      </c>
      <c r="B115" s="280" t="s">
        <v>1893</v>
      </c>
      <c r="C115" s="280" t="s">
        <v>1894</v>
      </c>
      <c r="D115" s="280" t="s">
        <v>1893</v>
      </c>
      <c r="E115" s="52">
        <v>1200000</v>
      </c>
      <c r="F115" s="52">
        <v>400000</v>
      </c>
      <c r="G115"/>
      <c r="H115" s="52" t="s">
        <v>1895</v>
      </c>
    </row>
    <row r="116" spans="1:8">
      <c r="A116">
        <v>125</v>
      </c>
      <c r="B116" s="280" t="s">
        <v>1891</v>
      </c>
      <c r="C116" s="280" t="s">
        <v>1892</v>
      </c>
      <c r="D116" s="280" t="s">
        <v>1891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2460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1904</v>
      </c>
      <c r="C118" s="280" t="s">
        <v>1903</v>
      </c>
      <c r="D118" s="280" t="s">
        <v>1904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1907</v>
      </c>
      <c r="E119" s="52">
        <v>50000</v>
      </c>
      <c r="G119"/>
    </row>
    <row r="120" spans="1:8">
      <c r="A120">
        <v>129</v>
      </c>
      <c r="C120" s="280" t="s">
        <v>1913</v>
      </c>
      <c r="E120" s="52">
        <v>1600000</v>
      </c>
      <c r="G120"/>
    </row>
    <row r="121" spans="1:8">
      <c r="A121">
        <v>130</v>
      </c>
      <c r="C121" s="280" t="s">
        <v>2145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1937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1939</v>
      </c>
      <c r="E123" s="52">
        <v>150000</v>
      </c>
      <c r="G123"/>
    </row>
    <row r="124" spans="1:8">
      <c r="A124">
        <v>133</v>
      </c>
      <c r="B124" s="280" t="s">
        <v>1946</v>
      </c>
      <c r="C124" s="280" t="s">
        <v>1184</v>
      </c>
      <c r="D124" s="280" t="s">
        <v>1946</v>
      </c>
      <c r="E124" s="52">
        <v>1700000</v>
      </c>
      <c r="G124"/>
    </row>
    <row r="125" spans="1:8">
      <c r="A125">
        <v>134</v>
      </c>
      <c r="C125" s="280" t="s">
        <v>1964</v>
      </c>
      <c r="E125" s="52">
        <v>2000000</v>
      </c>
      <c r="G125"/>
    </row>
    <row r="126" spans="1:8">
      <c r="A126">
        <v>135</v>
      </c>
      <c r="B126" s="280" t="s">
        <v>1976</v>
      </c>
      <c r="C126" s="280" t="s">
        <v>1977</v>
      </c>
      <c r="D126" s="280" t="s">
        <v>1976</v>
      </c>
      <c r="E126" s="52">
        <v>550000</v>
      </c>
      <c r="G126"/>
    </row>
    <row r="127" spans="1:8">
      <c r="A127">
        <v>137</v>
      </c>
      <c r="C127" s="280" t="s">
        <v>1986</v>
      </c>
      <c r="E127" s="52">
        <v>1000000</v>
      </c>
      <c r="G127"/>
    </row>
    <row r="128" spans="1:8">
      <c r="A128">
        <v>138</v>
      </c>
      <c r="B128" s="280" t="s">
        <v>3740</v>
      </c>
      <c r="C128" s="280" t="s">
        <v>2622</v>
      </c>
      <c r="D128" s="280" t="s">
        <v>3740</v>
      </c>
      <c r="E128" s="52">
        <v>1200000</v>
      </c>
      <c r="G128"/>
    </row>
    <row r="129" spans="1:8">
      <c r="A129">
        <v>139</v>
      </c>
      <c r="B129" s="280" t="s">
        <v>3490</v>
      </c>
      <c r="C129" s="280" t="s">
        <v>2620</v>
      </c>
      <c r="D129" s="280" t="s">
        <v>3490</v>
      </c>
      <c r="E129" s="52">
        <v>1000000</v>
      </c>
      <c r="G129"/>
    </row>
    <row r="130" spans="1:8">
      <c r="A130">
        <v>140</v>
      </c>
      <c r="B130" s="280" t="s">
        <v>4046</v>
      </c>
      <c r="C130" s="280" t="s">
        <v>4045</v>
      </c>
      <c r="D130" s="280" t="s">
        <v>4046</v>
      </c>
      <c r="E130" s="280" t="s">
        <v>5088</v>
      </c>
      <c r="G130"/>
      <c r="H130" s="52" t="s">
        <v>5092</v>
      </c>
    </row>
    <row r="131" spans="1:8">
      <c r="A131">
        <v>141</v>
      </c>
      <c r="B131" s="280" t="s">
        <v>1866</v>
      </c>
      <c r="C131" s="280" t="s">
        <v>4452</v>
      </c>
      <c r="D131" s="280" t="s">
        <v>1866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2013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2039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4453</v>
      </c>
      <c r="C134" s="280" t="s">
        <v>2162</v>
      </c>
      <c r="D134" s="280" t="s">
        <v>4453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2060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2520</v>
      </c>
      <c r="C136" s="280" t="s">
        <v>2286</v>
      </c>
      <c r="D136" s="280" t="s">
        <v>2520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3666</v>
      </c>
      <c r="C137" s="280" t="s">
        <v>2620</v>
      </c>
      <c r="D137" s="280" t="s">
        <v>3666</v>
      </c>
      <c r="G137"/>
    </row>
    <row r="138" spans="1:8">
      <c r="A138">
        <v>148</v>
      </c>
      <c r="C138" s="280" t="s">
        <v>2078</v>
      </c>
      <c r="E138" s="52">
        <v>200000</v>
      </c>
      <c r="G138"/>
    </row>
    <row r="139" spans="1:8">
      <c r="A139">
        <v>149</v>
      </c>
      <c r="C139" s="280" t="s">
        <v>2079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2624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3491</v>
      </c>
      <c r="C141" s="280" t="s">
        <v>2456</v>
      </c>
      <c r="D141" s="280" t="s">
        <v>3491</v>
      </c>
      <c r="E141" s="52">
        <v>1550000</v>
      </c>
      <c r="G141"/>
    </row>
    <row r="142" spans="1:8">
      <c r="A142">
        <v>152</v>
      </c>
      <c r="C142" s="280" t="s">
        <v>2107</v>
      </c>
      <c r="E142" s="52">
        <v>990000</v>
      </c>
      <c r="F142" s="52">
        <v>940000</v>
      </c>
      <c r="G142"/>
      <c r="H142" s="52" t="s">
        <v>2631</v>
      </c>
    </row>
    <row r="143" spans="1:8">
      <c r="A143">
        <v>153</v>
      </c>
      <c r="C143" s="280" t="s">
        <v>2109</v>
      </c>
      <c r="E143" s="52">
        <v>1000000</v>
      </c>
      <c r="G143"/>
    </row>
    <row r="144" spans="1:8">
      <c r="A144">
        <v>154</v>
      </c>
      <c r="C144" s="280" t="s">
        <v>2111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2460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2519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2178</v>
      </c>
      <c r="E147" s="52">
        <v>150000</v>
      </c>
      <c r="G147"/>
    </row>
    <row r="148" spans="1:8">
      <c r="A148">
        <v>158</v>
      </c>
      <c r="C148" s="280" t="s">
        <v>2189</v>
      </c>
      <c r="E148" s="52">
        <v>800000</v>
      </c>
      <c r="G148"/>
    </row>
    <row r="149" spans="1:8">
      <c r="A149">
        <v>159</v>
      </c>
      <c r="B149" s="280" t="s">
        <v>2194</v>
      </c>
      <c r="C149" s="280" t="s">
        <v>2194</v>
      </c>
      <c r="E149" s="52">
        <v>900000</v>
      </c>
      <c r="G149"/>
    </row>
    <row r="150" spans="1:8">
      <c r="A150">
        <v>160</v>
      </c>
      <c r="C150" s="280" t="s">
        <v>2204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4454</v>
      </c>
      <c r="C151" s="280" t="s">
        <v>2220</v>
      </c>
      <c r="D151" s="280" t="s">
        <v>4454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2218</v>
      </c>
      <c r="D152" s="280">
        <v>1087327175</v>
      </c>
      <c r="E152" s="52">
        <v>90000</v>
      </c>
      <c r="F152" s="52">
        <v>65000</v>
      </c>
      <c r="G152"/>
      <c r="H152" s="52" t="s">
        <v>2219</v>
      </c>
    </row>
    <row r="153" spans="1:8">
      <c r="A153">
        <v>163</v>
      </c>
      <c r="B153" s="280" t="s">
        <v>2221</v>
      </c>
      <c r="C153" s="280" t="s">
        <v>2222</v>
      </c>
      <c r="D153" s="280" t="s">
        <v>2221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2411</v>
      </c>
      <c r="C154" s="280" t="s">
        <v>2412</v>
      </c>
      <c r="D154" s="280" t="s">
        <v>2411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2460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2237</v>
      </c>
      <c r="E156" s="52">
        <v>1600000</v>
      </c>
      <c r="G156"/>
    </row>
    <row r="157" spans="1:8">
      <c r="A157">
        <v>167</v>
      </c>
      <c r="C157" s="280" t="s">
        <v>2264</v>
      </c>
      <c r="E157" s="52">
        <v>1200000</v>
      </c>
      <c r="G157"/>
    </row>
    <row r="158" spans="1:8">
      <c r="A158">
        <v>168</v>
      </c>
      <c r="B158" s="280" t="s">
        <v>2245</v>
      </c>
      <c r="C158" s="280" t="s">
        <v>2245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2460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2273</v>
      </c>
      <c r="C160" s="280" t="s">
        <v>3001</v>
      </c>
      <c r="D160" s="280" t="s">
        <v>2273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2275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2604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2288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2292</v>
      </c>
      <c r="D164" s="280">
        <v>24046895</v>
      </c>
      <c r="E164" s="52">
        <v>120000</v>
      </c>
      <c r="F164" s="52">
        <v>55000</v>
      </c>
      <c r="G164"/>
    </row>
    <row r="165" spans="1:8">
      <c r="A165">
        <v>175</v>
      </c>
      <c r="B165" s="280" t="s">
        <v>2819</v>
      </c>
      <c r="C165" s="280" t="s">
        <v>2820</v>
      </c>
      <c r="D165" s="280" t="s">
        <v>2819</v>
      </c>
      <c r="E165" s="52">
        <v>450000</v>
      </c>
      <c r="G165"/>
      <c r="H165" s="52" t="s">
        <v>2821</v>
      </c>
    </row>
    <row r="166" spans="1:8">
      <c r="A166">
        <v>176</v>
      </c>
      <c r="C166" s="280" t="s">
        <v>2338</v>
      </c>
      <c r="E166" s="52">
        <v>600000</v>
      </c>
      <c r="G166"/>
    </row>
    <row r="167" spans="1:8">
      <c r="A167">
        <v>177</v>
      </c>
      <c r="B167" s="280" t="s">
        <v>2340</v>
      </c>
      <c r="C167" s="280" t="s">
        <v>2341</v>
      </c>
      <c r="D167" s="280" t="s">
        <v>2340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2345</v>
      </c>
      <c r="E168" s="52">
        <v>200000</v>
      </c>
      <c r="G168"/>
    </row>
    <row r="169" spans="1:8">
      <c r="A169">
        <v>179</v>
      </c>
      <c r="B169" s="280" t="s">
        <v>2358</v>
      </c>
      <c r="C169" s="280" t="s">
        <v>2326</v>
      </c>
      <c r="D169" s="280" t="s">
        <v>2358</v>
      </c>
      <c r="E169" s="52">
        <v>770000</v>
      </c>
      <c r="G169"/>
    </row>
    <row r="170" spans="1:8">
      <c r="A170">
        <v>180</v>
      </c>
      <c r="B170" s="280" t="s">
        <v>2365</v>
      </c>
      <c r="C170" s="280" t="s">
        <v>2366</v>
      </c>
      <c r="D170" s="280" t="s">
        <v>2365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2367</v>
      </c>
      <c r="C171" s="280" t="s">
        <v>2368</v>
      </c>
      <c r="D171" s="280" t="s">
        <v>2367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2394</v>
      </c>
      <c r="E172" s="52">
        <v>850000</v>
      </c>
      <c r="G172"/>
    </row>
    <row r="173" spans="1:8">
      <c r="A173">
        <v>183</v>
      </c>
      <c r="C173" s="280" t="s">
        <v>2437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2451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2450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2503</v>
      </c>
      <c r="C176" s="280" t="s">
        <v>2504</v>
      </c>
      <c r="D176" s="280" t="s">
        <v>2503</v>
      </c>
      <c r="E176" s="52">
        <v>1000000</v>
      </c>
      <c r="G176"/>
    </row>
    <row r="177" spans="1:8">
      <c r="A177">
        <v>187</v>
      </c>
      <c r="B177" s="280" t="s">
        <v>2755</v>
      </c>
      <c r="C177" s="280" t="s">
        <v>2756</v>
      </c>
      <c r="D177" s="280" t="s">
        <v>2755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2552</v>
      </c>
      <c r="C178" s="280" t="s">
        <v>2553</v>
      </c>
      <c r="D178" s="280" t="s">
        <v>2552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2559</v>
      </c>
      <c r="E179" s="52">
        <v>1100000</v>
      </c>
      <c r="G179"/>
    </row>
    <row r="180" spans="1:8">
      <c r="A180">
        <v>190</v>
      </c>
      <c r="C180" s="280" t="s">
        <v>2588</v>
      </c>
      <c r="E180" s="52">
        <v>1700000</v>
      </c>
      <c r="G180"/>
    </row>
    <row r="181" spans="1:8">
      <c r="A181">
        <v>191</v>
      </c>
      <c r="B181" s="280" t="s">
        <v>2626</v>
      </c>
      <c r="C181" s="280" t="s">
        <v>2627</v>
      </c>
      <c r="D181" s="280" t="s">
        <v>2626</v>
      </c>
      <c r="E181" s="52">
        <v>400000</v>
      </c>
      <c r="G181"/>
    </row>
    <row r="182" spans="1:8">
      <c r="A182">
        <v>192</v>
      </c>
      <c r="B182" s="280" t="s">
        <v>2648</v>
      </c>
      <c r="C182" s="280" t="s">
        <v>2649</v>
      </c>
      <c r="D182" s="280" t="s">
        <v>2648</v>
      </c>
      <c r="E182" s="52">
        <v>1500000</v>
      </c>
      <c r="G182"/>
    </row>
    <row r="183" spans="1:8">
      <c r="A183">
        <v>193</v>
      </c>
      <c r="B183" s="280" t="s">
        <v>2660</v>
      </c>
      <c r="C183" s="280" t="s">
        <v>2660</v>
      </c>
      <c r="E183" s="52">
        <v>150000</v>
      </c>
      <c r="G183"/>
    </row>
    <row r="184" spans="1:8">
      <c r="A184">
        <v>195</v>
      </c>
      <c r="B184" s="280" t="s">
        <v>5170</v>
      </c>
      <c r="C184" s="280" t="s">
        <v>2732</v>
      </c>
      <c r="D184" s="280" t="s">
        <v>5170</v>
      </c>
      <c r="E184" s="280" t="s">
        <v>5171</v>
      </c>
      <c r="F184" s="52">
        <v>150000</v>
      </c>
      <c r="H184" t="s">
        <v>5172</v>
      </c>
    </row>
    <row r="185" spans="1:8">
      <c r="A185">
        <v>196</v>
      </c>
      <c r="B185" s="280" t="s">
        <v>2775</v>
      </c>
      <c r="C185" s="280" t="s">
        <v>2776</v>
      </c>
      <c r="D185" s="280" t="s">
        <v>2775</v>
      </c>
      <c r="E185" s="52">
        <v>300000</v>
      </c>
      <c r="F185" s="52">
        <v>150000</v>
      </c>
      <c r="G185"/>
      <c r="H185" s="52" t="s">
        <v>2777</v>
      </c>
    </row>
    <row r="186" spans="1:8">
      <c r="A186">
        <v>197</v>
      </c>
      <c r="B186" s="280">
        <v>501220639</v>
      </c>
      <c r="C186" s="280" t="s">
        <v>1718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2781</v>
      </c>
      <c r="C187" s="280" t="s">
        <v>2783</v>
      </c>
      <c r="D187" s="280" t="s">
        <v>2781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2854</v>
      </c>
      <c r="C188" s="280" t="s">
        <v>2855</v>
      </c>
      <c r="D188" s="280" t="s">
        <v>2854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4455</v>
      </c>
      <c r="C189" s="280" t="s">
        <v>4456</v>
      </c>
      <c r="D189" s="280" t="s">
        <v>4455</v>
      </c>
      <c r="G189"/>
    </row>
    <row r="190" spans="1:8">
      <c r="A190">
        <v>201</v>
      </c>
      <c r="B190" s="280">
        <v>709013001</v>
      </c>
      <c r="C190" s="280" t="s">
        <v>2818</v>
      </c>
      <c r="D190" s="280">
        <v>709013001</v>
      </c>
      <c r="G190"/>
    </row>
    <row r="191" spans="1:8">
      <c r="A191">
        <v>202</v>
      </c>
      <c r="C191" s="280" t="s">
        <v>2836</v>
      </c>
      <c r="E191" s="52">
        <v>50000</v>
      </c>
      <c r="G191"/>
    </row>
    <row r="192" spans="1:8">
      <c r="A192">
        <v>203</v>
      </c>
      <c r="C192" s="280" t="s">
        <v>2856</v>
      </c>
      <c r="E192" s="52">
        <v>35000</v>
      </c>
      <c r="G192"/>
    </row>
    <row r="193" spans="1:8">
      <c r="A193">
        <v>204</v>
      </c>
      <c r="B193" s="280" t="s">
        <v>4457</v>
      </c>
      <c r="C193" s="280" t="s">
        <v>4458</v>
      </c>
      <c r="D193" s="280" t="s">
        <v>4457</v>
      </c>
      <c r="E193" s="52">
        <v>900000</v>
      </c>
      <c r="G193"/>
    </row>
    <row r="194" spans="1:8">
      <c r="A194">
        <v>205</v>
      </c>
      <c r="B194" s="280" t="s">
        <v>3047</v>
      </c>
      <c r="C194" s="280" t="s">
        <v>3451</v>
      </c>
      <c r="D194" s="280" t="s">
        <v>3047</v>
      </c>
      <c r="E194" s="52">
        <v>1000000</v>
      </c>
      <c r="G194"/>
    </row>
    <row r="195" spans="1:8">
      <c r="A195">
        <v>206</v>
      </c>
      <c r="B195" s="280" t="s">
        <v>2886</v>
      </c>
      <c r="C195" s="280" t="s">
        <v>2887</v>
      </c>
      <c r="D195" s="280" t="s">
        <v>2886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2890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2919</v>
      </c>
      <c r="C197" s="280" t="s">
        <v>2920</v>
      </c>
      <c r="D197" s="280" t="s">
        <v>2919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3005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2851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3054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3054</v>
      </c>
      <c r="D201" s="280">
        <v>6058008068</v>
      </c>
      <c r="G201"/>
    </row>
    <row r="202" spans="1:8">
      <c r="A202">
        <v>213</v>
      </c>
      <c r="C202" s="280" t="s">
        <v>3061</v>
      </c>
      <c r="E202" s="52">
        <v>110000</v>
      </c>
      <c r="G202"/>
    </row>
    <row r="203" spans="1:8">
      <c r="A203">
        <v>214</v>
      </c>
      <c r="B203" s="280" t="s">
        <v>3094</v>
      </c>
      <c r="C203" s="280" t="s">
        <v>2326</v>
      </c>
      <c r="D203" s="280" t="s">
        <v>3094</v>
      </c>
      <c r="E203" s="52">
        <v>1550000</v>
      </c>
      <c r="G203"/>
    </row>
    <row r="204" spans="1:8">
      <c r="A204">
        <v>215</v>
      </c>
      <c r="B204" s="280" t="s">
        <v>3484</v>
      </c>
      <c r="C204" s="280" t="s">
        <v>4459</v>
      </c>
      <c r="D204" s="280" t="s">
        <v>3484</v>
      </c>
      <c r="E204" s="52">
        <v>1300000</v>
      </c>
      <c r="G204"/>
    </row>
    <row r="205" spans="1:8">
      <c r="A205">
        <v>216</v>
      </c>
      <c r="B205" s="280" t="s">
        <v>4868</v>
      </c>
      <c r="C205" s="280" t="s">
        <v>3143</v>
      </c>
      <c r="D205" s="280" t="s">
        <v>4868</v>
      </c>
      <c r="E205" s="280" t="s">
        <v>4869</v>
      </c>
      <c r="G205"/>
    </row>
    <row r="206" spans="1:8">
      <c r="A206">
        <v>217</v>
      </c>
      <c r="B206" s="280" t="s">
        <v>3204</v>
      </c>
      <c r="C206" s="280" t="s">
        <v>3144</v>
      </c>
      <c r="D206" s="280">
        <v>501223434</v>
      </c>
      <c r="G206"/>
    </row>
    <row r="207" spans="1:8">
      <c r="A207">
        <v>218</v>
      </c>
      <c r="B207" s="280" t="s">
        <v>3205</v>
      </c>
      <c r="C207" s="280" t="s">
        <v>3202</v>
      </c>
      <c r="D207" s="280">
        <v>501327105</v>
      </c>
      <c r="G207"/>
      <c r="H207" s="52" t="s">
        <v>3203</v>
      </c>
    </row>
    <row r="208" spans="1:8">
      <c r="A208">
        <v>219</v>
      </c>
      <c r="B208" s="280" t="s">
        <v>3211</v>
      </c>
      <c r="C208" s="280" t="s">
        <v>3212</v>
      </c>
      <c r="D208" s="280" t="s">
        <v>3211</v>
      </c>
      <c r="E208" s="52">
        <v>300000</v>
      </c>
      <c r="G208"/>
    </row>
    <row r="209" spans="1:8">
      <c r="A209">
        <v>220</v>
      </c>
      <c r="B209" s="280" t="s">
        <v>3240</v>
      </c>
      <c r="C209" s="280" t="s">
        <v>3241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3311</v>
      </c>
      <c r="C210" s="280" t="s">
        <v>3312</v>
      </c>
      <c r="D210" s="280" t="s">
        <v>3311</v>
      </c>
      <c r="G210"/>
      <c r="H210" s="52" t="s">
        <v>3313</v>
      </c>
    </row>
    <row r="211" spans="1:8">
      <c r="A211">
        <v>222</v>
      </c>
      <c r="B211" s="280" t="s">
        <v>3341</v>
      </c>
      <c r="C211" s="280" t="s">
        <v>3342</v>
      </c>
      <c r="D211" s="280" t="s">
        <v>3341</v>
      </c>
      <c r="E211" s="52">
        <v>1500000</v>
      </c>
      <c r="G211"/>
    </row>
    <row r="212" spans="1:8">
      <c r="A212">
        <v>223</v>
      </c>
      <c r="C212" s="280" t="s">
        <v>3366</v>
      </c>
      <c r="E212" s="52">
        <v>750000</v>
      </c>
      <c r="G212"/>
    </row>
    <row r="213" spans="1:8">
      <c r="A213">
        <v>224</v>
      </c>
      <c r="B213" s="280" t="s">
        <v>3401</v>
      </c>
      <c r="C213" s="280" t="s">
        <v>3402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3438</v>
      </c>
      <c r="C214" s="280" t="s">
        <v>3149</v>
      </c>
      <c r="D214" s="280" t="s">
        <v>3438</v>
      </c>
      <c r="E214" s="52">
        <v>1100000</v>
      </c>
      <c r="G214"/>
    </row>
    <row r="215" spans="1:8">
      <c r="A215">
        <v>226</v>
      </c>
      <c r="B215" s="280" t="s">
        <v>3462</v>
      </c>
      <c r="C215" s="280" t="s">
        <v>3463</v>
      </c>
      <c r="D215" s="280" t="s">
        <v>3462</v>
      </c>
      <c r="G215"/>
    </row>
    <row r="216" spans="1:8">
      <c r="A216">
        <v>227</v>
      </c>
      <c r="B216" s="280" t="s">
        <v>3470</v>
      </c>
      <c r="C216" s="280" t="s">
        <v>3470</v>
      </c>
      <c r="E216" s="52">
        <v>300000</v>
      </c>
      <c r="G216"/>
    </row>
    <row r="217" spans="1:8">
      <c r="A217">
        <v>228</v>
      </c>
      <c r="B217" s="280" t="s">
        <v>4460</v>
      </c>
      <c r="C217" s="280" t="s">
        <v>4461</v>
      </c>
      <c r="D217" s="280" t="s">
        <v>4460</v>
      </c>
      <c r="E217" s="52">
        <v>1300000</v>
      </c>
      <c r="G217"/>
    </row>
    <row r="218" spans="1:8">
      <c r="A218">
        <v>229</v>
      </c>
      <c r="C218" s="280" t="s">
        <v>3495</v>
      </c>
      <c r="E218" s="52">
        <v>2200000</v>
      </c>
      <c r="G218"/>
    </row>
    <row r="219" spans="1:8">
      <c r="A219">
        <v>230</v>
      </c>
      <c r="B219" s="280" t="s">
        <v>3500</v>
      </c>
      <c r="C219" s="280" t="s">
        <v>3501</v>
      </c>
      <c r="D219" s="280" t="s">
        <v>3500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3502</v>
      </c>
      <c r="C220" s="280" t="s">
        <v>3503</v>
      </c>
      <c r="D220" s="280" t="s">
        <v>3502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3504</v>
      </c>
      <c r="C221" s="280" t="s">
        <v>3495</v>
      </c>
      <c r="D221" s="280" t="s">
        <v>3504</v>
      </c>
      <c r="E221" s="52">
        <v>2200000</v>
      </c>
      <c r="G221"/>
    </row>
    <row r="222" spans="1:8">
      <c r="A222">
        <v>233</v>
      </c>
      <c r="B222" s="280" t="s">
        <v>3505</v>
      </c>
      <c r="C222" s="280" t="s">
        <v>3506</v>
      </c>
      <c r="D222" s="280" t="s">
        <v>3505</v>
      </c>
      <c r="E222" s="52">
        <v>300000</v>
      </c>
      <c r="G222"/>
    </row>
    <row r="223" spans="1:8">
      <c r="A223">
        <v>234</v>
      </c>
      <c r="B223" s="280" t="s">
        <v>3534</v>
      </c>
      <c r="C223" s="280" t="s">
        <v>3535</v>
      </c>
      <c r="D223" s="280" t="s">
        <v>3534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3720</v>
      </c>
      <c r="C224" s="280" t="s">
        <v>3721</v>
      </c>
      <c r="D224" s="280" t="s">
        <v>3720</v>
      </c>
      <c r="E224" s="52">
        <v>600000</v>
      </c>
      <c r="G224"/>
    </row>
    <row r="225" spans="1:9">
      <c r="A225">
        <v>236</v>
      </c>
      <c r="B225" s="280" t="s">
        <v>3732</v>
      </c>
      <c r="C225" s="280" t="s">
        <v>3732</v>
      </c>
      <c r="D225" s="280" t="s">
        <v>3733</v>
      </c>
      <c r="E225" s="52">
        <v>2500000</v>
      </c>
      <c r="G225"/>
    </row>
    <row r="226" spans="1:9">
      <c r="A226">
        <v>237</v>
      </c>
      <c r="C226" s="280" t="s">
        <v>3746</v>
      </c>
      <c r="D226" s="280" t="s">
        <v>3747</v>
      </c>
      <c r="E226" s="52">
        <v>10000</v>
      </c>
    </row>
    <row r="227" spans="1:9">
      <c r="A227">
        <v>238</v>
      </c>
      <c r="B227" s="280" t="s">
        <v>3770</v>
      </c>
      <c r="C227" s="280" t="s">
        <v>3771</v>
      </c>
      <c r="D227" s="280" t="s">
        <v>3770</v>
      </c>
    </row>
    <row r="228" spans="1:9">
      <c r="A228">
        <v>239</v>
      </c>
      <c r="B228" s="280" t="s">
        <v>3902</v>
      </c>
      <c r="C228" s="280" t="s">
        <v>3901</v>
      </c>
      <c r="D228" s="280" t="s">
        <v>3902</v>
      </c>
      <c r="E228" s="52">
        <v>1000000</v>
      </c>
    </row>
    <row r="229" spans="1:9">
      <c r="A229">
        <v>240</v>
      </c>
      <c r="C229" s="280" t="s">
        <v>3908</v>
      </c>
      <c r="E229" s="52">
        <v>1000000</v>
      </c>
      <c r="H229" s="52" t="s">
        <v>4245</v>
      </c>
    </row>
    <row r="230" spans="1:9">
      <c r="A230">
        <v>241</v>
      </c>
      <c r="C230" s="280" t="s">
        <v>3912</v>
      </c>
      <c r="E230" s="52">
        <v>200000</v>
      </c>
      <c r="H230" s="52" t="s">
        <v>4245</v>
      </c>
    </row>
    <row r="231" spans="1:9">
      <c r="A231">
        <v>242</v>
      </c>
      <c r="B231" s="280" t="s">
        <v>1186</v>
      </c>
      <c r="C231" s="280" t="s">
        <v>3913</v>
      </c>
      <c r="D231" s="280" t="s">
        <v>1186</v>
      </c>
      <c r="E231" s="52">
        <v>400000</v>
      </c>
      <c r="F231" s="52">
        <v>200000</v>
      </c>
      <c r="I231" t="s">
        <v>4253</v>
      </c>
    </row>
    <row r="232" spans="1:9">
      <c r="A232">
        <v>243</v>
      </c>
      <c r="C232" s="280" t="s">
        <v>3916</v>
      </c>
      <c r="E232" s="52">
        <v>700000</v>
      </c>
    </row>
    <row r="233" spans="1:9">
      <c r="A233">
        <v>244</v>
      </c>
      <c r="B233" s="280" t="s">
        <v>3919</v>
      </c>
      <c r="C233" s="280" t="s">
        <v>3918</v>
      </c>
      <c r="D233" s="280" t="s">
        <v>3919</v>
      </c>
      <c r="E233" s="52">
        <v>1800000</v>
      </c>
    </row>
    <row r="234" spans="1:9">
      <c r="A234">
        <v>245</v>
      </c>
      <c r="B234" s="280" t="s">
        <v>4462</v>
      </c>
      <c r="C234" s="280" t="s">
        <v>2851</v>
      </c>
      <c r="D234" s="280" t="s">
        <v>4462</v>
      </c>
      <c r="E234" s="52">
        <v>350000</v>
      </c>
    </row>
    <row r="235" spans="1:9">
      <c r="A235">
        <v>246</v>
      </c>
      <c r="B235" s="280" t="s">
        <v>3921</v>
      </c>
      <c r="C235" s="280" t="s">
        <v>3920</v>
      </c>
      <c r="D235" s="280" t="s">
        <v>3921</v>
      </c>
      <c r="E235" s="52">
        <v>1300000</v>
      </c>
    </row>
    <row r="236" spans="1:9">
      <c r="A236">
        <v>247</v>
      </c>
      <c r="B236" s="280" t="s">
        <v>4463</v>
      </c>
      <c r="C236" s="280" t="s">
        <v>3922</v>
      </c>
      <c r="D236" s="280" t="s">
        <v>4463</v>
      </c>
      <c r="E236" s="52">
        <v>1550000</v>
      </c>
    </row>
    <row r="237" spans="1:9">
      <c r="A237">
        <v>248</v>
      </c>
      <c r="B237" s="280" t="s">
        <v>1906</v>
      </c>
      <c r="C237" s="280" t="s">
        <v>4464</v>
      </c>
      <c r="D237" s="280" t="s">
        <v>1906</v>
      </c>
      <c r="E237" s="52">
        <v>350000</v>
      </c>
      <c r="F237" s="52">
        <v>85000</v>
      </c>
    </row>
    <row r="238" spans="1:9">
      <c r="A238">
        <v>249</v>
      </c>
      <c r="B238" s="280" t="s">
        <v>4465</v>
      </c>
      <c r="C238" s="280" t="s">
        <v>2851</v>
      </c>
      <c r="D238" s="280" t="s">
        <v>4465</v>
      </c>
      <c r="E238" s="52">
        <v>396000</v>
      </c>
    </row>
    <row r="239" spans="1:9">
      <c r="A239">
        <v>250</v>
      </c>
      <c r="B239" s="280" t="s">
        <v>4466</v>
      </c>
      <c r="C239" s="280" t="s">
        <v>3935</v>
      </c>
      <c r="D239" s="280" t="s">
        <v>4466</v>
      </c>
      <c r="E239" s="52">
        <v>800000</v>
      </c>
    </row>
    <row r="240" spans="1:9">
      <c r="A240">
        <v>251</v>
      </c>
      <c r="B240" s="280" t="s">
        <v>4467</v>
      </c>
      <c r="C240" s="280" t="s">
        <v>2326</v>
      </c>
      <c r="D240" s="280" t="s">
        <v>4467</v>
      </c>
    </row>
    <row r="241" spans="1:6">
      <c r="A241">
        <v>252</v>
      </c>
      <c r="B241" s="280" t="s">
        <v>4468</v>
      </c>
      <c r="C241" s="280" t="s">
        <v>3054</v>
      </c>
      <c r="D241" s="280" t="s">
        <v>4468</v>
      </c>
      <c r="E241" s="52">
        <v>1600000</v>
      </c>
    </row>
    <row r="242" spans="1:6">
      <c r="A242">
        <v>253</v>
      </c>
      <c r="B242" s="280" t="s">
        <v>4469</v>
      </c>
      <c r="C242" s="280" t="s">
        <v>3968</v>
      </c>
      <c r="D242" s="280" t="s">
        <v>4469</v>
      </c>
      <c r="E242" s="52">
        <v>374000</v>
      </c>
    </row>
    <row r="243" spans="1:6">
      <c r="A243">
        <v>254</v>
      </c>
      <c r="B243" s="280" t="s">
        <v>4079</v>
      </c>
      <c r="C243" s="280" t="s">
        <v>1184</v>
      </c>
      <c r="D243" s="280" t="s">
        <v>4079</v>
      </c>
      <c r="E243" s="52">
        <v>1200000</v>
      </c>
    </row>
    <row r="244" spans="1:6">
      <c r="A244">
        <v>255</v>
      </c>
      <c r="C244" s="280" t="s">
        <v>3982</v>
      </c>
      <c r="E244" s="52">
        <v>1090910</v>
      </c>
    </row>
    <row r="245" spans="1:6">
      <c r="A245">
        <v>256</v>
      </c>
      <c r="B245" s="280" t="s">
        <v>4470</v>
      </c>
      <c r="C245" s="280" t="s">
        <v>4471</v>
      </c>
      <c r="D245" s="280" t="s">
        <v>4470</v>
      </c>
    </row>
    <row r="246" spans="1:6">
      <c r="A246">
        <v>257</v>
      </c>
      <c r="B246" s="280" t="s">
        <v>4472</v>
      </c>
      <c r="C246" s="280" t="s">
        <v>4235</v>
      </c>
      <c r="D246" s="280" t="s">
        <v>4472</v>
      </c>
    </row>
    <row r="247" spans="1:6">
      <c r="A247">
        <v>258</v>
      </c>
      <c r="B247" s="280" t="s">
        <v>4473</v>
      </c>
      <c r="C247" s="280" t="s">
        <v>1182</v>
      </c>
      <c r="D247" s="280" t="s">
        <v>4473</v>
      </c>
      <c r="E247" s="52">
        <v>1600000</v>
      </c>
    </row>
    <row r="248" spans="1:6">
      <c r="A248">
        <v>259</v>
      </c>
      <c r="B248" s="280" t="s">
        <v>4757</v>
      </c>
      <c r="C248" s="280" t="s">
        <v>4758</v>
      </c>
      <c r="D248" s="280" t="s">
        <v>4759</v>
      </c>
    </row>
    <row r="249" spans="1:6">
      <c r="A249">
        <v>260</v>
      </c>
      <c r="C249" s="280" t="s">
        <v>4474</v>
      </c>
      <c r="E249" s="52">
        <v>450000</v>
      </c>
      <c r="F249" s="52">
        <v>180000</v>
      </c>
    </row>
    <row r="250" spans="1:6">
      <c r="A250">
        <v>261</v>
      </c>
      <c r="B250" s="280" t="s">
        <v>4031</v>
      </c>
      <c r="C250" s="280" t="s">
        <v>4030</v>
      </c>
      <c r="D250" s="280" t="s">
        <v>4031</v>
      </c>
      <c r="E250" s="52">
        <v>850000</v>
      </c>
    </row>
    <row r="251" spans="1:6">
      <c r="A251">
        <v>262</v>
      </c>
      <c r="B251" s="280" t="s">
        <v>4035</v>
      </c>
      <c r="C251" s="280" t="s">
        <v>4034</v>
      </c>
      <c r="D251" s="280" t="s">
        <v>4035</v>
      </c>
      <c r="E251" s="52">
        <v>300000</v>
      </c>
    </row>
    <row r="252" spans="1:6">
      <c r="A252">
        <v>263</v>
      </c>
      <c r="B252" s="280" t="s">
        <v>4475</v>
      </c>
      <c r="C252" s="280" t="s">
        <v>4036</v>
      </c>
      <c r="D252" s="280" t="s">
        <v>4475</v>
      </c>
      <c r="E252" s="52">
        <v>650000</v>
      </c>
    </row>
    <row r="253" spans="1:6">
      <c r="A253">
        <v>264</v>
      </c>
      <c r="C253" s="280" t="s">
        <v>4039</v>
      </c>
      <c r="E253" s="52">
        <v>850000</v>
      </c>
    </row>
    <row r="254" spans="1:6">
      <c r="A254">
        <v>265</v>
      </c>
      <c r="B254" s="280" t="s">
        <v>4476</v>
      </c>
      <c r="C254" s="280" t="s">
        <v>4043</v>
      </c>
      <c r="D254" s="280" t="s">
        <v>4476</v>
      </c>
      <c r="E254" s="52">
        <v>357000</v>
      </c>
    </row>
    <row r="255" spans="1:6">
      <c r="A255">
        <v>266</v>
      </c>
      <c r="B255" s="280" t="s">
        <v>3747</v>
      </c>
      <c r="C255" s="280" t="s">
        <v>4044</v>
      </c>
      <c r="D255" s="280" t="s">
        <v>3747</v>
      </c>
      <c r="E255" s="52">
        <v>8500</v>
      </c>
    </row>
    <row r="256" spans="1:6">
      <c r="A256">
        <v>267</v>
      </c>
      <c r="B256" s="280" t="s">
        <v>3067</v>
      </c>
      <c r="C256" s="280" t="s">
        <v>3067</v>
      </c>
      <c r="E256" s="52">
        <v>250000</v>
      </c>
    </row>
    <row r="257" spans="1:6">
      <c r="A257">
        <v>268</v>
      </c>
      <c r="B257" s="280" t="s">
        <v>4477</v>
      </c>
      <c r="C257" s="280" t="s">
        <v>3900</v>
      </c>
      <c r="D257" s="280" t="s">
        <v>4477</v>
      </c>
      <c r="E257" s="52">
        <v>70000</v>
      </c>
      <c r="F257" s="52">
        <v>40000</v>
      </c>
    </row>
    <row r="258" spans="1:6">
      <c r="A258">
        <v>269</v>
      </c>
      <c r="B258" s="280" t="s">
        <v>4054</v>
      </c>
      <c r="C258" s="280" t="s">
        <v>4053</v>
      </c>
      <c r="D258" s="280" t="s">
        <v>4054</v>
      </c>
      <c r="E258" s="52">
        <v>22000</v>
      </c>
    </row>
    <row r="259" spans="1:6">
      <c r="A259">
        <v>270</v>
      </c>
      <c r="B259" s="280" t="s">
        <v>4478</v>
      </c>
      <c r="C259" s="280" t="s">
        <v>4479</v>
      </c>
      <c r="D259" s="280" t="s">
        <v>4478</v>
      </c>
    </row>
    <row r="260" spans="1:6">
      <c r="A260">
        <v>271</v>
      </c>
      <c r="B260" s="280" t="s">
        <v>4058</v>
      </c>
      <c r="C260" s="280" t="s">
        <v>4057</v>
      </c>
      <c r="D260" s="280" t="s">
        <v>4058</v>
      </c>
    </row>
    <row r="261" spans="1:6">
      <c r="A261">
        <v>272</v>
      </c>
      <c r="B261" s="280" t="s">
        <v>1534</v>
      </c>
      <c r="C261" s="280" t="s">
        <v>4480</v>
      </c>
      <c r="D261" s="280" t="s">
        <v>1534</v>
      </c>
      <c r="E261" s="52">
        <v>1200000</v>
      </c>
    </row>
    <row r="262" spans="1:6">
      <c r="A262">
        <v>273</v>
      </c>
      <c r="B262" s="280" t="s">
        <v>4089</v>
      </c>
      <c r="C262" s="280" t="s">
        <v>4088</v>
      </c>
      <c r="D262" s="280" t="s">
        <v>4089</v>
      </c>
      <c r="E262" s="52">
        <v>1400000</v>
      </c>
    </row>
    <row r="263" spans="1:6">
      <c r="A263">
        <v>274</v>
      </c>
      <c r="B263" s="280" t="s">
        <v>4091</v>
      </c>
      <c r="C263" s="280" t="s">
        <v>3955</v>
      </c>
      <c r="D263" s="280" t="s">
        <v>4091</v>
      </c>
      <c r="E263" s="52">
        <v>1600000</v>
      </c>
    </row>
    <row r="264" spans="1:6">
      <c r="A264">
        <v>275</v>
      </c>
      <c r="B264" s="280" t="s">
        <v>4481</v>
      </c>
      <c r="C264" s="280" t="s">
        <v>4482</v>
      </c>
      <c r="D264" s="280" t="s">
        <v>4481</v>
      </c>
      <c r="E264" s="52">
        <v>150000</v>
      </c>
      <c r="F264" s="52">
        <v>110000</v>
      </c>
    </row>
    <row r="265" spans="1:6">
      <c r="A265">
        <v>276</v>
      </c>
      <c r="C265" s="280" t="s">
        <v>4096</v>
      </c>
      <c r="E265" s="52">
        <v>10000</v>
      </c>
    </row>
    <row r="266" spans="1:6">
      <c r="A266">
        <v>277</v>
      </c>
      <c r="B266" s="280" t="s">
        <v>4483</v>
      </c>
      <c r="C266" s="280" t="s">
        <v>4484</v>
      </c>
      <c r="D266" s="280" t="s">
        <v>4483</v>
      </c>
      <c r="E266" s="52">
        <v>1800000</v>
      </c>
    </row>
    <row r="267" spans="1:6">
      <c r="A267">
        <v>278</v>
      </c>
      <c r="B267" s="280" t="s">
        <v>4101</v>
      </c>
      <c r="C267" s="280" t="s">
        <v>4100</v>
      </c>
      <c r="D267" s="280" t="s">
        <v>4101</v>
      </c>
      <c r="E267" s="52">
        <v>1000000</v>
      </c>
    </row>
    <row r="268" spans="1:6">
      <c r="A268">
        <v>279</v>
      </c>
      <c r="B268" s="280" t="s">
        <v>4485</v>
      </c>
      <c r="C268" s="280" t="s">
        <v>4110</v>
      </c>
      <c r="D268" s="280" t="s">
        <v>4485</v>
      </c>
      <c r="E268" s="52">
        <v>1600000</v>
      </c>
    </row>
    <row r="269" spans="1:6">
      <c r="A269">
        <v>280</v>
      </c>
      <c r="B269" s="280" t="s">
        <v>4486</v>
      </c>
      <c r="C269" s="280" t="s">
        <v>4289</v>
      </c>
      <c r="D269" s="280" t="s">
        <v>4486</v>
      </c>
      <c r="E269" s="52">
        <v>2100000</v>
      </c>
    </row>
    <row r="270" spans="1:6">
      <c r="A270">
        <v>281</v>
      </c>
      <c r="B270" s="280" t="s">
        <v>2340</v>
      </c>
      <c r="C270" s="280" t="s">
        <v>4173</v>
      </c>
      <c r="D270" s="280" t="s">
        <v>2340</v>
      </c>
      <c r="E270" s="52">
        <v>850000</v>
      </c>
    </row>
    <row r="271" spans="1:6">
      <c r="A271">
        <v>282</v>
      </c>
      <c r="B271" s="280" t="s">
        <v>2375</v>
      </c>
      <c r="C271" s="280" t="s">
        <v>4174</v>
      </c>
      <c r="D271" s="280" t="s">
        <v>2375</v>
      </c>
      <c r="E271" s="52">
        <v>1200000</v>
      </c>
    </row>
    <row r="272" spans="1:6">
      <c r="A272">
        <v>283</v>
      </c>
      <c r="B272" s="280" t="s">
        <v>4487</v>
      </c>
      <c r="C272" s="280" t="s">
        <v>4180</v>
      </c>
      <c r="D272" s="280" t="s">
        <v>4487</v>
      </c>
      <c r="E272" s="52">
        <v>1700000</v>
      </c>
    </row>
    <row r="273" spans="1:8">
      <c r="A273">
        <v>284</v>
      </c>
      <c r="B273" s="280" t="s">
        <v>4272</v>
      </c>
      <c r="C273" s="280" t="s">
        <v>4273</v>
      </c>
      <c r="D273" s="280" t="s">
        <v>4272</v>
      </c>
      <c r="E273" s="52">
        <v>400000</v>
      </c>
    </row>
    <row r="274" spans="1:8">
      <c r="A274">
        <v>285</v>
      </c>
      <c r="B274" s="280" t="s">
        <v>4274</v>
      </c>
      <c r="C274" s="280" t="s">
        <v>4275</v>
      </c>
      <c r="D274" s="280" t="s">
        <v>4274</v>
      </c>
      <c r="E274" s="52">
        <v>400000</v>
      </c>
    </row>
    <row r="275" spans="1:8">
      <c r="A275">
        <v>286</v>
      </c>
      <c r="B275" s="280" t="s">
        <v>4290</v>
      </c>
      <c r="C275" s="280" t="s">
        <v>4289</v>
      </c>
      <c r="D275" s="280" t="s">
        <v>4290</v>
      </c>
      <c r="E275" s="52">
        <v>2100000</v>
      </c>
    </row>
    <row r="276" spans="1:8">
      <c r="A276">
        <v>287</v>
      </c>
      <c r="B276" s="280" t="s">
        <v>5113</v>
      </c>
      <c r="C276" s="280" t="s">
        <v>1806</v>
      </c>
      <c r="D276" s="280" t="s">
        <v>4488</v>
      </c>
      <c r="E276" s="52">
        <v>210000</v>
      </c>
    </row>
    <row r="277" spans="1:8">
      <c r="A277">
        <v>288</v>
      </c>
      <c r="B277" s="280" t="s">
        <v>4315</v>
      </c>
      <c r="C277" s="280" t="s">
        <v>4315</v>
      </c>
      <c r="E277" s="52">
        <v>350000</v>
      </c>
    </row>
    <row r="278" spans="1:8">
      <c r="A278">
        <v>289</v>
      </c>
      <c r="C278" s="280" t="s">
        <v>4514</v>
      </c>
      <c r="E278" s="52">
        <v>1500000</v>
      </c>
      <c r="H278" t="s">
        <v>4498</v>
      </c>
    </row>
    <row r="279" spans="1:8">
      <c r="A279">
        <v>290</v>
      </c>
      <c r="B279" s="280" t="s">
        <v>4523</v>
      </c>
      <c r="C279" s="280" t="s">
        <v>4524</v>
      </c>
      <c r="D279" s="280" t="s">
        <v>4523</v>
      </c>
      <c r="E279" s="52">
        <v>10000</v>
      </c>
      <c r="H279" t="s">
        <v>4501</v>
      </c>
    </row>
    <row r="280" spans="1:8">
      <c r="A280">
        <v>291</v>
      </c>
      <c r="B280" s="280" t="s">
        <v>4525</v>
      </c>
      <c r="C280" s="280" t="s">
        <v>5114</v>
      </c>
      <c r="D280" s="280" t="s">
        <v>4525</v>
      </c>
      <c r="E280" s="52">
        <v>100000</v>
      </c>
      <c r="F280" s="52">
        <v>25000</v>
      </c>
    </row>
    <row r="281" spans="1:8">
      <c r="A281">
        <v>292</v>
      </c>
      <c r="B281" s="280" t="s">
        <v>4526</v>
      </c>
      <c r="C281" s="280" t="s">
        <v>4289</v>
      </c>
      <c r="D281" s="280" t="s">
        <v>4526</v>
      </c>
      <c r="E281" s="52">
        <v>2100000</v>
      </c>
    </row>
    <row r="282" spans="1:8">
      <c r="A282">
        <v>293</v>
      </c>
      <c r="B282" s="280" t="s">
        <v>4527</v>
      </c>
      <c r="C282" s="280" t="s">
        <v>4528</v>
      </c>
      <c r="D282" s="280" t="s">
        <v>4527</v>
      </c>
      <c r="E282" s="52">
        <v>1000000</v>
      </c>
    </row>
    <row r="283" spans="1:8">
      <c r="A283">
        <v>294</v>
      </c>
      <c r="B283" s="280" t="s">
        <v>4529</v>
      </c>
      <c r="C283" s="280" t="s">
        <v>4528</v>
      </c>
      <c r="D283" s="280" t="s">
        <v>4529</v>
      </c>
      <c r="E283" s="52">
        <v>1000000</v>
      </c>
      <c r="H283" s="52" t="s">
        <v>4529</v>
      </c>
    </row>
    <row r="284" spans="1:8">
      <c r="A284">
        <v>295</v>
      </c>
      <c r="B284" s="280" t="s">
        <v>4565</v>
      </c>
      <c r="C284" s="280" t="s">
        <v>4564</v>
      </c>
      <c r="D284" s="280" t="s">
        <v>4565</v>
      </c>
      <c r="E284" s="52">
        <v>100000</v>
      </c>
      <c r="H284" s="52" t="s">
        <v>4566</v>
      </c>
    </row>
    <row r="285" spans="1:8">
      <c r="A285">
        <v>252</v>
      </c>
      <c r="B285" s="280" t="s">
        <v>4638</v>
      </c>
      <c r="C285" s="280" t="s">
        <v>4638</v>
      </c>
      <c r="E285" s="52">
        <v>300000</v>
      </c>
    </row>
    <row r="286" spans="1:8">
      <c r="A286">
        <v>253</v>
      </c>
      <c r="B286" s="280" t="s">
        <v>4660</v>
      </c>
      <c r="C286" s="280" t="s">
        <v>4660</v>
      </c>
      <c r="E286" s="52">
        <v>1000000</v>
      </c>
    </row>
    <row r="287" spans="1:8">
      <c r="A287">
        <v>254</v>
      </c>
      <c r="C287" s="280" t="s">
        <v>4663</v>
      </c>
      <c r="E287" s="52">
        <v>20000</v>
      </c>
    </row>
    <row r="288" spans="1:8">
      <c r="A288">
        <v>255</v>
      </c>
      <c r="C288" s="280" t="s">
        <v>4664</v>
      </c>
      <c r="E288" s="52">
        <v>30000</v>
      </c>
    </row>
    <row r="289" spans="1:8">
      <c r="A289">
        <v>256</v>
      </c>
      <c r="C289" s="280" t="s">
        <v>4683</v>
      </c>
      <c r="E289" s="52">
        <v>350000</v>
      </c>
    </row>
    <row r="290" spans="1:8">
      <c r="A290">
        <v>257</v>
      </c>
      <c r="C290" s="280" t="s">
        <v>4692</v>
      </c>
      <c r="D290" s="280" t="s">
        <v>4693</v>
      </c>
      <c r="E290" s="52">
        <v>1200000</v>
      </c>
    </row>
    <row r="291" spans="1:8">
      <c r="A291">
        <v>258</v>
      </c>
      <c r="C291" s="280" t="s">
        <v>4701</v>
      </c>
      <c r="E291" s="52">
        <v>100000</v>
      </c>
    </row>
    <row r="292" spans="1:8">
      <c r="A292">
        <v>259</v>
      </c>
      <c r="C292" s="280" t="s">
        <v>4749</v>
      </c>
      <c r="D292" s="280" t="s">
        <v>4750</v>
      </c>
      <c r="E292" s="52">
        <v>30000</v>
      </c>
    </row>
    <row r="293" spans="1:8">
      <c r="A293">
        <v>260</v>
      </c>
      <c r="C293" s="280" t="s">
        <v>4775</v>
      </c>
      <c r="E293" s="52">
        <v>300000</v>
      </c>
    </row>
    <row r="294" spans="1:8">
      <c r="A294">
        <v>261</v>
      </c>
      <c r="C294" s="280" t="s">
        <v>4782</v>
      </c>
      <c r="D294" s="280" t="s">
        <v>4783</v>
      </c>
      <c r="E294" s="52">
        <v>350000</v>
      </c>
    </row>
    <row r="295" spans="1:8">
      <c r="A295">
        <v>262</v>
      </c>
      <c r="C295" s="280" t="s">
        <v>4800</v>
      </c>
      <c r="D295" s="280" t="s">
        <v>3311</v>
      </c>
      <c r="E295" s="52">
        <v>2000000</v>
      </c>
    </row>
    <row r="296" spans="1:8">
      <c r="A296">
        <v>263</v>
      </c>
      <c r="C296" s="280" t="s">
        <v>4870</v>
      </c>
      <c r="D296" s="280" t="s">
        <v>4871</v>
      </c>
      <c r="E296" s="52">
        <v>1500000</v>
      </c>
      <c r="H296" s="52" t="s">
        <v>4872</v>
      </c>
    </row>
    <row r="297" spans="1:8">
      <c r="A297">
        <v>264</v>
      </c>
      <c r="C297" s="280" t="s">
        <v>4882</v>
      </c>
      <c r="E297" s="52">
        <v>160000</v>
      </c>
    </row>
    <row r="298" spans="1:8">
      <c r="A298">
        <v>265</v>
      </c>
      <c r="C298" s="280" t="s">
        <v>4911</v>
      </c>
      <c r="D298" s="280" t="s">
        <v>4912</v>
      </c>
      <c r="E298" s="52">
        <v>150000</v>
      </c>
    </row>
    <row r="299" spans="1:8">
      <c r="A299">
        <v>266</v>
      </c>
      <c r="C299" s="280" t="s">
        <v>4939</v>
      </c>
      <c r="E299" s="52">
        <v>50000</v>
      </c>
    </row>
    <row r="300" spans="1:8">
      <c r="A300">
        <v>267</v>
      </c>
      <c r="C300" s="280" t="s">
        <v>4939</v>
      </c>
      <c r="E300" s="52">
        <v>50000</v>
      </c>
    </row>
    <row r="301" spans="1:8">
      <c r="A301">
        <v>268</v>
      </c>
      <c r="C301" s="280" t="s">
        <v>4207</v>
      </c>
      <c r="D301" s="280" t="s">
        <v>4949</v>
      </c>
      <c r="E301" s="52">
        <v>1600000</v>
      </c>
    </row>
    <row r="302" spans="1:8">
      <c r="A302">
        <v>269</v>
      </c>
      <c r="C302" s="280" t="s">
        <v>2933</v>
      </c>
      <c r="E302" s="52">
        <v>50000</v>
      </c>
    </row>
    <row r="303" spans="1:8">
      <c r="A303">
        <v>270</v>
      </c>
      <c r="C303" s="280" t="s">
        <v>4978</v>
      </c>
      <c r="D303" s="280" t="s">
        <v>4979</v>
      </c>
      <c r="E303" s="52">
        <v>200000</v>
      </c>
    </row>
    <row r="304" spans="1:8">
      <c r="A304">
        <v>271</v>
      </c>
      <c r="C304" s="280" t="s">
        <v>4980</v>
      </c>
      <c r="D304" s="280" t="s">
        <v>4981</v>
      </c>
      <c r="E304" s="52">
        <v>500000</v>
      </c>
    </row>
    <row r="305" spans="1:8">
      <c r="A305">
        <v>272</v>
      </c>
      <c r="C305" s="280" t="s">
        <v>4982</v>
      </c>
      <c r="D305" s="280" t="s">
        <v>4983</v>
      </c>
      <c r="E305" s="52">
        <v>500000</v>
      </c>
      <c r="H305" s="52">
        <v>3.5</v>
      </c>
    </row>
    <row r="306" spans="1:8">
      <c r="A306">
        <v>273</v>
      </c>
      <c r="C306" s="280" t="s">
        <v>4499</v>
      </c>
      <c r="D306" s="280" t="s">
        <v>4986</v>
      </c>
      <c r="E306" s="52">
        <v>1200000</v>
      </c>
    </row>
    <row r="307" spans="1:8">
      <c r="A307">
        <v>274</v>
      </c>
      <c r="C307" s="280" t="s">
        <v>5012</v>
      </c>
      <c r="D307" s="280" t="s">
        <v>5013</v>
      </c>
      <c r="E307" s="52">
        <v>3500000</v>
      </c>
    </row>
    <row r="308" spans="1:8">
      <c r="A308">
        <v>275</v>
      </c>
      <c r="C308" s="280" t="s">
        <v>2769</v>
      </c>
      <c r="E308" s="52">
        <v>150000</v>
      </c>
    </row>
    <row r="309" spans="1:8">
      <c r="A309">
        <v>276</v>
      </c>
      <c r="C309" s="280" t="s">
        <v>5023</v>
      </c>
      <c r="D309" s="280" t="s">
        <v>5024</v>
      </c>
      <c r="E309" s="52">
        <v>1550000</v>
      </c>
    </row>
    <row r="310" spans="1:8">
      <c r="A310">
        <v>277</v>
      </c>
      <c r="C310" s="280" t="s">
        <v>5044</v>
      </c>
      <c r="D310" s="280" t="s">
        <v>5045</v>
      </c>
      <c r="E310" s="52">
        <v>30000</v>
      </c>
    </row>
    <row r="311" spans="1:8">
      <c r="A311">
        <v>278</v>
      </c>
      <c r="B311" s="280" t="s">
        <v>4921</v>
      </c>
      <c r="C311" s="280" t="s">
        <v>4921</v>
      </c>
      <c r="E311" s="52">
        <v>400000</v>
      </c>
    </row>
    <row r="312" spans="1:8">
      <c r="A312">
        <v>279</v>
      </c>
      <c r="C312" s="280" t="s">
        <v>5083</v>
      </c>
      <c r="E312" s="52">
        <v>120000</v>
      </c>
    </row>
    <row r="313" spans="1:8">
      <c r="A313">
        <v>280</v>
      </c>
      <c r="C313" s="280" t="s">
        <v>5084</v>
      </c>
      <c r="D313" s="280" t="s">
        <v>5085</v>
      </c>
      <c r="E313" s="52">
        <v>2000000</v>
      </c>
    </row>
    <row r="314" spans="1:8">
      <c r="A314">
        <v>281</v>
      </c>
      <c r="B314" s="280" t="s">
        <v>5090</v>
      </c>
      <c r="C314" s="280" t="s">
        <v>5089</v>
      </c>
      <c r="D314" s="280" t="s">
        <v>5093</v>
      </c>
      <c r="E314" s="52">
        <v>1000000</v>
      </c>
      <c r="H314" s="52" t="s">
        <v>5091</v>
      </c>
    </row>
    <row r="315" spans="1:8">
      <c r="A315">
        <v>282</v>
      </c>
      <c r="B315" s="280" t="s">
        <v>5095</v>
      </c>
      <c r="C315" s="280" t="s">
        <v>5095</v>
      </c>
      <c r="E315" s="52">
        <v>100000</v>
      </c>
    </row>
    <row r="316" spans="1:8">
      <c r="A316">
        <v>283</v>
      </c>
      <c r="C316" s="280" t="s">
        <v>5121</v>
      </c>
      <c r="E316" s="52">
        <v>2000000</v>
      </c>
    </row>
    <row r="317" spans="1:8">
      <c r="A317">
        <v>284</v>
      </c>
      <c r="C317" s="280" t="s">
        <v>5125</v>
      </c>
      <c r="E317" s="52">
        <v>1600000</v>
      </c>
    </row>
    <row r="318" spans="1:8">
      <c r="A318">
        <v>285</v>
      </c>
      <c r="C318" s="280" t="s">
        <v>5126</v>
      </c>
      <c r="E318" s="52">
        <v>100000</v>
      </c>
    </row>
    <row r="319" spans="1:8">
      <c r="A319">
        <v>286</v>
      </c>
      <c r="C319" s="280" t="s">
        <v>5177</v>
      </c>
      <c r="D319" s="280" t="s">
        <v>5178</v>
      </c>
      <c r="E319" s="52">
        <v>50000</v>
      </c>
    </row>
    <row r="320" spans="1:8">
      <c r="A320">
        <v>287</v>
      </c>
      <c r="C320" s="280" t="s">
        <v>5276</v>
      </c>
      <c r="D320" s="280" t="s">
        <v>5277</v>
      </c>
      <c r="E320" s="52">
        <v>2500000</v>
      </c>
    </row>
    <row r="321" spans="1:8">
      <c r="A321">
        <v>288</v>
      </c>
      <c r="C321" s="280" t="s">
        <v>5303</v>
      </c>
      <c r="E321" s="52">
        <v>150000</v>
      </c>
    </row>
    <row r="322" spans="1:8">
      <c r="A322">
        <v>289</v>
      </c>
      <c r="C322" s="280" t="s">
        <v>5322</v>
      </c>
      <c r="E322" s="52">
        <v>250000</v>
      </c>
      <c r="H322" s="52" t="s">
        <v>5323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22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3808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3807</v>
      </c>
      <c r="I1" s="7" t="s">
        <v>47</v>
      </c>
      <c r="J1" s="7" t="s">
        <v>48</v>
      </c>
      <c r="K1">
        <v>222</v>
      </c>
    </row>
    <row r="2" spans="1:11">
      <c r="A2">
        <v>1</v>
      </c>
      <c r="B2" s="13">
        <v>46051</v>
      </c>
      <c r="C2" s="13"/>
      <c r="D2" s="280" t="s">
        <v>4191</v>
      </c>
      <c r="E2" s="189" t="s">
        <v>2359</v>
      </c>
      <c r="F2" s="189" t="s">
        <v>2684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4192</v>
      </c>
      <c r="E3" s="189" t="s">
        <v>2359</v>
      </c>
      <c r="F3" s="189" t="s">
        <v>2684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4193</v>
      </c>
      <c r="E4" s="189" t="s">
        <v>2359</v>
      </c>
      <c r="F4" s="189" t="s">
        <v>2684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3812</v>
      </c>
      <c r="D5" s="280" t="s">
        <v>4194</v>
      </c>
      <c r="E5" s="189" t="s">
        <v>2359</v>
      </c>
      <c r="F5" s="189" t="s">
        <v>2684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3809</v>
      </c>
      <c r="E6" s="189" t="s">
        <v>2359</v>
      </c>
      <c r="F6" s="189" t="s">
        <v>2684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3812</v>
      </c>
      <c r="D7" s="280" t="s">
        <v>4195</v>
      </c>
      <c r="E7" s="189" t="s">
        <v>1182</v>
      </c>
      <c r="F7" s="189" t="s">
        <v>1711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4196</v>
      </c>
      <c r="E8" s="189" t="s">
        <v>1182</v>
      </c>
      <c r="F8" s="189" t="s">
        <v>1711</v>
      </c>
      <c r="G8" s="52">
        <v>0</v>
      </c>
      <c r="H8" s="52">
        <v>1400000</v>
      </c>
      <c r="J8" t="s">
        <v>2930</v>
      </c>
    </row>
    <row r="9" spans="1:11">
      <c r="A9">
        <v>8</v>
      </c>
      <c r="B9" s="13">
        <v>46051</v>
      </c>
      <c r="C9" s="13" t="s">
        <v>3812</v>
      </c>
      <c r="D9" s="280" t="s">
        <v>4197</v>
      </c>
      <c r="E9" s="189" t="s">
        <v>1182</v>
      </c>
      <c r="F9" s="189" t="s">
        <v>1711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3812</v>
      </c>
      <c r="D10" s="280" t="s">
        <v>4198</v>
      </c>
      <c r="E10" s="189" t="s">
        <v>1182</v>
      </c>
      <c r="F10" s="189" t="s">
        <v>1711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3812</v>
      </c>
      <c r="D11" s="280" t="s">
        <v>4199</v>
      </c>
      <c r="E11" s="189" t="s">
        <v>1182</v>
      </c>
      <c r="F11" s="189" t="s">
        <v>1711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3802</v>
      </c>
      <c r="D12" s="280" t="s">
        <v>4200</v>
      </c>
      <c r="E12" s="189" t="s">
        <v>1182</v>
      </c>
      <c r="F12" s="189" t="s">
        <v>1711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3802</v>
      </c>
      <c r="D13" s="280" t="s">
        <v>4201</v>
      </c>
      <c r="E13" s="189" t="s">
        <v>1182</v>
      </c>
      <c r="F13" s="189" t="s">
        <v>1711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3802</v>
      </c>
      <c r="D14" s="280" t="s">
        <v>4202</v>
      </c>
      <c r="E14" s="189" t="s">
        <v>1182</v>
      </c>
      <c r="F14" s="189" t="s">
        <v>1711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3812</v>
      </c>
      <c r="D15" s="280" t="s">
        <v>4203</v>
      </c>
      <c r="E15" s="189" t="s">
        <v>1182</v>
      </c>
      <c r="F15" s="189" t="s">
        <v>1711</v>
      </c>
      <c r="G15" s="52">
        <v>1</v>
      </c>
      <c r="H15" s="52">
        <v>1200000</v>
      </c>
      <c r="I15" t="s">
        <v>4204</v>
      </c>
    </row>
    <row r="16" spans="1:11">
      <c r="A16">
        <v>15</v>
      </c>
      <c r="B16" s="13">
        <v>46051</v>
      </c>
      <c r="C16" s="13"/>
      <c r="D16" s="280" t="s">
        <v>4205</v>
      </c>
      <c r="E16" s="189" t="s">
        <v>1182</v>
      </c>
      <c r="F16" s="189" t="s">
        <v>1711</v>
      </c>
      <c r="G16" s="52">
        <v>1</v>
      </c>
      <c r="H16" s="52">
        <v>1200000</v>
      </c>
      <c r="I16" t="s">
        <v>4204</v>
      </c>
    </row>
    <row r="17" spans="1:10">
      <c r="A17">
        <v>16</v>
      </c>
      <c r="B17" s="13">
        <v>46051</v>
      </c>
      <c r="C17" s="13" t="s">
        <v>3812</v>
      </c>
      <c r="D17" s="280" t="s">
        <v>4206</v>
      </c>
      <c r="E17" s="189" t="s">
        <v>1182</v>
      </c>
      <c r="F17" s="189" t="s">
        <v>1711</v>
      </c>
      <c r="G17" s="52">
        <v>1</v>
      </c>
      <c r="H17" s="52">
        <v>1200000</v>
      </c>
      <c r="I17" t="s">
        <v>4204</v>
      </c>
    </row>
    <row r="18" spans="1:10">
      <c r="A18">
        <v>17</v>
      </c>
      <c r="B18" s="13">
        <v>46051</v>
      </c>
      <c r="C18" s="13"/>
      <c r="D18" s="280" t="s">
        <v>4208</v>
      </c>
      <c r="E18" s="189" t="s">
        <v>4209</v>
      </c>
      <c r="F18" s="189" t="s">
        <v>4210</v>
      </c>
      <c r="G18" s="52">
        <v>1</v>
      </c>
      <c r="H18" s="52">
        <v>1500000</v>
      </c>
      <c r="I18" t="s">
        <v>4211</v>
      </c>
    </row>
    <row r="19" spans="1:10">
      <c r="A19">
        <v>18</v>
      </c>
      <c r="B19" s="13">
        <v>46051</v>
      </c>
      <c r="C19" s="13"/>
      <c r="D19" s="280" t="s">
        <v>4212</v>
      </c>
      <c r="E19" s="189" t="s">
        <v>4209</v>
      </c>
      <c r="F19" s="189" t="s">
        <v>4210</v>
      </c>
      <c r="G19" s="52">
        <v>1</v>
      </c>
      <c r="H19" s="52">
        <v>1500000</v>
      </c>
      <c r="I19" t="s">
        <v>4213</v>
      </c>
    </row>
    <row r="20" spans="1:10">
      <c r="A20">
        <v>19</v>
      </c>
      <c r="B20" s="13">
        <v>46051</v>
      </c>
      <c r="C20" s="13"/>
      <c r="D20" s="280" t="s">
        <v>4214</v>
      </c>
      <c r="E20" s="189" t="s">
        <v>4209</v>
      </c>
      <c r="F20" s="189" t="s">
        <v>4210</v>
      </c>
      <c r="G20" s="52">
        <v>1</v>
      </c>
      <c r="H20" s="52">
        <v>1500000</v>
      </c>
      <c r="I20" t="s">
        <v>4215</v>
      </c>
    </row>
    <row r="21" spans="1:10">
      <c r="A21">
        <v>20</v>
      </c>
      <c r="B21" s="13">
        <v>46051</v>
      </c>
      <c r="C21" s="13"/>
      <c r="D21" s="280" t="s">
        <v>4217</v>
      </c>
      <c r="E21" s="189" t="s">
        <v>4209</v>
      </c>
      <c r="F21" s="189" t="s">
        <v>4210</v>
      </c>
      <c r="G21" s="52">
        <v>1</v>
      </c>
      <c r="H21" s="52">
        <v>1500000</v>
      </c>
      <c r="I21" t="s">
        <v>4215</v>
      </c>
    </row>
    <row r="22" spans="1:10">
      <c r="A22">
        <v>21</v>
      </c>
      <c r="B22" s="13">
        <v>46051</v>
      </c>
      <c r="C22" s="13"/>
      <c r="D22" s="280" t="s">
        <v>4216</v>
      </c>
      <c r="E22" s="189" t="s">
        <v>4209</v>
      </c>
      <c r="F22" s="189" t="s">
        <v>4210</v>
      </c>
      <c r="G22" s="52">
        <v>1</v>
      </c>
      <c r="H22" s="52">
        <v>1500000</v>
      </c>
      <c r="I22" t="s">
        <v>4215</v>
      </c>
    </row>
    <row r="23" spans="1:10">
      <c r="A23">
        <v>22</v>
      </c>
      <c r="B23" s="13">
        <v>46051</v>
      </c>
      <c r="C23" s="13"/>
      <c r="D23" s="280" t="s">
        <v>4218</v>
      </c>
      <c r="E23" s="189" t="s">
        <v>4209</v>
      </c>
      <c r="F23" s="189" t="s">
        <v>4210</v>
      </c>
      <c r="G23" s="52">
        <v>1</v>
      </c>
      <c r="H23" s="52">
        <v>1500000</v>
      </c>
      <c r="I23" t="s">
        <v>4215</v>
      </c>
    </row>
    <row r="24" spans="1:10">
      <c r="A24">
        <v>23</v>
      </c>
      <c r="B24" s="13">
        <v>46051</v>
      </c>
      <c r="C24" s="13"/>
      <c r="D24" s="280" t="s">
        <v>4219</v>
      </c>
      <c r="E24" s="189" t="s">
        <v>4209</v>
      </c>
      <c r="F24" s="189" t="s">
        <v>4210</v>
      </c>
      <c r="G24" s="52">
        <v>1</v>
      </c>
      <c r="H24" s="52">
        <v>1500000</v>
      </c>
      <c r="I24" t="s">
        <v>4213</v>
      </c>
    </row>
    <row r="25" spans="1:10">
      <c r="A25">
        <v>24</v>
      </c>
      <c r="B25" s="13">
        <v>46051</v>
      </c>
      <c r="C25" s="13"/>
      <c r="D25" s="280" t="s">
        <v>4220</v>
      </c>
      <c r="E25" s="189" t="s">
        <v>4207</v>
      </c>
      <c r="F25" s="189" t="s">
        <v>1948</v>
      </c>
      <c r="G25" s="52">
        <v>1</v>
      </c>
      <c r="H25" s="52">
        <v>1500000</v>
      </c>
      <c r="I25" t="s">
        <v>4221</v>
      </c>
    </row>
    <row r="26" spans="1:10">
      <c r="A26">
        <v>25</v>
      </c>
      <c r="B26" s="13">
        <v>46051</v>
      </c>
      <c r="C26" s="13"/>
      <c r="D26" s="280" t="s">
        <v>4222</v>
      </c>
      <c r="E26" s="189" t="s">
        <v>4207</v>
      </c>
      <c r="F26" s="189" t="s">
        <v>1948</v>
      </c>
      <c r="G26" s="52">
        <v>1</v>
      </c>
      <c r="H26" s="52">
        <v>1500000</v>
      </c>
      <c r="I26" t="s">
        <v>4215</v>
      </c>
    </row>
    <row r="27" spans="1:10">
      <c r="A27">
        <v>26</v>
      </c>
      <c r="B27" s="13">
        <v>46051</v>
      </c>
      <c r="C27" s="13"/>
      <c r="D27" s="280" t="s">
        <v>4223</v>
      </c>
      <c r="E27" s="189" t="s">
        <v>4207</v>
      </c>
      <c r="F27" s="189" t="s">
        <v>1948</v>
      </c>
      <c r="H27" s="52">
        <v>1500000</v>
      </c>
      <c r="I27" t="s">
        <v>3050</v>
      </c>
      <c r="J27" t="s">
        <v>1408</v>
      </c>
    </row>
    <row r="28" spans="1:10">
      <c r="A28">
        <v>27</v>
      </c>
      <c r="B28" s="13">
        <v>46051</v>
      </c>
      <c r="C28" s="13"/>
      <c r="D28" s="280" t="s">
        <v>4225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4224</v>
      </c>
    </row>
    <row r="29" spans="1:10">
      <c r="A29">
        <v>28</v>
      </c>
      <c r="B29" s="13">
        <v>46051</v>
      </c>
      <c r="C29" s="13"/>
      <c r="D29" s="280" t="s">
        <v>4226</v>
      </c>
      <c r="E29" s="189" t="s">
        <v>1182</v>
      </c>
      <c r="F29" s="189" t="s">
        <v>1332</v>
      </c>
      <c r="H29" s="52">
        <v>1400000</v>
      </c>
      <c r="I29" t="s">
        <v>4224</v>
      </c>
      <c r="J29" t="s">
        <v>2313</v>
      </c>
    </row>
    <row r="30" spans="1:10">
      <c r="A30">
        <v>29</v>
      </c>
      <c r="B30" s="13">
        <v>46051</v>
      </c>
      <c r="C30" s="13" t="s">
        <v>5381</v>
      </c>
      <c r="D30" s="280" t="s">
        <v>4227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4224</v>
      </c>
    </row>
    <row r="31" spans="1:10">
      <c r="A31">
        <v>30</v>
      </c>
      <c r="B31" s="13">
        <v>46051</v>
      </c>
      <c r="C31" s="13"/>
      <c r="D31" s="280" t="s">
        <v>4228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4224</v>
      </c>
    </row>
    <row r="32" spans="1:10">
      <c r="A32">
        <v>31</v>
      </c>
      <c r="B32" s="13">
        <v>46051</v>
      </c>
      <c r="C32" s="13"/>
      <c r="D32" s="280" t="s">
        <v>4229</v>
      </c>
      <c r="E32" s="189" t="s">
        <v>1182</v>
      </c>
      <c r="F32" s="189" t="s">
        <v>1332</v>
      </c>
      <c r="H32" s="52">
        <v>1400000</v>
      </c>
      <c r="I32" t="s">
        <v>4224</v>
      </c>
      <c r="J32" t="s">
        <v>1408</v>
      </c>
    </row>
    <row r="33" spans="1:10">
      <c r="A33">
        <v>32</v>
      </c>
      <c r="B33" s="13">
        <v>46051</v>
      </c>
      <c r="C33" s="13"/>
      <c r="D33" s="280" t="s">
        <v>4230</v>
      </c>
      <c r="E33" s="189" t="s">
        <v>1182</v>
      </c>
      <c r="F33" s="189" t="s">
        <v>1332</v>
      </c>
      <c r="H33" s="52">
        <v>1400000</v>
      </c>
      <c r="I33" t="s">
        <v>4224</v>
      </c>
      <c r="J33" t="s">
        <v>2328</v>
      </c>
    </row>
    <row r="34" spans="1:10">
      <c r="A34">
        <v>33</v>
      </c>
      <c r="B34" s="13">
        <v>46051</v>
      </c>
      <c r="C34" s="13"/>
      <c r="D34" s="280" t="s">
        <v>4231</v>
      </c>
      <c r="E34" s="189" t="s">
        <v>1182</v>
      </c>
      <c r="F34" s="189" t="s">
        <v>1332</v>
      </c>
      <c r="H34" s="52">
        <v>1400000</v>
      </c>
      <c r="I34" t="s">
        <v>4224</v>
      </c>
      <c r="J34" t="s">
        <v>4561</v>
      </c>
    </row>
    <row r="35" spans="1:10">
      <c r="A35">
        <v>34</v>
      </c>
      <c r="B35" s="13">
        <v>46051</v>
      </c>
      <c r="C35" s="13"/>
      <c r="D35" s="280" t="s">
        <v>4232</v>
      </c>
      <c r="E35" s="189" t="s">
        <v>1182</v>
      </c>
      <c r="F35" s="189" t="s">
        <v>1332</v>
      </c>
      <c r="H35" s="52">
        <v>1400000</v>
      </c>
      <c r="I35" t="s">
        <v>4224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4233</v>
      </c>
      <c r="E36" s="189" t="s">
        <v>1182</v>
      </c>
      <c r="F36" s="189" t="s">
        <v>1332</v>
      </c>
      <c r="H36" s="52">
        <v>1400000</v>
      </c>
      <c r="I36" t="s">
        <v>4224</v>
      </c>
      <c r="J36" t="s">
        <v>4543</v>
      </c>
    </row>
    <row r="37" spans="1:10">
      <c r="A37">
        <v>36</v>
      </c>
      <c r="B37" s="13">
        <v>46051</v>
      </c>
      <c r="C37" s="13"/>
      <c r="D37" s="280" t="s">
        <v>4234</v>
      </c>
      <c r="E37" s="189" t="s">
        <v>1182</v>
      </c>
      <c r="F37" s="189" t="s">
        <v>1332</v>
      </c>
      <c r="H37" s="52">
        <v>1400000</v>
      </c>
      <c r="I37" t="s">
        <v>4224</v>
      </c>
      <c r="J37" t="s">
        <v>4543</v>
      </c>
    </row>
    <row r="38" spans="1:10">
      <c r="A38">
        <v>37</v>
      </c>
      <c r="B38" s="13">
        <v>46051</v>
      </c>
      <c r="C38" s="13"/>
      <c r="D38" s="280" t="s">
        <v>3806</v>
      </c>
      <c r="E38" s="189" t="s">
        <v>4238</v>
      </c>
      <c r="F38" s="189" t="s">
        <v>4239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3812</v>
      </c>
      <c r="D39" s="280" t="s">
        <v>4236</v>
      </c>
      <c r="E39" s="189" t="s">
        <v>2153</v>
      </c>
      <c r="F39" s="189" t="s">
        <v>1910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4237</v>
      </c>
      <c r="E40" s="189" t="s">
        <v>2153</v>
      </c>
      <c r="F40" s="189" t="s">
        <v>1910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4240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4241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4242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4243</v>
      </c>
      <c r="E44" s="189" t="s">
        <v>1532</v>
      </c>
      <c r="F44" s="189" t="s">
        <v>2634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4246</v>
      </c>
      <c r="E45" s="189" t="s">
        <v>1532</v>
      </c>
      <c r="F45" s="189" t="s">
        <v>4247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0" t="s">
        <v>4248</v>
      </c>
      <c r="E46" s="189" t="s">
        <v>1532</v>
      </c>
      <c r="F46" s="189" t="s">
        <v>4244</v>
      </c>
      <c r="G46" s="52">
        <v>1</v>
      </c>
      <c r="H46" s="52">
        <v>1400000</v>
      </c>
      <c r="I46" t="s">
        <v>4249</v>
      </c>
    </row>
    <row r="47" spans="1:10">
      <c r="A47">
        <v>46</v>
      </c>
      <c r="B47" s="13">
        <v>46051</v>
      </c>
      <c r="C47" s="13"/>
      <c r="D47" s="280" t="s">
        <v>4250</v>
      </c>
      <c r="E47" s="189" t="s">
        <v>1532</v>
      </c>
      <c r="F47" s="189" t="s">
        <v>4244</v>
      </c>
      <c r="G47" s="52">
        <v>1</v>
      </c>
      <c r="H47" s="52">
        <v>1400000</v>
      </c>
      <c r="I47" t="s">
        <v>4251</v>
      </c>
    </row>
    <row r="48" spans="1:10">
      <c r="A48">
        <v>47</v>
      </c>
      <c r="B48" s="13">
        <v>46052</v>
      </c>
      <c r="C48" s="13"/>
      <c r="D48" s="280" t="s">
        <v>4254</v>
      </c>
      <c r="E48" s="189" t="s">
        <v>2137</v>
      </c>
      <c r="F48" s="189" t="s">
        <v>4252</v>
      </c>
      <c r="G48" s="52">
        <v>0</v>
      </c>
      <c r="H48" s="52">
        <v>1400000</v>
      </c>
      <c r="I48" t="s">
        <v>4255</v>
      </c>
      <c r="J48" t="s">
        <v>2678</v>
      </c>
    </row>
    <row r="49" spans="1:9">
      <c r="A49">
        <v>48</v>
      </c>
      <c r="B49" s="13">
        <v>46052</v>
      </c>
      <c r="C49" s="13"/>
      <c r="D49" s="280" t="s">
        <v>4258</v>
      </c>
      <c r="E49" s="189" t="s">
        <v>2978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5352</v>
      </c>
      <c r="D50" s="280" t="s">
        <v>1230</v>
      </c>
      <c r="E50" s="189" t="s">
        <v>2139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2168</v>
      </c>
      <c r="E51" s="189" t="s">
        <v>2133</v>
      </c>
      <c r="F51" s="189" t="s">
        <v>2168</v>
      </c>
      <c r="G51" s="52">
        <v>6</v>
      </c>
      <c r="H51" s="52">
        <v>250000</v>
      </c>
      <c r="I51" t="s">
        <v>2173</v>
      </c>
    </row>
    <row r="52" spans="1:9">
      <c r="A52">
        <v>51</v>
      </c>
      <c r="B52" s="13">
        <v>46052</v>
      </c>
      <c r="C52" s="13" t="s">
        <v>3812</v>
      </c>
      <c r="D52" s="280" t="s">
        <v>1679</v>
      </c>
      <c r="E52" s="189" t="s">
        <v>2134</v>
      </c>
      <c r="F52" s="189" t="s">
        <v>1679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3812</v>
      </c>
      <c r="D53" s="280" t="s">
        <v>2990</v>
      </c>
      <c r="E53" s="189" t="s">
        <v>2991</v>
      </c>
      <c r="F53" s="189" t="s">
        <v>2990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2520</v>
      </c>
      <c r="E54" s="189" t="s">
        <v>4259</v>
      </c>
      <c r="F54" s="189" t="s">
        <v>4260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3502</v>
      </c>
      <c r="E55" s="189" t="s">
        <v>4261</v>
      </c>
      <c r="F55" s="189" t="s">
        <v>3502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4262</v>
      </c>
      <c r="E56" s="189" t="s">
        <v>2013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2975</v>
      </c>
      <c r="F57" s="189">
        <v>501215783</v>
      </c>
      <c r="G57" s="52">
        <v>6</v>
      </c>
      <c r="H57" s="52">
        <v>15000</v>
      </c>
      <c r="I57" t="s">
        <v>4263</v>
      </c>
    </row>
    <row r="58" spans="1:9">
      <c r="A58">
        <v>57</v>
      </c>
      <c r="B58" s="13">
        <v>46052</v>
      </c>
      <c r="C58" s="13" t="s">
        <v>4900</v>
      </c>
      <c r="E58" s="189" t="s">
        <v>2975</v>
      </c>
      <c r="F58" s="189">
        <v>501215718</v>
      </c>
      <c r="G58" s="52">
        <v>6</v>
      </c>
      <c r="H58" s="52">
        <v>15000</v>
      </c>
      <c r="I58" t="s">
        <v>3444</v>
      </c>
    </row>
    <row r="59" spans="1:9">
      <c r="A59">
        <v>58</v>
      </c>
      <c r="B59" s="13">
        <v>46052</v>
      </c>
      <c r="C59" s="13" t="s">
        <v>3812</v>
      </c>
      <c r="D59" s="280" t="s">
        <v>4264</v>
      </c>
      <c r="E59" s="189" t="s">
        <v>4265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3802</v>
      </c>
      <c r="D60" s="280" t="s">
        <v>4266</v>
      </c>
      <c r="E60" s="189" t="s">
        <v>2354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4267</v>
      </c>
      <c r="E61" s="189" t="s">
        <v>1532</v>
      </c>
      <c r="F61" s="189" t="s">
        <v>1727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4268</v>
      </c>
      <c r="E62" s="189" t="s">
        <v>2976</v>
      </c>
      <c r="F62" s="189">
        <v>24137519344</v>
      </c>
      <c r="G62" s="52">
        <v>10</v>
      </c>
      <c r="I62" t="s">
        <v>4269</v>
      </c>
    </row>
    <row r="63" spans="1:9">
      <c r="A63">
        <v>62</v>
      </c>
      <c r="B63" s="13">
        <v>46051</v>
      </c>
      <c r="C63" s="13"/>
      <c r="D63" s="280" t="s">
        <v>1829</v>
      </c>
      <c r="E63" s="189" t="s">
        <v>1830</v>
      </c>
      <c r="F63" s="189" t="s">
        <v>1829</v>
      </c>
      <c r="G63" s="52">
        <v>10</v>
      </c>
      <c r="H63" s="52">
        <v>10000</v>
      </c>
      <c r="I63" t="s">
        <v>1831</v>
      </c>
    </row>
    <row r="64" spans="1:9">
      <c r="A64">
        <v>63</v>
      </c>
      <c r="B64" s="13">
        <v>46051</v>
      </c>
      <c r="C64" s="13"/>
      <c r="E64" s="189" t="s">
        <v>1830</v>
      </c>
      <c r="F64" s="189" t="s">
        <v>2355</v>
      </c>
      <c r="G64" s="52">
        <v>9</v>
      </c>
      <c r="H64" s="52">
        <v>10000</v>
      </c>
      <c r="I64" t="s">
        <v>1831</v>
      </c>
    </row>
    <row r="65" spans="1:10">
      <c r="A65">
        <v>64</v>
      </c>
      <c r="B65" s="13">
        <v>46052</v>
      </c>
      <c r="C65" s="13"/>
      <c r="D65" s="280" t="s">
        <v>4270</v>
      </c>
      <c r="E65" s="189" t="s">
        <v>3904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3802</v>
      </c>
      <c r="D66" s="280" t="s">
        <v>1761</v>
      </c>
      <c r="E66" s="189" t="s">
        <v>2132</v>
      </c>
      <c r="F66" s="189" t="s">
        <v>1761</v>
      </c>
      <c r="G66" s="52">
        <v>18</v>
      </c>
      <c r="H66" s="52">
        <v>50000</v>
      </c>
      <c r="I66" t="s">
        <v>4271</v>
      </c>
    </row>
    <row r="67" spans="1:10">
      <c r="A67">
        <v>66</v>
      </c>
      <c r="B67" s="13">
        <v>46055</v>
      </c>
      <c r="C67" s="13" t="s">
        <v>3802</v>
      </c>
      <c r="D67" s="280" t="s">
        <v>2686</v>
      </c>
      <c r="E67" s="189" t="s">
        <v>2773</v>
      </c>
      <c r="F67" s="189" t="s">
        <v>2686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4489</v>
      </c>
      <c r="E68" s="189" t="s">
        <v>2747</v>
      </c>
      <c r="F68" s="189">
        <v>28120504</v>
      </c>
      <c r="G68" s="52">
        <v>0</v>
      </c>
      <c r="H68" s="52">
        <v>1000000</v>
      </c>
      <c r="J68" t="s">
        <v>2328</v>
      </c>
    </row>
    <row r="69" spans="1:10">
      <c r="A69">
        <v>68</v>
      </c>
      <c r="B69" s="13">
        <v>46084</v>
      </c>
      <c r="C69" s="13"/>
      <c r="D69" s="280" t="s">
        <v>4491</v>
      </c>
      <c r="E69" s="189" t="s">
        <v>2131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3635</v>
      </c>
      <c r="D70" s="280" t="s">
        <v>4493</v>
      </c>
      <c r="E70" s="189" t="s">
        <v>2129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4496</v>
      </c>
      <c r="F71" s="189" t="s">
        <v>4497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4502</v>
      </c>
      <c r="E72" s="189" t="s">
        <v>4499</v>
      </c>
      <c r="F72" s="189" t="s">
        <v>4500</v>
      </c>
      <c r="G72" s="52">
        <v>1</v>
      </c>
      <c r="H72" s="52">
        <v>100000</v>
      </c>
      <c r="I72" t="s">
        <v>4501</v>
      </c>
    </row>
    <row r="73" spans="1:10">
      <c r="A73">
        <v>72</v>
      </c>
      <c r="B73" s="13">
        <v>46085</v>
      </c>
      <c r="C73" s="13"/>
      <c r="D73" s="280" t="s">
        <v>4503</v>
      </c>
      <c r="E73" s="189" t="s">
        <v>4499</v>
      </c>
      <c r="F73" s="189" t="s">
        <v>4500</v>
      </c>
      <c r="G73" s="52">
        <v>1</v>
      </c>
      <c r="H73" s="52">
        <v>100000</v>
      </c>
      <c r="I73" t="s">
        <v>4501</v>
      </c>
    </row>
    <row r="74" spans="1:10">
      <c r="A74">
        <v>73</v>
      </c>
      <c r="B74" s="13">
        <v>46090</v>
      </c>
      <c r="C74" s="13"/>
      <c r="D74" s="280" t="s">
        <v>4530</v>
      </c>
      <c r="E74" s="189" t="s">
        <v>4528</v>
      </c>
      <c r="F74" s="189" t="s">
        <v>4529</v>
      </c>
      <c r="G74" s="52">
        <v>1</v>
      </c>
      <c r="H74" s="52">
        <v>1000000</v>
      </c>
      <c r="I74" t="s">
        <v>4529</v>
      </c>
    </row>
    <row r="75" spans="1:10">
      <c r="A75">
        <v>74</v>
      </c>
      <c r="B75" s="13">
        <v>46090</v>
      </c>
      <c r="C75" s="13"/>
      <c r="D75" s="280" t="s">
        <v>4531</v>
      </c>
      <c r="E75" s="189" t="s">
        <v>4528</v>
      </c>
      <c r="F75" s="189" t="s">
        <v>4529</v>
      </c>
      <c r="G75" s="52">
        <v>1</v>
      </c>
      <c r="H75" s="52">
        <v>1000000</v>
      </c>
      <c r="I75" t="s">
        <v>4529</v>
      </c>
    </row>
    <row r="76" spans="1:10">
      <c r="A76">
        <v>75</v>
      </c>
      <c r="B76" s="13">
        <v>46090</v>
      </c>
      <c r="C76" s="13" t="s">
        <v>3812</v>
      </c>
      <c r="D76" s="280" t="s">
        <v>4532</v>
      </c>
      <c r="E76" s="189" t="s">
        <v>1815</v>
      </c>
      <c r="F76" s="189" t="s">
        <v>4069</v>
      </c>
      <c r="G76" s="52">
        <v>0</v>
      </c>
      <c r="H76" s="52">
        <v>1100000</v>
      </c>
      <c r="J76" t="s">
        <v>2053</v>
      </c>
    </row>
    <row r="77" spans="1:10">
      <c r="A77">
        <v>76</v>
      </c>
      <c r="B77" s="13">
        <v>46090</v>
      </c>
      <c r="C77" s="13" t="s">
        <v>3812</v>
      </c>
      <c r="D77" s="280" t="s">
        <v>4534</v>
      </c>
      <c r="E77" s="189" t="s">
        <v>2851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3802</v>
      </c>
      <c r="D78" s="280" t="s">
        <v>4538</v>
      </c>
      <c r="E78" s="189" t="s">
        <v>4539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2359</v>
      </c>
      <c r="F79" s="189" t="s">
        <v>2684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2148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4567</v>
      </c>
      <c r="E81" s="189" t="s">
        <v>4564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4900</v>
      </c>
      <c r="E82" s="189" t="s">
        <v>2709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3802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3635</v>
      </c>
      <c r="D84" s="280" t="s">
        <v>4569</v>
      </c>
      <c r="E84" s="189" t="s">
        <v>2137</v>
      </c>
      <c r="F84" s="189" t="s">
        <v>1179</v>
      </c>
      <c r="G84" s="52">
        <v>0</v>
      </c>
      <c r="H84" s="52">
        <v>0</v>
      </c>
      <c r="J84" t="s">
        <v>1767</v>
      </c>
    </row>
    <row r="85" spans="1:10">
      <c r="A85">
        <v>84</v>
      </c>
      <c r="B85" s="13">
        <v>46099</v>
      </c>
      <c r="C85" s="13"/>
      <c r="D85" s="280" t="s">
        <v>4571</v>
      </c>
      <c r="E85" s="189" t="s">
        <v>1760</v>
      </c>
      <c r="F85" s="189" t="s">
        <v>1948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4572</v>
      </c>
      <c r="E86" s="189" t="s">
        <v>1760</v>
      </c>
      <c r="F86" s="189" t="s">
        <v>1948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4573</v>
      </c>
      <c r="E87" s="189" t="s">
        <v>1760</v>
      </c>
      <c r="F87" s="189" t="s">
        <v>1948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3635</v>
      </c>
      <c r="D88" s="280" t="s">
        <v>4574</v>
      </c>
      <c r="E88" s="189" t="s">
        <v>1760</v>
      </c>
      <c r="F88" s="189" t="s">
        <v>1948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3635</v>
      </c>
      <c r="D89" s="280" t="s">
        <v>4579</v>
      </c>
      <c r="E89" s="189" t="s">
        <v>2137</v>
      </c>
      <c r="F89" s="189" t="s">
        <v>1179</v>
      </c>
      <c r="G89" s="52">
        <v>0</v>
      </c>
      <c r="H89" s="52">
        <v>0</v>
      </c>
      <c r="J89" t="s">
        <v>1767</v>
      </c>
    </row>
    <row r="90" spans="1:10">
      <c r="A90">
        <v>89</v>
      </c>
      <c r="B90" s="13">
        <v>46100</v>
      </c>
      <c r="C90" s="13" t="s">
        <v>4964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3802</v>
      </c>
      <c r="E91" s="189" t="s">
        <v>1676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3802</v>
      </c>
      <c r="D92" s="280" t="s">
        <v>4588</v>
      </c>
      <c r="E92" s="189" t="s">
        <v>2137</v>
      </c>
      <c r="F92" s="189" t="s">
        <v>1179</v>
      </c>
      <c r="G92" s="52">
        <v>1</v>
      </c>
      <c r="H92" s="52">
        <v>1000000</v>
      </c>
      <c r="J92" t="s">
        <v>4591</v>
      </c>
    </row>
    <row r="93" spans="1:10">
      <c r="A93">
        <v>92</v>
      </c>
      <c r="B93" s="13">
        <v>46101</v>
      </c>
      <c r="C93" s="13" t="s">
        <v>3802</v>
      </c>
      <c r="E93" s="189" t="s">
        <v>2147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3802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5037</v>
      </c>
      <c r="E95" s="189" t="s">
        <v>2138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3812</v>
      </c>
      <c r="E96" s="189" t="s">
        <v>2131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3802</v>
      </c>
      <c r="E97" s="189" t="s">
        <v>2141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3812</v>
      </c>
      <c r="E98" s="189" t="s">
        <v>2129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3812</v>
      </c>
      <c r="E99" s="189" t="s">
        <v>4030</v>
      </c>
      <c r="F99" s="189" t="s">
        <v>4031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3812</v>
      </c>
      <c r="E100" s="189" t="s">
        <v>2747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3812</v>
      </c>
      <c r="E101" s="189" t="s">
        <v>2851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/>
      <c r="E102" s="189" t="s">
        <v>1997</v>
      </c>
      <c r="F102" s="189" t="s">
        <v>3514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3802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2851</v>
      </c>
      <c r="F104" s="189">
        <v>415090409</v>
      </c>
      <c r="G104" s="52">
        <v>1</v>
      </c>
      <c r="H104" s="52">
        <v>600000</v>
      </c>
      <c r="I104" t="s">
        <v>4627</v>
      </c>
    </row>
    <row r="105" spans="1:9">
      <c r="A105">
        <v>104</v>
      </c>
      <c r="B105" s="13">
        <v>46105</v>
      </c>
      <c r="C105" s="13" t="s">
        <v>3802</v>
      </c>
      <c r="E105" s="189" t="s">
        <v>1467</v>
      </c>
      <c r="F105" s="189" t="s">
        <v>2616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3802</v>
      </c>
      <c r="E106" s="189" t="s">
        <v>2237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4680</v>
      </c>
      <c r="E107" s="189" t="s">
        <v>2553</v>
      </c>
      <c r="F107" s="189" t="s">
        <v>2552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3812</v>
      </c>
      <c r="E108" s="189" t="s">
        <v>2851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/>
      <c r="E109" s="189" t="s">
        <v>4088</v>
      </c>
      <c r="F109" s="189" t="s">
        <v>4089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3812</v>
      </c>
      <c r="E110" s="189" t="s">
        <v>4638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4647</v>
      </c>
      <c r="E111" s="189" t="s">
        <v>2153</v>
      </c>
      <c r="F111" s="189" t="s">
        <v>1910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3560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4733</v>
      </c>
      <c r="D113" s="280" t="s">
        <v>4651</v>
      </c>
      <c r="E113" s="189" t="s">
        <v>2137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3812</v>
      </c>
      <c r="E114" s="189" t="s">
        <v>2129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5161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4660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3812</v>
      </c>
      <c r="E117" s="189" t="s">
        <v>2747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3802</v>
      </c>
      <c r="E118" s="189" t="s">
        <v>4464</v>
      </c>
      <c r="F118" s="189" t="s">
        <v>1906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4663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3812</v>
      </c>
      <c r="E120" s="189" t="s">
        <v>4664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3635</v>
      </c>
      <c r="D121" s="280" t="s">
        <v>4672</v>
      </c>
      <c r="E121" s="189" t="s">
        <v>2129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3635</v>
      </c>
      <c r="D122" s="280" t="s">
        <v>4675</v>
      </c>
      <c r="E122" s="189" t="s">
        <v>2137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3812</v>
      </c>
      <c r="E123" s="189" t="s">
        <v>2043</v>
      </c>
      <c r="F123" s="189">
        <v>1068298046</v>
      </c>
      <c r="G123" s="52">
        <v>4</v>
      </c>
      <c r="H123" s="52">
        <v>450000</v>
      </c>
      <c r="I123" t="s">
        <v>4681</v>
      </c>
    </row>
    <row r="124" spans="1:9">
      <c r="A124">
        <v>123</v>
      </c>
      <c r="B124" s="13">
        <v>46106</v>
      </c>
      <c r="C124" s="13"/>
      <c r="E124" s="189" t="s">
        <v>1818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/>
      <c r="E125" s="189" t="s">
        <v>1723</v>
      </c>
      <c r="F125" s="189" t="s">
        <v>1725</v>
      </c>
      <c r="G125" s="52">
        <v>10</v>
      </c>
      <c r="H125" s="52">
        <v>65000</v>
      </c>
      <c r="I125" t="s">
        <v>1726</v>
      </c>
    </row>
    <row r="126" spans="1:9">
      <c r="A126">
        <v>125</v>
      </c>
      <c r="B126" s="13">
        <v>46106</v>
      </c>
      <c r="C126" s="13" t="s">
        <v>3812</v>
      </c>
      <c r="E126" s="189" t="s">
        <v>4683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4534</v>
      </c>
      <c r="E127" s="189" t="s">
        <v>1695</v>
      </c>
      <c r="F127" s="189" t="s">
        <v>4446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3812</v>
      </c>
      <c r="E128" s="189" t="s">
        <v>4701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4289</v>
      </c>
      <c r="F129" s="189" t="s">
        <v>4290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3802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3802</v>
      </c>
      <c r="E131" s="189" t="s">
        <v>1983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5352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3812</v>
      </c>
      <c r="E133" s="189" t="s">
        <v>2245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3802</v>
      </c>
      <c r="E134" s="189" t="s">
        <v>1703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3812</v>
      </c>
      <c r="E135" s="189" t="s">
        <v>2972</v>
      </c>
      <c r="G135" s="52">
        <v>1</v>
      </c>
      <c r="H135" s="52">
        <v>200000</v>
      </c>
      <c r="I135" t="s">
        <v>1729</v>
      </c>
    </row>
    <row r="136" spans="1:9">
      <c r="A136">
        <v>135</v>
      </c>
      <c r="B136" s="13">
        <v>46111</v>
      </c>
      <c r="C136" s="13"/>
      <c r="E136" s="189" t="s">
        <v>2851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2851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3812</v>
      </c>
      <c r="E138" s="189" t="s">
        <v>3968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3812</v>
      </c>
      <c r="E139" s="189" t="s">
        <v>4749</v>
      </c>
      <c r="F139" s="189" t="s">
        <v>4750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3495</v>
      </c>
      <c r="F140" s="189" t="s">
        <v>3504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3802</v>
      </c>
      <c r="E141" s="189" t="s">
        <v>4110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1977</v>
      </c>
      <c r="F142" s="189" t="s">
        <v>1976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3812</v>
      </c>
      <c r="E143" s="189" t="s">
        <v>2064</v>
      </c>
      <c r="F143" s="189" t="s">
        <v>2520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3812</v>
      </c>
      <c r="E144" s="189" t="s">
        <v>2111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3812</v>
      </c>
      <c r="E145" s="189" t="s">
        <v>4775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1815</v>
      </c>
      <c r="F146" s="189" t="s">
        <v>4069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3802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3812</v>
      </c>
      <c r="E148" s="189" t="s">
        <v>1457</v>
      </c>
      <c r="F148" s="189" t="s">
        <v>4441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3812</v>
      </c>
      <c r="E149" s="189" t="s">
        <v>2738</v>
      </c>
      <c r="F149" s="189" t="s">
        <v>2737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2134</v>
      </c>
      <c r="F150" s="189" t="s">
        <v>1679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3087</v>
      </c>
      <c r="F151" s="189">
        <v>1087327175</v>
      </c>
      <c r="G151" s="52">
        <v>1</v>
      </c>
      <c r="H151" s="52">
        <v>90000</v>
      </c>
      <c r="I151" t="s">
        <v>4796</v>
      </c>
    </row>
    <row r="152" spans="1:9">
      <c r="A152">
        <v>151</v>
      </c>
      <c r="B152" s="13">
        <v>46115</v>
      </c>
      <c r="C152" s="13"/>
      <c r="E152" s="189" t="s">
        <v>2851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/>
      <c r="E153" s="189" t="s">
        <v>4800</v>
      </c>
      <c r="F153" s="189" t="s">
        <v>3311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3635</v>
      </c>
      <c r="D154" s="280" t="s">
        <v>4801</v>
      </c>
      <c r="E154" s="189" t="s">
        <v>2129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5061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3812</v>
      </c>
      <c r="D156" s="280" t="s">
        <v>3806</v>
      </c>
      <c r="E156" s="189" t="s">
        <v>4235</v>
      </c>
      <c r="F156" s="189" t="s">
        <v>4472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3812</v>
      </c>
      <c r="D157" s="280" t="s">
        <v>4807</v>
      </c>
      <c r="E157" s="189" t="s">
        <v>2137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3812</v>
      </c>
      <c r="E158" s="189" t="s">
        <v>1991</v>
      </c>
      <c r="F158" s="189" t="s">
        <v>3568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4573</v>
      </c>
      <c r="E159" s="189" t="s">
        <v>2131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3812</v>
      </c>
      <c r="E160" s="189" t="s">
        <v>4828</v>
      </c>
      <c r="F160" s="189" t="s">
        <v>4829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3802</v>
      </c>
      <c r="E161" s="189" t="s">
        <v>2043</v>
      </c>
      <c r="F161" s="189">
        <v>1068298044</v>
      </c>
      <c r="G161" s="52">
        <v>1</v>
      </c>
      <c r="H161" s="52">
        <v>450000</v>
      </c>
      <c r="I161" t="s">
        <v>1776</v>
      </c>
    </row>
    <row r="162" spans="1:9">
      <c r="A162">
        <v>161</v>
      </c>
      <c r="B162" s="13">
        <v>46120</v>
      </c>
      <c r="C162" s="13" t="s">
        <v>3635</v>
      </c>
      <c r="D162" s="280" t="s">
        <v>4588</v>
      </c>
      <c r="E162" s="189" t="s">
        <v>2137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5061</v>
      </c>
      <c r="D163" s="280" t="s">
        <v>4841</v>
      </c>
      <c r="E163" s="189" t="s">
        <v>1981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3812</v>
      </c>
      <c r="E164" s="189" t="s">
        <v>4844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3812</v>
      </c>
      <c r="E165" s="189" t="s">
        <v>3506</v>
      </c>
      <c r="F165" s="189" t="s">
        <v>3505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 t="s">
        <v>3812</v>
      </c>
      <c r="D166" s="280" t="s">
        <v>4848</v>
      </c>
      <c r="E166" s="189" t="s">
        <v>2131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3812</v>
      </c>
      <c r="E167" s="189" t="s">
        <v>2649</v>
      </c>
      <c r="F167" s="189" t="s">
        <v>2648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3812</v>
      </c>
      <c r="E168" s="189" t="s">
        <v>1983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3812</v>
      </c>
      <c r="E169" s="189" t="s">
        <v>4870</v>
      </c>
      <c r="F169" s="189">
        <v>1112427046</v>
      </c>
      <c r="G169" s="52">
        <v>3</v>
      </c>
      <c r="H169" s="52">
        <v>1500000</v>
      </c>
      <c r="I169" t="s">
        <v>4872</v>
      </c>
    </row>
    <row r="170" spans="1:9">
      <c r="A170">
        <v>169</v>
      </c>
      <c r="B170" s="13">
        <v>46122</v>
      </c>
      <c r="C170" s="13" t="s">
        <v>3812</v>
      </c>
      <c r="D170" s="280" t="s">
        <v>4873</v>
      </c>
      <c r="E170" s="189" t="s">
        <v>2131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3812</v>
      </c>
      <c r="E171" s="189" t="s">
        <v>4882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3812</v>
      </c>
      <c r="D172" s="280" t="s">
        <v>4884</v>
      </c>
      <c r="E172" s="189" t="s">
        <v>2129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3812</v>
      </c>
      <c r="D173" s="280" t="s">
        <v>4887</v>
      </c>
      <c r="E173" s="189" t="s">
        <v>2359</v>
      </c>
      <c r="F173" s="189" t="s">
        <v>2684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4911</v>
      </c>
      <c r="F174" s="189" t="s">
        <v>4912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5281</v>
      </c>
      <c r="E175" s="189" t="s">
        <v>2142</v>
      </c>
      <c r="F175" s="189" t="s">
        <v>1753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3802</v>
      </c>
      <c r="E176" s="189" t="s">
        <v>2143</v>
      </c>
      <c r="F176" s="189" t="s">
        <v>1779</v>
      </c>
      <c r="G176" s="52">
        <v>10</v>
      </c>
      <c r="H176" s="52">
        <v>10000</v>
      </c>
      <c r="I176" t="s">
        <v>4915</v>
      </c>
    </row>
    <row r="177" spans="1:9">
      <c r="A177">
        <v>176</v>
      </c>
      <c r="B177" s="13">
        <v>46126</v>
      </c>
      <c r="C177" s="13"/>
      <c r="E177" s="189" t="s">
        <v>4939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/>
      <c r="E178" s="189" t="s">
        <v>2933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3812</v>
      </c>
      <c r="D179" s="280" t="s">
        <v>4956</v>
      </c>
      <c r="E179" s="189" t="s">
        <v>2129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3812</v>
      </c>
      <c r="E180" s="189" t="s">
        <v>1811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4980</v>
      </c>
      <c r="F181" s="189" t="s">
        <v>4981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4980</v>
      </c>
      <c r="F182" s="189" t="s">
        <v>4981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4978</v>
      </c>
      <c r="F183" s="189" t="s">
        <v>4979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3812</v>
      </c>
      <c r="E184" s="189" t="s">
        <v>4982</v>
      </c>
      <c r="F184" s="189" t="s">
        <v>4983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4499</v>
      </c>
      <c r="F185" s="189" t="s">
        <v>4986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0" t="s">
        <v>4987</v>
      </c>
      <c r="E186" s="189" t="s">
        <v>2131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3802</v>
      </c>
      <c r="D187" s="280" t="s">
        <v>5000</v>
      </c>
      <c r="E187" s="189" t="s">
        <v>1552</v>
      </c>
      <c r="F187" s="189" t="s">
        <v>1877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5004</v>
      </c>
      <c r="E188" s="189" t="s">
        <v>2153</v>
      </c>
      <c r="F188" s="189" t="s">
        <v>1910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3812</v>
      </c>
      <c r="E189" s="189" t="s">
        <v>2769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3812</v>
      </c>
      <c r="D190" s="280" t="s">
        <v>5025</v>
      </c>
      <c r="E190" s="189" t="s">
        <v>2129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3812</v>
      </c>
      <c r="E191" s="189" t="s">
        <v>3067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3812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1775</v>
      </c>
    </row>
    <row r="193" spans="1:9">
      <c r="A193">
        <v>192</v>
      </c>
      <c r="B193" s="13">
        <v>46135</v>
      </c>
      <c r="C193" t="s">
        <v>3812</v>
      </c>
      <c r="E193" s="189" t="s">
        <v>3900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5044</v>
      </c>
      <c r="F194" s="189" t="s">
        <v>5045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3812</v>
      </c>
      <c r="E195" s="189" t="s">
        <v>4921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5083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5084</v>
      </c>
      <c r="F197" s="189" t="s">
        <v>5085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3812</v>
      </c>
      <c r="E198" s="189" t="s">
        <v>5095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5098</v>
      </c>
      <c r="E199" s="189" t="s">
        <v>2131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E200" s="189" t="s">
        <v>2056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5121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5125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5126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3812</v>
      </c>
      <c r="E205" s="189" t="s">
        <v>5135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3812</v>
      </c>
      <c r="D206" s="280" t="s">
        <v>5138</v>
      </c>
      <c r="E206" s="189" t="s">
        <v>2137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3812</v>
      </c>
      <c r="E207" s="189" t="s">
        <v>4982</v>
      </c>
      <c r="F207" s="189" t="s">
        <v>4983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3812</v>
      </c>
      <c r="D208" s="280" t="s">
        <v>4887</v>
      </c>
      <c r="E208" s="189" t="s">
        <v>2359</v>
      </c>
      <c r="F208" s="189" t="s">
        <v>2684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3635</v>
      </c>
      <c r="D209" s="280" t="s">
        <v>5154</v>
      </c>
      <c r="E209" s="189" t="s">
        <v>2137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3812</v>
      </c>
      <c r="D210" s="280" t="s">
        <v>5164</v>
      </c>
      <c r="E210" s="189" t="s">
        <v>3149</v>
      </c>
      <c r="F210" s="189" t="s">
        <v>3438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5273</v>
      </c>
      <c r="E211" s="189" t="s">
        <v>2131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3812</v>
      </c>
      <c r="E212" s="189" t="s">
        <v>5276</v>
      </c>
      <c r="F212" s="189" t="s">
        <v>5277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5339</v>
      </c>
      <c r="E213" s="189" t="s">
        <v>5303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3812</v>
      </c>
      <c r="E214" s="189" t="s">
        <v>2326</v>
      </c>
      <c r="F214" s="189" t="s">
        <v>2358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5320</v>
      </c>
      <c r="E215" s="189" t="s">
        <v>2153</v>
      </c>
      <c r="F215" s="189" t="s">
        <v>1910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3812</v>
      </c>
      <c r="E216" s="189" t="s">
        <v>5322</v>
      </c>
      <c r="G216" s="52">
        <v>1</v>
      </c>
      <c r="H216" s="52">
        <v>250000</v>
      </c>
      <c r="I216" t="s">
        <v>5323</v>
      </c>
    </row>
    <row r="217" spans="1:9">
      <c r="A217">
        <v>216</v>
      </c>
      <c r="B217" s="13">
        <v>46150</v>
      </c>
      <c r="C217" t="s">
        <v>3812</v>
      </c>
      <c r="E217" s="189" t="s">
        <v>2326</v>
      </c>
      <c r="F217" s="189" t="s">
        <v>3094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D218" s="280" t="s">
        <v>5333</v>
      </c>
      <c r="E218" s="189" t="s">
        <v>2131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1986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3812</v>
      </c>
      <c r="D220" s="280" t="s">
        <v>5369</v>
      </c>
      <c r="E220" s="189" t="s">
        <v>2137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3812</v>
      </c>
      <c r="E221" s="189" t="s">
        <v>1128</v>
      </c>
      <c r="F221" s="189" t="s">
        <v>5373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D222" s="280" t="s">
        <v>5376</v>
      </c>
      <c r="E222" s="189" t="s">
        <v>2131</v>
      </c>
      <c r="F222" s="189" t="s">
        <v>1180</v>
      </c>
      <c r="G222" s="52">
        <v>1</v>
      </c>
      <c r="H222" s="52">
        <v>1500000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2611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1690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1721</v>
      </c>
    </row>
    <row r="12" spans="1:3">
      <c r="A12">
        <v>13</v>
      </c>
      <c r="B12" t="s">
        <v>1732</v>
      </c>
    </row>
    <row r="13" spans="1:3">
      <c r="A13">
        <v>14</v>
      </c>
      <c r="B13" t="s">
        <v>1872</v>
      </c>
    </row>
    <row r="14" spans="1:3">
      <c r="A14">
        <v>15</v>
      </c>
      <c r="B14" t="s">
        <v>2291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49" t="s">
        <v>12</v>
      </c>
      <c r="C4" s="550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1689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2970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2151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2971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2150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2972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2156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2155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2140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2146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1873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1702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1849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2154</v>
      </c>
      <c r="L43" s="17">
        <v>150000</v>
      </c>
    </row>
    <row r="44" spans="6:12" ht="18" customHeight="1">
      <c r="F44" s="17">
        <v>19</v>
      </c>
      <c r="J44" s="53" t="s">
        <v>2152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2136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2141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2141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1811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1676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1699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1699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2147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2973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1815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1703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1697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1697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1695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2974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2747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2851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2851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2851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2975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2975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1818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1718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2852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2043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2043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2766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2354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1786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2976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2977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2978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2355</v>
      </c>
      <c r="J82" s="53" t="s">
        <v>1830</v>
      </c>
      <c r="K82" s="17" t="s">
        <v>2355</v>
      </c>
      <c r="L82" s="17">
        <v>20000</v>
      </c>
    </row>
    <row r="83" spans="6:12" ht="18" customHeight="1">
      <c r="F83" s="17">
        <v>119</v>
      </c>
      <c r="I83" s="17" t="s">
        <v>1829</v>
      </c>
      <c r="J83" s="53" t="s">
        <v>1830</v>
      </c>
      <c r="K83" s="17" t="s">
        <v>1829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2129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2709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2966</v>
      </c>
      <c r="J86" s="53" t="s">
        <v>2130</v>
      </c>
      <c r="K86" s="17" t="s">
        <v>2966</v>
      </c>
      <c r="L86" s="17">
        <v>2200000</v>
      </c>
    </row>
    <row r="87" spans="6:12" ht="18" customHeight="1">
      <c r="F87" s="17">
        <v>72</v>
      </c>
      <c r="I87" s="17" t="s">
        <v>2967</v>
      </c>
      <c r="J87" s="53" t="s">
        <v>2979</v>
      </c>
      <c r="K87" s="17" t="s">
        <v>2967</v>
      </c>
      <c r="L87" s="17">
        <v>1500000</v>
      </c>
    </row>
    <row r="88" spans="6:12" ht="18" customHeight="1">
      <c r="F88" s="17">
        <v>73</v>
      </c>
      <c r="I88" s="17" t="s">
        <v>2968</v>
      </c>
      <c r="J88" s="53" t="s">
        <v>2149</v>
      </c>
      <c r="K88" s="17" t="s">
        <v>2968</v>
      </c>
      <c r="L88" s="17">
        <v>50000</v>
      </c>
    </row>
    <row r="89" spans="6:12" ht="18" customHeight="1">
      <c r="F89" s="17">
        <v>58</v>
      </c>
      <c r="I89" s="17" t="s">
        <v>2684</v>
      </c>
      <c r="J89" s="53" t="s">
        <v>2359</v>
      </c>
      <c r="K89" s="17" t="s">
        <v>2684</v>
      </c>
      <c r="L89" s="17">
        <v>1100000</v>
      </c>
    </row>
    <row r="90" spans="6:12" ht="18" customHeight="1">
      <c r="F90" s="17">
        <v>95</v>
      </c>
      <c r="I90" s="17" t="s">
        <v>1966</v>
      </c>
      <c r="J90" s="53" t="s">
        <v>2144</v>
      </c>
      <c r="K90" s="17" t="s">
        <v>1966</v>
      </c>
      <c r="L90" s="17">
        <v>10000</v>
      </c>
    </row>
    <row r="91" spans="6:12" ht="18" customHeight="1">
      <c r="F91" s="17">
        <v>93</v>
      </c>
      <c r="I91" s="17" t="s">
        <v>1753</v>
      </c>
      <c r="J91" s="53" t="s">
        <v>2142</v>
      </c>
      <c r="K91" s="17" t="s">
        <v>1753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2138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1981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1948</v>
      </c>
      <c r="J94" s="53" t="s">
        <v>1760</v>
      </c>
      <c r="K94" s="17" t="s">
        <v>1948</v>
      </c>
      <c r="L94" s="17">
        <v>1500000</v>
      </c>
    </row>
    <row r="95" spans="6:12" ht="18" customHeight="1">
      <c r="F95" s="17">
        <v>90</v>
      </c>
      <c r="I95" s="17" t="s">
        <v>2168</v>
      </c>
      <c r="J95" s="53" t="s">
        <v>2133</v>
      </c>
      <c r="K95" s="17" t="s">
        <v>2168</v>
      </c>
      <c r="L95" s="17">
        <v>250000</v>
      </c>
    </row>
    <row r="96" spans="6:12" ht="18" customHeight="1">
      <c r="F96" s="17">
        <v>91</v>
      </c>
      <c r="I96" s="17" t="s">
        <v>1679</v>
      </c>
      <c r="J96" s="53" t="s">
        <v>2134</v>
      </c>
      <c r="K96" s="17" t="s">
        <v>1679</v>
      </c>
      <c r="L96" s="17">
        <v>60000</v>
      </c>
    </row>
    <row r="97" spans="6:12" ht="18" customHeight="1">
      <c r="F97" s="17">
        <v>103</v>
      </c>
      <c r="I97" s="17" t="s">
        <v>1761</v>
      </c>
      <c r="J97" s="53" t="s">
        <v>2132</v>
      </c>
      <c r="K97" s="17" t="s">
        <v>1761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2007</v>
      </c>
      <c r="J98" s="53" t="s">
        <v>1870</v>
      </c>
      <c r="K98" s="17" t="s">
        <v>2007</v>
      </c>
      <c r="L98" s="17">
        <v>1000000</v>
      </c>
    </row>
    <row r="99" spans="6:12" ht="18" customHeight="1">
      <c r="F99" s="17">
        <v>56</v>
      </c>
      <c r="I99" s="17" t="s">
        <v>1910</v>
      </c>
      <c r="J99" s="53" t="s">
        <v>2153</v>
      </c>
      <c r="K99" s="17" t="s">
        <v>1910</v>
      </c>
      <c r="L99" s="17">
        <v>1800000</v>
      </c>
    </row>
    <row r="100" spans="6:12" ht="18" customHeight="1">
      <c r="F100" s="17">
        <v>94</v>
      </c>
      <c r="I100" s="17" t="s">
        <v>1779</v>
      </c>
      <c r="J100" s="53" t="s">
        <v>2143</v>
      </c>
      <c r="K100" s="17" t="s">
        <v>1779</v>
      </c>
      <c r="L100" s="17">
        <v>10000</v>
      </c>
    </row>
    <row r="101" spans="6:12" ht="18" customHeight="1">
      <c r="F101" s="17">
        <v>96</v>
      </c>
      <c r="I101" s="17" t="s">
        <v>1856</v>
      </c>
      <c r="J101" s="53" t="s">
        <v>1857</v>
      </c>
      <c r="K101" s="17" t="s">
        <v>1856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2139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2686</v>
      </c>
      <c r="J103" s="53" t="s">
        <v>2773</v>
      </c>
      <c r="K103" s="17" t="s">
        <v>2686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2131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2137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2148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2148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1722</v>
      </c>
      <c r="J108" s="53" t="s">
        <v>1723</v>
      </c>
      <c r="K108" s="17" t="s">
        <v>1722</v>
      </c>
      <c r="L108" s="17">
        <v>25000</v>
      </c>
    </row>
    <row r="109" spans="6:12" ht="18" customHeight="1">
      <c r="F109" s="17">
        <v>109</v>
      </c>
      <c r="I109" s="17" t="s">
        <v>1725</v>
      </c>
      <c r="J109" s="53" t="s">
        <v>1723</v>
      </c>
      <c r="K109" s="17" t="s">
        <v>1725</v>
      </c>
      <c r="L109" s="17">
        <v>65000</v>
      </c>
    </row>
    <row r="110" spans="6:12" ht="18" customHeight="1">
      <c r="F110" s="17">
        <v>37</v>
      </c>
      <c r="I110" s="17" t="s">
        <v>2809</v>
      </c>
      <c r="J110" s="53" t="s">
        <v>2326</v>
      </c>
      <c r="K110" s="17" t="s">
        <v>2809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2980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2634</v>
      </c>
      <c r="J115" s="53" t="s">
        <v>1532</v>
      </c>
      <c r="K115" s="17" t="s">
        <v>2634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1727</v>
      </c>
      <c r="J117" s="53" t="s">
        <v>1532</v>
      </c>
      <c r="K117" s="17" t="s">
        <v>1727</v>
      </c>
      <c r="L117" s="17">
        <v>1400000</v>
      </c>
    </row>
    <row r="118" spans="6:12" ht="18" customHeight="1">
      <c r="F118" s="17">
        <v>60</v>
      </c>
      <c r="I118" s="17" t="s">
        <v>2969</v>
      </c>
      <c r="J118" s="53" t="s">
        <v>2981</v>
      </c>
      <c r="K118" s="17" t="s">
        <v>2969</v>
      </c>
      <c r="L118" s="17">
        <v>3500000</v>
      </c>
    </row>
    <row r="119" spans="6:12" ht="18" customHeight="1">
      <c r="F119" s="17">
        <v>116</v>
      </c>
      <c r="I119" s="17" t="s">
        <v>1805</v>
      </c>
      <c r="J119" s="53" t="s">
        <v>1806</v>
      </c>
      <c r="K119" s="17" t="s">
        <v>1805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1711</v>
      </c>
      <c r="J121" s="53" t="s">
        <v>1182</v>
      </c>
      <c r="K121" s="17" t="s">
        <v>1711</v>
      </c>
      <c r="L121" s="17">
        <v>1200000</v>
      </c>
    </row>
    <row r="122" spans="6:12" ht="18" customHeight="1">
      <c r="F122" s="17">
        <v>46</v>
      </c>
      <c r="I122" s="17" t="s">
        <v>2616</v>
      </c>
      <c r="J122" s="53" t="s">
        <v>1467</v>
      </c>
      <c r="K122" s="17" t="s">
        <v>2616</v>
      </c>
      <c r="L122" s="17">
        <v>350000</v>
      </c>
    </row>
    <row r="123" spans="6:12" ht="18" customHeight="1">
      <c r="F123" s="17">
        <v>87</v>
      </c>
      <c r="I123" s="17" t="s">
        <v>1674</v>
      </c>
      <c r="J123" s="53" t="s">
        <v>1675</v>
      </c>
      <c r="K123" s="17" t="s">
        <v>1674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1906</v>
      </c>
      <c r="J126" s="53" t="s">
        <v>2982</v>
      </c>
      <c r="K126" s="17" t="s">
        <v>1906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2767</v>
      </c>
      <c r="J128" s="53" t="s">
        <v>1696</v>
      </c>
      <c r="K128" s="17" t="s">
        <v>2767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2342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2343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2344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3804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3803</v>
      </c>
      <c r="G8" s="294" t="s">
        <v>3799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3797</v>
      </c>
      <c r="G9" s="294" t="s">
        <v>3800</v>
      </c>
    </row>
    <row r="10" spans="1:9" ht="28.35" customHeight="1">
      <c r="F10" s="294" t="s">
        <v>3798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1690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1734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1735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1736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1737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1738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1869</v>
      </c>
    </row>
    <row r="12" spans="1:18">
      <c r="A12">
        <v>11</v>
      </c>
      <c r="B12" t="s">
        <v>1739</v>
      </c>
      <c r="C12">
        <v>11</v>
      </c>
      <c r="D12" t="s">
        <v>1384</v>
      </c>
      <c r="I12">
        <v>11</v>
      </c>
      <c r="J12" t="s">
        <v>2274</v>
      </c>
    </row>
    <row r="13" spans="1:18">
      <c r="A13">
        <v>12</v>
      </c>
      <c r="B13" t="s">
        <v>1868</v>
      </c>
      <c r="C13">
        <v>12</v>
      </c>
      <c r="D13" t="s">
        <v>1385</v>
      </c>
      <c r="I13">
        <v>12</v>
      </c>
      <c r="J13" t="s">
        <v>2389</v>
      </c>
    </row>
    <row r="14" spans="1:18">
      <c r="B14" t="s">
        <v>2104</v>
      </c>
      <c r="C14">
        <v>13</v>
      </c>
      <c r="D14" t="s">
        <v>1386</v>
      </c>
      <c r="I14">
        <v>13</v>
      </c>
      <c r="J14" t="s">
        <v>2579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1698</v>
      </c>
      <c r="P18">
        <v>2830502</v>
      </c>
    </row>
    <row r="19" spans="3:16">
      <c r="C19">
        <v>18</v>
      </c>
      <c r="D19" t="s">
        <v>1713</v>
      </c>
      <c r="H19">
        <v>2830513</v>
      </c>
      <c r="L19">
        <v>2830506</v>
      </c>
    </row>
    <row r="20" spans="3:16">
      <c r="C20">
        <v>19</v>
      </c>
      <c r="D20" t="s">
        <v>1878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1690</v>
      </c>
    </row>
    <row r="6" spans="1:2">
      <c r="A6" t="s">
        <v>3805</v>
      </c>
    </row>
    <row r="7" spans="1:2">
      <c r="A7" t="s">
        <v>1737</v>
      </c>
    </row>
    <row r="8" spans="1:2">
      <c r="A8" t="s">
        <v>1868</v>
      </c>
    </row>
    <row r="9" spans="1:2">
      <c r="A9" t="s">
        <v>1735</v>
      </c>
    </row>
    <row r="10" spans="1:2">
      <c r="A10" t="s">
        <v>1734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3802</v>
      </c>
    </row>
    <row r="3" spans="1:1">
      <c r="A3" s="296" t="s">
        <v>3797</v>
      </c>
    </row>
    <row r="4" spans="1:1">
      <c r="A4" s="296" t="s">
        <v>3798</v>
      </c>
    </row>
    <row r="5" spans="1:1">
      <c r="A5" s="296" t="s">
        <v>3356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3810</v>
      </c>
    </row>
    <row r="2" spans="1:1">
      <c r="A2" t="s">
        <v>3799</v>
      </c>
    </row>
    <row r="3" spans="1:1">
      <c r="A3" t="s">
        <v>3800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2026-05-12T11:34:04Z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