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17AAB2F-B7D8-4C40-988E-968DF9B10ABD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<sst xmlns="http://schemas.openxmlformats.org/spreadsheetml/2006/main" count="19837" uniqueCount="5570">
  <si>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</si>
  <si>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</si>
  <si>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</si>
  <si>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</si>
  <si>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</si>
  <si>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</si>
  <si>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</si>
  <si>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</si>
  <si>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</si>
  <si>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</si>
  <si>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</si>
  <si>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</si>
  <si>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</si>
  <si>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</si>
  <si>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</si>
  <si>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</si>
  <si>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</si>
  <si>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</si>
  <si>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</si>
  <si>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</si>
  <si>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</si>
  <si>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</si>
  <si>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</si>
  <si>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</si>
  <si>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</si>
  <si>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</si>
  <si>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</si>
  <si>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</si>
  <si>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</si>
  <si>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</si>
  <si>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</si>
  <si>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</si>
  <si>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</si>
  <si>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</si>
  <si>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</si>
  <si>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</si>
  <si>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</si>
  <si>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</si>
  <si>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</si>
  <si>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</si>
  <si>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</si>
  <si>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</si>
  <si>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</si>
  <si>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</si>
  <si>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</si>
  <si>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</si>
  <si>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</si>
  <si>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</si>
  <si>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</si>
  <si>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</si>
  <si>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</si>
  <si>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</si>
  <si>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</si>
  <si>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</si>
  <si>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</si>
  <si>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</si>
  <si>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</si>
  <si>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</si>
  <si>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</si>
  <si>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</si>
  <si>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</si>
  <si>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</si>
  <si>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</si>
  <si>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</si>
  <si>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</si>
  <si>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</si>
  <si>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</si>
  <si>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</si>
  <si>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</si>
  <si>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</si>
  <si>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</si>
  <si>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</si>
  <si>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</si>
  <si>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</si>
  <si>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</si>
  <si>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</si>
  <si>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</si>
  <si>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</si>
  <si>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</si>
  <si>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</si>
  <si>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</si>
  <si>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</si>
  <si>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</si>
  <si>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</si>
  <si>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</si>
  <si>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</si>
  <si>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</si>
  <si>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</si>
  <si>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</si>
  <si>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</si>
  <si>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</si>
  <si>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</si>
  <si>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</si>
  <si>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</si>
  <si>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</si>
  <si>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</si>
  <si>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</si>
  <si>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</si>
  <si>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</si>
  <si>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</si>
  <si>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</si>
  <si>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</si>
  <si>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</si>
  <si>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</si>
  <si>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</si>
  <si>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</si>
  <si>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</si>
  <si>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</si>
  <si>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</si>
  <si>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</si>
  <si>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</si>
  <si>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</si>
  <si>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</si>
  <si>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</si>
  <si>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</si>
  <si>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</si>
  <si>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</si>
  <si>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</si>
  <si>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</si>
  <si>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</si>
  <si>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</si>
  <si>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</si>
  <si>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</si>
  <si>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</si>
  <si>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</si>
  <si>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</si>
  <si>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</si>
  <si>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</si>
  <si>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</si>
  <si>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</si>
  <si>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</si>
  <si>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</si>
  <si>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</si>
  <si>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</si>
  <si>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</si>
  <si>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</si>
  <si>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</si>
  <si>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</si>
  <si>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</si>
  <si>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</si>
  <si>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</si>
  <si>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</si>
  <si>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</si>
  <si>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</si>
  <si>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</si>
  <si>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</si>
  <si>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</si>
  <si>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</si>
  <si>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</si>
  <si>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</si>
  <si>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</si>
  <si>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</si>
  <si>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</si>
  <si>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</si>
  <si>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</si>
  <si>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</si>
  <si>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</si>
  <si>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</si>
  <si>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</si>
  <si>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</si>
  <si>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</si>
  <si>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</si>
  <si>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</si>
  <si>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</si>
  <si>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</si>
  <si>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</si>
  <si>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</si>
  <si>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</si>
  <si>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</si>
  <si>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</si>
  <si>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</si>
  <si>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</si>
  <si>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</si>
  <si>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</si>
  <si>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</si>
  <si>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</si>
  <si>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</si>
  <si>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</si>
  <si>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</si>
  <si>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</si>
  <si>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</si>
  <si>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</si>
  <si>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</si>
  <si>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</si>
  <si>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</si>
  <si>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</si>
  <si>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</si>
  <si>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</si>
  <si>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</si>
  <si>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</si>
  <si>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</si>
  <si>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</si>
  <si>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</si>
  <si>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</si>
  <si>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</si>
  <si>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</si>
  <si>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</si>
  <si>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</si>
  <si>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</si>
  <si>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</si>
  <si>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</si>
  <si>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</si>
  <si>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</si>
  <si>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</si>
  <si>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</si>
  <si>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</si>
  <si>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</si>
  <si>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</si>
  <si>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</si>
  <si>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</si>
  <si>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</si>
  <si>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</si>
  <si>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</si>
  <si>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</si>
  <si>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</si>
  <si>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</si>
  <si>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</si>
  <si>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</si>
  <si>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</si>
  <si>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</si>
  <si>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</si>
  <si>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</si>
  <si>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</si>
  <si>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</si>
  <si>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</si>
  <si>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</si>
  <si>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</si>
  <si>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</si>
  <si>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</si>
  <si>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</si>
  <si>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</si>
  <si>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</si>
  <si>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</si>
  <si>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</si>
  <si>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</si>
  <si>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</si>
  <si>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</si>
  <si>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</si>
  <si>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</si>
  <si>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</si>
  <si>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</si>
  <si>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</si>
  <si>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</si>
  <si>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</si>
  <si>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</si>
  <si>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</si>
  <si>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</si>
  <si>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</si>
  <si>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</si>
  <si>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</si>
  <si>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</si>
  <si>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</si>
  <si>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</si>
  <si>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</si>
  <si>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</si>
  <si>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</si>
  <si>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</si>
  <si>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</si>
  <si>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</si>
  <si>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</si>
  <si>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</si>
  <si>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</si>
  <si>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</si>
  <si>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</si>
  <si>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</si>
  <si>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</si>
  <si>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</si>
  <si>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</si>
  <si>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</si>
  <si>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</si>
  <si>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</si>
  <si>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</si>
  <si>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</si>
  <si>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</si>
  <si>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</si>
  <si>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</si>
  <si>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</si>
  <si>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</si>
  <si>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</si>
  <si>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</si>
  <si>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</si>
  <si>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</si>
  <si>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</si>
  <si>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</si>
  <si>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</si>
  <si>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</si>
  <si>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</si>
  <si>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</si>
  <si>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</si>
  <si>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</si>
  <si>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</si>
  <si>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</si>
  <si>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</si>
  <si>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</si>
  <si>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</si>
  <si>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</si>
  <si>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</si>
  <si>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</si>
  <si>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</si>
  <si>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</si>
  <si>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</si>
  <si>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</si>
  <si>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</si>
  <si>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</si>
  <si>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</si>
  <si>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</si>
  <si>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</si>
  <si>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</si>
  <si>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</si>
  <si>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</si>
  <si>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</si>
  <si>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</si>
  <si>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</si>
  <si>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</si>
  <si>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</si>
  <si>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</si>
  <si>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</si>
  <si>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</si>
  <si>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</si>
  <si>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</si>
  <si>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</si>
  <si>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</si>
  <si>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</si>
  <si>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</si>
  <si>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</si>
  <si>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</si>
  <si>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</si>
  <si>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</si>
  <si>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</si>
  <si>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</si>
  <si>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</si>
  <si>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</si>
  <si>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</si>
  <si>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</si>
  <si>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</si>
  <si>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</si>
  <si>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</si>
  <si>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</si>
  <si>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</si>
  <si>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</si>
  <si>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</si>
  <si>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</si>
  <si>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</si>
  <si>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</si>
  <si>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</si>
  <si>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</si>
  <si>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</si>
  <si>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</si>
  <si>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</si>
  <si>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</si>
  <si>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</si>
  <si>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</si>
  <si>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</si>
  <si>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</si>
  <si>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</si>
  <si>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</si>
  <si>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</si>
  <si>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</si>
  <si>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</si>
  <si>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</si>
  <si>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</si>
  <si>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</si>
  <si>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</si>
  <si>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</si>
  <si>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</si>
  <si>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</si>
  <si>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</si>
  <si>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</si>
  <si>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</si>
  <si>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</si>
  <si>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</si>
  <si>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</si>
  <si>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</si>
  <si>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</si>
  <si>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</si>
  <si>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</si>
  <si>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</si>
  <si>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</si>
  <si>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</si>
  <si>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</si>
  <si>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</si>
  <si>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</si>
  <si>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</si>
  <si>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</si>
  <si>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</si>
  <si>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</si>
  <si>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</si>
  <si>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</si>
  <si>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</si>
  <si>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</si>
  <si>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</si>
  <si>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</si>
  <si>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</si>
  <si>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</si>
  <si>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</si>
  <si>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</si>
  <si>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</si>
  <si>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</si>
  <si>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</si>
  <si>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</si>
  <si>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</si>
  <si>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</si>
  <si>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</si>
  <si>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</si>
  <si>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</si>
  <si>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</si>
  <si>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</si>
  <si>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</si>
  <si>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</si>
  <si>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</si>
  <si>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</si>
  <si>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</si>
  <si>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</si>
  <si>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</si>
  <si>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</si>
  <si>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</si>
  <si>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</si>
  <si>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</si>
  <si>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</si>
  <si>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</si>
  <si>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</si>
  <si>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</si>
  <si>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</si>
  <si>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</si>
  <si>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</si>
  <si>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</si>
  <si>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</si>
  <si>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</si>
  <si>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</si>
  <si>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</si>
  <si>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</si>
  <si>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</si>
  <si>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</si>
  <si>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</si>
  <si>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</si>
  <si>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</si>
  <si>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</si>
  <si>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</si>
  <si>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</si>
  <si>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</si>
  <si>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</si>
  <si>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</si>
  <si>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</si>
  <si>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</si>
  <si>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</si>
  <si>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</si>
  <si>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</si>
  <si>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</si>
  <si>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</si>
  <si>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</si>
  <si>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</si>
  <si>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</si>
  <si>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</si>
  <si>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</si>
  <si>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</si>
  <si>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</si>
  <si>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</si>
  <si>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</si>
  <si>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</si>
  <si>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</si>
  <si>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</si>
  <si>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</si>
  <si>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</si>
  <si>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</si>
  <si>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</si>
  <si>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</si>
  <si>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</si>
  <si>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</si>
  <si>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</si>
  <si>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</si>
  <si>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</si>
  <si>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</si>
  <si>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</si>
  <si>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</si>
  <si>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</si>
  <si>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</si>
  <si>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</si>
  <si>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</si>
  <si>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</si>
  <si>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</si>
  <si>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</si>
  <si>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</si>
  <si>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</si>
  <si>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</si>
  <si>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</si>
  <si>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</si>
  <si>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</si>
  <si>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</si>
  <si>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</si>
  <si>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</si>
  <si>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</si>
  <si>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</si>
  <si>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</si>
  <si>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</si>
  <si>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</si>
  <si>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</si>
  <si>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</si>
  <si>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</si>
  <si>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</si>
  <si>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</si>
  <si>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</si>
  <si>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</si>
  <si>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</si>
  <si>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</si>
  <si>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</si>
  <si>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</si>
  <si>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</si>
  <si>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</si>
  <si>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</si>
  <si>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</si>
  <si>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</si>
  <si>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</si>
  <si>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</si>
  <si>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</si>
  <si>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</si>
  <si>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</si>
  <si>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</si>
  <si>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</si>
  <si>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</si>
  <si>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</si>
  <si>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</si>
  <si>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</si>
  <si>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</si>
  <si>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</si>
  <si>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</si>
  <si>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</si>
  <si>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</si>
  <si>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</si>
  <si>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</si>
  <si>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</si>
  <si>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</si>
  <si>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</si>
  <si>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</si>
  <si>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</si>
  <si>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</si>
  <si>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</si>
  <si>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</si>
  <si>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</si>
  <si>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</si>
  <si>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</si>
  <si>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</si>
  <si>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</si>
  <si>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</si>
  <si>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</si>
  <si>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</si>
  <si>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</si>
  <si>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</si>
  <si>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</si>
  <si>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</si>
  <si>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</si>
  <si>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</si>
  <si>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</si>
  <si>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</si>
  <si>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</si>
  <si>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</si>
  <si>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</si>
  <si>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</si>
  <si>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</si>
  <si>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</si>
  <si>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</si>
  <si>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</si>
  <si>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</si>
  <si>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</si>
  <si>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</si>
  <si>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</si>
  <si>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</si>
  <si>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</si>
  <si>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</si>
  <si>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</si>
  <si>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</si>
  <si>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</si>
  <si>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</si>
  <si>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</si>
  <si>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</si>
  <si>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</si>
  <si>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</si>
  <si>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</si>
  <si>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</si>
  <si>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</si>
  <si>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</si>
  <si>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</si>
  <si>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</si>
  <si>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</si>
  <si>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</si>
  <si>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</si>
  <si>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</si>
  <si>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</si>
  <si>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</si>
  <si>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</si>
  <si>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</si>
  <si>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</si>
  <si>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</si>
  <si>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</si>
  <si>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</si>
  <si>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</si>
  <si>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</si>
  <si>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</si>
  <si>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</si>
  <si>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</si>
  <si>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</si>
  <si>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</si>
  <si>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</si>
  <si>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</si>
  <si>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</si>
  <si>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</si>
  <si>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</si>
  <si>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</si>
  <si>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</si>
  <si>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</si>
  <si>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</si>
  <si>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</si>
  <si>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</si>
  <si>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</si>
  <si>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</si>
  <si>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</si>
  <si>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</si>
  <si>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</si>
  <si>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</si>
  <si>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</si>
  <si>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</si>
  <si>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</si>
  <si>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</si>
  <si>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</si>
  <si>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</si>
  <si>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</si>
  <si>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</si>
  <si>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</si>
  <si>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</si>
  <si>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</si>
  <si>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</si>
  <si>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</si>
  <si>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</si>
  <si>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</si>
  <si>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</si>
  <si>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</si>
  <si>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</si>
  <si>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</si>
  <si>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</si>
  <si>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</si>
  <si>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</si>
  <si>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</si>
  <si>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</si>
  <si>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</si>
  <si>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</si>
  <si>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</si>
  <si>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</si>
  <si>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</si>
  <si>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</si>
  <si>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</si>
  <si>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</si>
  <si>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</si>
  <si>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</si>
  <si>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</si>
  <si>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</si>
  <si>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</si>
  <si>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</si>
  <si>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</si>
  <si>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</si>
  <si>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</si>
  <si>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</si>
  <si>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</si>
  <si>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</si>
  <si>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</si>
  <si>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</si>
  <si>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</si>
  <si>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</si>
  <si>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</si>
  <si>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</si>
  <si>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</si>
  <si>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</si>
  <si>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</si>
  <si>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</si>
  <si>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</si>
  <si>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</si>
  <si>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</si>
  <si>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</si>
  <si>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</si>
  <si>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</si>
  <si>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</si>
  <si>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</si>
  <si>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</si>
  <si>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</si>
  <si>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</si>
  <si>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</si>
  <si>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</si>
  <si>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</si>
  <si>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</si>
  <si>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</si>
  <si>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</si>
  <si>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</si>
  <si>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</si>
  <si>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</si>
  <si>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</si>
  <si>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</si>
  <si>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</si>
  <si>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</si>
  <si>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</si>
  <si>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</si>
  <si>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</si>
  <si>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</si>
  <si>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</si>
  <si>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</si>
  <si>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</si>
  <si>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</si>
  <si>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</si>
  <si>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</si>
  <si>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</si>
  <si>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</si>
  <si>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</si>
  <si>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</si>
  <si>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</si>
  <si>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</si>
  <si>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</si>
  <si>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</si>
  <si>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</si>
  <si>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</si>
  <si>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</si>
  <si>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</si>
  <si>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</si>
  <si>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</si>
  <si>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</si>
  <si>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</si>
  <si>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</si>
  <si>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</si>
  <si>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</si>
  <si>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</si>
  <si>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</si>
  <si>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</si>
  <si>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</si>
  <si>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</si>
  <si>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</si>
  <si>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</si>
  <si>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</si>
  <si>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</si>
  <si>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</si>
  <si>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</si>
  <si>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</si>
  <si>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</si>
  <si>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</si>
  <si>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</si>
  <si>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</si>
  <si>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</si>
  <si>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</si>
  <si>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</si>
  <si>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</si>
  <si>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</si>
  <si>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</si>
  <si>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</si>
  <si>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</si>
  <si>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</si>
  <si>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</si>
  <si>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</si>
  <si>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</si>
  <si>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</si>
  <si>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</si>
  <si>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</si>
  <si>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</si>
  <si>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</si>
  <si>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</si>
  <si>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</si>
  <si>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</si>
  <si>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</si>
  <si>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</si>
  <si>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</si>
  <si>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</si>
  <si>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</si>
  <si>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</si>
  <si>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</si>
  <si>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</si>
  <si>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</si>
  <si>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</si>
  <si>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</si>
  <si>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</si>
  <si>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</si>
  <si>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</si>
  <si>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</si>
  <si>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</si>
  <si>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</si>
  <si>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</si>
  <si>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</si>
  <si>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</si>
  <si>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</si>
  <si>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</si>
  <si>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</si>
  <si>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</si>
  <si>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</si>
  <si>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</si>
  <si>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</si>
  <si>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</si>
  <si>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</si>
  <si>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</si>
  <si>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</si>
  <si>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</si>
  <si>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</si>
  <si>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</si>
  <si>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</si>
  <si>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</si>
  <si>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</si>
  <si>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</si>
  <si>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</si>
  <si>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</si>
  <si>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</si>
  <si>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</si>
  <si>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</si>
  <si>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</si>
  <si>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</si>
  <si>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</si>
  <si>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</si>
  <si>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</si>
  <si>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</si>
  <si>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</si>
  <si>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</si>
  <si>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</si>
  <si>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</si>
  <si>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</si>
  <si>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</si>
  <si>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</si>
  <si>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</si>
  <si>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</si>
  <si>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</si>
  <si>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</si>
  <si>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</si>
  <si>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</si>
  <si>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</si>
  <si>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</si>
  <si>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</si>
  <si>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</si>
  <si>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</si>
  <si>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</si>
  <si>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</si>
  <si>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</si>
  <si>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</si>
  <si>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</si>
  <si>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</si>
  <si>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</si>
  <si>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</si>
  <si>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</si>
  <si>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</si>
  <si>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</si>
  <si>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</si>
  <si>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</si>
  <si>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</si>
  <si>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</si>
  <si>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</si>
  <si>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</si>
  <si>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</si>
  <si>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</si>
  <si>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</si>
  <si>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</si>
  <si>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</si>
  <si>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</si>
  <si>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</si>
  <si>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</si>
  <si>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</si>
  <si>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</si>
  <si>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</si>
  <si>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</si>
  <si>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</si>
  <si>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</si>
  <si>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</si>
  <si>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</si>
  <si>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</si>
  <si>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</si>
  <si>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</si>
  <si>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</si>
  <si>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</si>
  <si>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</si>
  <si>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</si>
  <si>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</si>
  <si>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</si>
  <si>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</si>
  <si>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</si>
  <si>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</si>
  <si>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</si>
  <si>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</si>
  <si>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</si>
  <si>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</si>
  <si>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</si>
  <si>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</si>
  <si>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</si>
  <si>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</si>
  <si>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</si>
  <si>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</si>
  <si>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</si>
  <si>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</si>
  <si>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</si>
  <si>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</si>
  <si>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</si>
  <si>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</si>
  <si>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</si>
  <si>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</si>
  <si>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</si>
  <si>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</si>
  <si>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</si>
  <si>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</si>
  <si>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</si>
  <si>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</si>
  <si>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</si>
  <si>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</si>
  <si>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</si>
  <si>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</si>
  <si>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</si>
  <si>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</si>
  <si>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</si>
  <si>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</si>
  <si>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</si>
  <si>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</si>
  <si>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</si>
  <si>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</si>
  <si>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</si>
  <si>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</si>
  <si>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</si>
  <si>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</si>
  <si>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</si>
  <si>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</si>
  <si>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</si>
  <si>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</si>
  <si>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</si>
  <si>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</si>
  <si>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</si>
  <si>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</si>
  <si>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</si>
  <si>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</si>
  <si>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</si>
  <si>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</si>
  <si>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</si>
  <si>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</si>
  <si>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</si>
  <si>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</si>
  <si>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</si>
  <si>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</si>
  <si>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</si>
  <si>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</si>
  <si>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</si>
  <si>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</si>
  <si>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</si>
  <si>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</si>
  <si>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</si>
  <si>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</si>
  <si>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</si>
  <si>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</si>
  <si>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</si>
  <si>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</si>
  <si>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</si>
  <si>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</si>
  <si>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</si>
  <si>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</si>
  <si>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</si>
  <si>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</si>
  <si>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</si>
  <si>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</si>
  <si>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</si>
  <si>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</si>
  <si>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</si>
  <si>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</si>
  <si>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</si>
  <si>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</si>
  <si>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</si>
  <si>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</si>
  <si>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</si>
  <si>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</si>
  <si>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</si>
  <si>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</si>
  <si>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</si>
  <si>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</si>
  <si>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</si>
  <si>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</si>
  <si>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</si>
  <si>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</si>
  <si>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</si>
  <si>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</si>
  <si>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</si>
  <si>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</si>
  <si>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</si>
  <si>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</si>
  <si>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</si>
  <si>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</si>
  <si>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</si>
  <si>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</si>
  <si>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</si>
  <si>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</si>
  <si>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</si>
  <si>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</si>
  <si>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</si>
  <si>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</si>
  <si>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</si>
  <si>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</si>
  <si>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</si>
  <si>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</si>
  <si>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</si>
  <si>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</si>
  <si>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</si>
  <si>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</si>
  <si>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</si>
  <si>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</si>
  <si>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</si>
  <si>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</si>
  <si>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</si>
  <si>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</si>
  <si>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</si>
  <si>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</si>
  <si>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</si>
  <si>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</si>
  <si>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</si>
  <si>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</si>
  <si>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</si>
  <si>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</si>
  <si>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</si>
  <si>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</si>
  <si>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</si>
  <si>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</si>
  <si>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</si>
  <si>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</si>
  <si>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</si>
  <si>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</si>
  <si>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</si>
  <si>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</si>
  <si>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</si>
  <si>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</si>
  <si>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</si>
  <si>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</si>
  <si>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</si>
  <si>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</si>
  <si>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</si>
  <si>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</si>
  <si>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</si>
  <si>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</si>
  <si>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</si>
  <si>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</si>
  <si>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</si>
  <si>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</si>
  <si>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</si>
  <si>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</si>
  <si>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</si>
  <si>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</si>
  <si>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</si>
  <si>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</si>
  <si>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</si>
  <si>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</si>
  <si>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</si>
  <si>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</si>
  <si>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</si>
  <si>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</si>
  <si>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</si>
  <si>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</si>
  <si>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</si>
  <si>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</si>
  <si>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</si>
  <si>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</si>
  <si>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</si>
  <si>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</si>
  <si>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</si>
  <si>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</si>
  <si>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</si>
  <si>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</si>
  <si>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</si>
  <si>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</si>
  <si>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</si>
  <si>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</si>
  <si>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</si>
  <si>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</si>
  <si>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</si>
  <si>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</si>
  <si>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</si>
  <si>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</si>
  <si>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</si>
  <si>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</si>
  <si>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</si>
  <si>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</si>
  <si>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</si>
  <si>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</si>
  <si>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</si>
  <si>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</si>
  <si>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</si>
  <si>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</si>
  <si>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</si>
  <si>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</si>
  <si>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</si>
  <si>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</si>
  <si>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</si>
  <si>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</si>
  <si>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</si>
  <si>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</si>
  <si>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</si>
  <si>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</si>
  <si>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</si>
  <si>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</si>
  <si>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</si>
  <si>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</si>
  <si>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</si>
  <si>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</si>
  <si>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</si>
  <si>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</si>
  <si>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</si>
  <si>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</si>
  <si>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</si>
  <si>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</si>
  <si>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</si>
  <si>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</si>
  <si>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</si>
  <si>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</si>
  <si>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</si>
  <si>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</si>
  <si>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</si>
  <si>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</si>
  <si>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</si>
  <si>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</si>
  <si>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</si>
  <si>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</si>
  <si>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</si>
  <si>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</si>
  <si>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</si>
  <si>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</si>
  <si>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</si>
  <si>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</si>
  <si>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</si>
  <si>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</si>
  <si>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</si>
  <si>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</si>
  <si>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</si>
  <si>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</si>
  <si>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</si>
  <si>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</si>
  <si>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</si>
  <si>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</si>
  <si>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</si>
  <si>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</si>
  <si>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</si>
  <si>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</si>
  <si>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</si>
  <si>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</si>
  <si>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</si>
  <si>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</si>
  <si>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</si>
  <si>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</si>
  <si>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</si>
  <si>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</si>
  <si>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</si>
  <si>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</si>
  <si>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</si>
  <si>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</si>
  <si>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</si>
  <si>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</si>
  <si>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</si>
  <si>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</si>
  <si>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</si>
  <si>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</si>
  <si>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</si>
  <si>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</si>
  <si>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</si>
  <si>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</si>
  <si>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</si>
  <si>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</si>
  <si>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</si>
  <si>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</si>
  <si>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</si>
  <si>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</si>
  <si>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</si>
  <si>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</si>
  <si>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</si>
  <si>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</si>
  <si>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</si>
  <si>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</si>
  <si>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</si>
  <si>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</si>
  <si>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</si>
  <si>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</si>
  <si>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</si>
  <si>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</si>
  <si>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</si>
  <si>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</si>
  <si>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</si>
  <si>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</si>
  <si>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</si>
  <si>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</si>
  <si>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</si>
  <si>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</si>
  <si>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</si>
  <si>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</si>
  <si>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</si>
  <si>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</si>
  <si>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</si>
  <si>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</si>
  <si>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</si>
  <si>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</si>
  <si>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</si>
  <si>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</si>
  <si>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</si>
  <si>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</si>
  <si>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</si>
  <si>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</si>
  <si>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</si>
  <si>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</si>
  <si>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</si>
  <si>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</si>
  <si>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</si>
  <si>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</si>
  <si>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</si>
  <si>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</si>
  <si>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</si>
  <si>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</si>
  <si>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</si>
  <si>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</si>
  <si>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</si>
  <si>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</si>
  <si>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</si>
  <si>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</si>
  <si>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</si>
  <si>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</si>
  <si>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</si>
  <si>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</si>
  <si>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</si>
  <si>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</si>
  <si>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</si>
  <si>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</si>
  <si>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</si>
  <si>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</si>
  <si>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</si>
  <si>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</si>
  <si>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</si>
  <si>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</si>
  <si>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</si>
  <si>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</si>
  <si>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</si>
  <si>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</si>
  <si>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</si>
  <si>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</si>
  <si>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</si>
  <si>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</si>
  <si>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</si>
  <si>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</si>
  <si>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</si>
  <si>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</si>
  <si>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</si>
  <si>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</si>
  <si>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</si>
  <si>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</si>
  <si>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</si>
  <si>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</si>
  <si>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</si>
  <si>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</si>
  <si>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</si>
  <si>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</si>
  <si>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</si>
  <si>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</si>
  <si>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</si>
  <si>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</si>
  <si>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</si>
  <si>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</si>
  <si>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</si>
  <si>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</si>
  <si>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</si>
  <si>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</si>
  <si>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</si>
  <si>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</si>
  <si>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</si>
  <si>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</si>
  <si>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</si>
  <si>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</si>
  <si>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</si>
  <si>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</si>
  <si>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</si>
  <si>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</si>
  <si>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</si>
  <si>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</si>
  <si>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</si>
  <si>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</si>
  <si>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</si>
  <si>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</si>
  <si>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</si>
  <si>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</si>
  <si>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</si>
  <si>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</si>
  <si>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</si>
  <si>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</si>
  <si>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</si>
  <si>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</si>
  <si>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</si>
  <si>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</si>
  <si>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</si>
  <si>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</si>
  <si>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</si>
  <si>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</si>
  <si>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</si>
  <si>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</si>
  <si>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</si>
  <si>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</si>
  <si>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</si>
  <si>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</si>
  <si>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</si>
  <si>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</si>
  <si>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</si>
  <si>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</si>
  <si>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</si>
  <si>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</si>
  <si>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</si>
  <si>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</si>
  <si>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</si>
  <si>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</si>
  <si>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</si>
  <si>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</si>
  <si>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</si>
  <si>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</si>
  <si>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</si>
  <si>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</si>
  <si>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</si>
  <si>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</si>
  <si>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</si>
  <si>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</si>
  <si>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</si>
  <si>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</si>
  <si>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</si>
  <si>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</si>
  <si>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</si>
  <si>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</si>
  <si>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</si>
  <si>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</si>
  <si>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</si>
  <si>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</si>
  <si>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</si>
  <si>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</si>
  <si>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</si>
  <si>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</si>
  <si>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</si>
  <si>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</si>
  <si>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</si>
  <si>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</si>
  <si>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</si>
  <si>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</si>
  <si>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</si>
  <si>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</si>
  <si>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</si>
  <si>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</si>
  <si>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</si>
  <si>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</si>
  <si>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</si>
  <si>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</si>
  <si>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</si>
  <si>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</si>
  <si>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</si>
  <si>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</si>
  <si>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</si>
  <si>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</si>
  <si>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</si>
  <si>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</si>
  <si>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</si>
  <si>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</si>
  <si>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</si>
  <si>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</si>
  <si>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</si>
  <si>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</si>
  <si>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</si>
  <si>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</si>
  <si>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</si>
  <si>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</si>
  <si>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</si>
  <si>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</si>
  <si>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</si>
  <si>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</si>
  <si>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</si>
  <si>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</si>
  <si>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</si>
  <si>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</si>
  <si>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</si>
  <si>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</si>
  <si>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</si>
  <si>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</si>
  <si>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</si>
  <si>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</si>
  <si>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</si>
  <si>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</si>
  <si>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</si>
  <si>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</si>
  <si>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</si>
  <si>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</si>
  <si>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</si>
  <si>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</si>
  <si>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</si>
  <si>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</si>
  <si>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</si>
  <si>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</si>
  <si>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</si>
  <si>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</si>
  <si>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</si>
  <si>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</si>
  <si>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</si>
  <si>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</si>
  <si>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</si>
  <si>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</si>
  <si>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</si>
  <si>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</si>
  <si>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</si>
  <si>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</si>
  <si>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</si>
  <si>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</si>
  <si>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</si>
  <si>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</si>
  <si>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</si>
  <si>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</si>
  <si>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</si>
  <si>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</si>
  <si>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</si>
  <si>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</si>
  <si>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</si>
  <si>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</si>
  <si>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</si>
  <si>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</si>
  <si>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</si>
  <si>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</si>
  <si>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</si>
  <si>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</si>
  <si>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</si>
  <si>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</si>
  <si>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</si>
  <si>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</si>
  <si>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</si>
  <si>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</si>
  <si>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</si>
  <si>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</si>
  <si>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</si>
  <si>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</si>
  <si>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</si>
  <si>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</si>
  <si>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</si>
  <si>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</si>
  <si>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</si>
  <si>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</si>
  <si>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</si>
  <si>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</si>
  <si>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</si>
  <si>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</si>
  <si>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</si>
  <si>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</si>
  <si>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</si>
  <si>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</si>
  <si>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</si>
  <si>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</si>
  <si>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</si>
  <si>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</si>
  <si>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</si>
  <si>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</si>
  <si>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</si>
  <si>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</si>
  <si>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</si>
  <si>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</si>
  <si>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</si>
  <si>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</si>
  <si>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</si>
  <si>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</si>
  <si>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</si>
  <si>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</si>
  <si>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</si>
  <si>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</si>
  <si>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</si>
  <si>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</si>
  <si>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</si>
  <si>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</si>
  <si>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</si>
  <si>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</si>
  <si>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</si>
  <si>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</si>
  <si>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</si>
  <si>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</si>
  <si>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</si>
  <si>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</si>
  <si>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</si>
  <si>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</si>
  <si>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</si>
  <si>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</si>
  <si>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</si>
  <si>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</si>
  <si>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</si>
  <si>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</si>
  <si>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</si>
  <si>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</si>
  <si>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</si>
  <si>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</si>
  <si>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</si>
  <si>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</si>
  <si>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</si>
  <si>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</si>
  <si>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</si>
  <si>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</si>
  <si>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</si>
  <si>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</si>
  <si>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</si>
  <si>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</si>
  <si>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</si>
  <si>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</si>
  <si>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</si>
  <si>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</si>
  <si>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</si>
  <si>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</si>
  <si>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</si>
  <si>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</si>
  <si>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</si>
  <si>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</si>
  <si>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</si>
  <si>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</si>
  <si>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</si>
  <si>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</si>
  <si>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</si>
  <si>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</si>
  <si>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</si>
  <si>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</si>
  <si>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</si>
  <si>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</si>
  <si>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</si>
  <si>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</si>
  <si>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</si>
  <si>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</si>
  <si>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</si>
  <si>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</si>
  <si>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</si>
  <si>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</si>
  <si>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</si>
  <si>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</si>
  <si>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</si>
  <si>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</si>
  <si>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</si>
  <si>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</si>
  <si>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</si>
  <si>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</si>
  <si>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</si>
  <si>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</si>
  <si>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</si>
  <si>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</si>
  <si>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</si>
  <si>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</si>
  <si>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</si>
  <si>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</si>
  <si>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</si>
  <si>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</si>
  <si>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</si>
  <si>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</si>
  <si>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</si>
  <si>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</si>
  <si>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</si>
  <si>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</si>
  <si>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</si>
  <si>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</si>
  <si>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</si>
  <si>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</si>
  <si>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</si>
  <si>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</si>
  <si>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</si>
  <si>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</si>
  <si>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</si>
  <si>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</si>
  <si>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</si>
  <si>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</si>
  <si>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</si>
  <si>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</si>
  <si>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</si>
  <si>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</si>
  <si>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</si>
  <si>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</si>
  <si>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</si>
  <si>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</si>
  <si>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</si>
  <si>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</si>
  <si>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</si>
  <si>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</si>
  <si>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</si>
  <si>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</si>
  <si>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</si>
  <si>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</si>
  <si>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</si>
  <si>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</si>
  <si>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</si>
  <si>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</si>
  <si>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</si>
  <si>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</si>
  <si>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</si>
  <si>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</si>
  <si>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</si>
  <si>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</si>
  <si>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</si>
  <si>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</si>
  <si>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</si>
  <si>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</si>
  <si>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</si>
  <si>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</si>
  <si>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</si>
  <si>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</si>
  <si>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</si>
  <si>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</si>
  <si>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</si>
  <si>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</si>
  <si>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</si>
  <si>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</si>
  <si>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</si>
  <si>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</si>
  <si>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</si>
  <si>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</si>
  <si>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</si>
  <si>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</si>
  <si>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</si>
  <si>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</si>
  <si>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</si>
  <si>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</si>
  <si>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</si>
  <si>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</si>
  <si>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</si>
  <si>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</si>
  <si>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</si>
  <si>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</si>
  <si>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</si>
  <si>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</si>
  <si>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</si>
  <si>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</si>
  <si>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</si>
  <si>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</si>
  <si>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</si>
  <si>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</si>
  <si>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</si>
  <si>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</si>
  <si>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</si>
  <si>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</si>
  <si>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</si>
  <si>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</si>
  <si>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</si>
  <si>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</si>
  <si>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</si>
  <si>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</si>
  <si>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</si>
  <si>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</si>
  <si>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</si>
  <si>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</si>
  <si>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</si>
  <si>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</si>
  <si>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</si>
  <si>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</si>
  <si>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</si>
  <si>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</si>
  <si>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</si>
  <si>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</si>
  <si>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</si>
  <si>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</si>
  <si>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</si>
  <si>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</si>
  <si>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</si>
  <si>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</si>
  <si>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</si>
  <si>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</si>
  <si>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</si>
  <si>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</si>
  <si>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</si>
  <si>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</si>
  <si>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</si>
  <si>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</si>
  <si>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</si>
  <si>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</si>
  <si>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</si>
  <si>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</si>
  <si>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</si>
  <si>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</si>
  <si>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</si>
  <si>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</si>
  <si>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</si>
  <si>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</si>
  <si>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</si>
  <si>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</si>
  <si>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</si>
  <si>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</si>
  <si>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</si>
  <si>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</si>
  <si>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</si>
  <si>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</si>
  <si>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</si>
  <si>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</si>
  <si>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</si>
  <si>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</si>
  <si>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</si>
  <si>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</si>
  <si>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</si>
  <si>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</si>
  <si>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</si>
  <si>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</si>
  <si>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</si>
  <si>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</si>
  <si>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</si>
  <si>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</si>
  <si>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</si>
  <si>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</si>
  <si>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</si>
  <si>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</si>
  <si>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</si>
  <si>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</si>
  <si>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</si>
  <si>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</si>
  <si>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</si>
  <si>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</si>
  <si>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</si>
  <si>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</si>
  <si>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</si>
  <si>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</si>
  <si>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</si>
  <si>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</si>
  <si>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</si>
  <si>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</si>
  <si>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</si>
  <si>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</si>
  <si>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</si>
  <si>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</si>
  <si>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</si>
  <si>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</si>
  <si>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</si>
  <si>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</si>
  <si>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</si>
  <si>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</si>
  <si>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</si>
  <si>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</si>
  <si>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</si>
  <si>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</si>
  <si>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</si>
  <si>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</si>
  <si>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</si>
  <si>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</si>
  <si>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</si>
  <si>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</si>
  <si>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</si>
  <si>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</si>
  <si>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</si>
  <si>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</si>
  <si>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</si>
  <si>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</si>
  <si>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</si>
  <si>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</si>
  <si>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</si>
  <si>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</si>
  <si>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</si>
  <si>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</si>
  <si>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</si>
  <si>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</si>
  <si>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</si>
  <si>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</si>
  <si>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</si>
  <si>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</si>
  <si>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</si>
  <si>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</si>
  <si>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</si>
  <si>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</si>
  <si>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</si>
  <si>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</si>
  <si>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</si>
  <si>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</si>
  <si>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</si>
  <si>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</si>
  <si>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</si>
  <si>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</si>
  <si>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</si>
  <si>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</si>
  <si>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</si>
  <si>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</si>
  <si>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</si>
  <si>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</si>
  <si>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</si>
  <si>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</si>
  <si>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</si>
  <si>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</si>
  <si>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</si>
  <si>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</si>
  <si>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</si>
  <si>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</si>
  <si>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</si>
  <si>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</si>
  <si>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</si>
  <si>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</si>
  <si>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</si>
  <si>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</si>
  <si>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</si>
  <si>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</si>
  <si>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</si>
  <si>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</si>
  <si>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</si>
  <si>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</si>
  <si>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</si>
  <si>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</si>
  <si>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</si>
  <si>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</si>
  <si>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</si>
  <si>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</si>
  <si>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</si>
  <si>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</si>
  <si>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</si>
  <si>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</si>
  <si>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</si>
  <si>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</si>
  <si>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</si>
  <si>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</si>
  <si>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</si>
  <si>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</si>
  <si>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</si>
  <si>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</si>
  <si>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</si>
  <si>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</si>
  <si>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</si>
  <si>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</si>
  <si>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</si>
  <si>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</si>
  <si>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</si>
  <si>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</si>
  <si>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</si>
  <si>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</si>
  <si>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</si>
  <si>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</si>
  <si>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</si>
  <si>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</si>
  <si>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</si>
  <si>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</si>
  <si>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</si>
  <si>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</si>
  <si>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</si>
  <si>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</si>
  <si>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</si>
  <si>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</si>
  <si>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</si>
  <si>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</si>
  <si>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</si>
  <si>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</si>
  <si>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</si>
  <si>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</si>
  <si>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</si>
  <si>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</si>
  <si>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</si>
  <si>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</si>
  <si>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</si>
  <si>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</si>
  <si>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</si>
  <si>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</si>
  <si>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</si>
  <si>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</si>
  <si>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</si>
  <si>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</si>
  <si>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</si>
  <si>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</si>
  <si>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</si>
  <si>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</si>
  <si>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</si>
  <si>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</si>
  <si>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</si>
  <si>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</si>
  <si>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</si>
  <si>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</si>
  <si>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</si>
  <si>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</si>
  <si>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</si>
  <si>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</si>
  <si>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</si>
  <si>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</si>
  <si>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</si>
  <si>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</si>
  <si>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</si>
  <si>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</si>
  <si>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</si>
  <si>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</si>
  <si>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</si>
  <si>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</si>
  <si>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</si>
  <si>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</si>
  <si>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</si>
  <si>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</si>
  <si>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</si>
  <si>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</si>
  <si>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</si>
  <si>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</si>
  <si>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</si>
  <si>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</si>
  <si>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</si>
  <si>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</si>
  <si>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</si>
  <si>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</si>
  <si>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</si>
  <si>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</si>
  <si>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</si>
  <si>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</si>
  <si>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</si>
  <si>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</si>
  <si>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</si>
  <si>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</si>
  <si>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</si>
  <si>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</si>
  <si>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</si>
  <si>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</si>
  <si>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</si>
  <si>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</si>
  <si>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</si>
  <si>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</si>
  <si>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</si>
  <si>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</si>
  <si>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</si>
  <si>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</si>
  <si>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</si>
  <si>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</si>
  <si>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</si>
  <si>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</si>
  <si>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</si>
  <si>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</si>
  <si>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</si>
  <si>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</si>
  <si>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</si>
  <si>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</si>
  <si>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</si>
  <si>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</si>
  <si>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</si>
  <si>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</si>
  <si>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</si>
  <si>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</si>
  <si>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</si>
  <si>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</si>
  <si>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</si>
  <si>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</si>
  <si>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</si>
  <si>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</si>
  <si>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</si>
  <si>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</si>
  <si>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</si>
  <si>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</si>
  <si>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</si>
  <si>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</si>
  <si>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</si>
  <si>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</si>
  <si>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</si>
  <si>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</si>
  <si>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</si>
  <si>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</si>
  <si>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</si>
  <si>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</si>
  <si>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</si>
  <si>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</si>
  <si>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</si>
  <si>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</si>
  <si>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</si>
  <si>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</si>
  <si>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</si>
  <si>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</si>
  <si>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</si>
  <si>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</si>
  <si>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</si>
  <si>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</si>
  <si>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</si>
  <si>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</si>
  <si>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</si>
  <si>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</si>
  <si>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</si>
  <si>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</si>
  <si>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</si>
  <si>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</si>
  <si>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</si>
  <si>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</si>
  <si>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</si>
  <si>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</si>
  <si>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</si>
  <si>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</si>
  <si>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</si>
  <si>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</si>
  <si>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</si>
  <si>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</si>
  <si>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</si>
  <si>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</si>
  <si>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</si>
  <si>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</si>
  <si>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</si>
  <si>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</si>
  <si>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</si>
  <si>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</si>
  <si>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</si>
  <si>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</si>
  <si>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</si>
  <si>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</si>
  <si>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</si>
  <si>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</si>
  <si>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</si>
  <si>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</si>
  <si>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</si>
  <si>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</si>
  <si>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</si>
  <si>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</si>
  <si>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</si>
  <si>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</si>
  <si>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</si>
  <si>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</si>
  <si>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</si>
  <si>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</si>
  <si>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</si>
  <si>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</si>
  <si>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</si>
  <si>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</si>
  <si>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</si>
  <si>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</si>
  <si>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</si>
  <si>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</si>
  <si>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</si>
  <si>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</si>
  <si>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</si>
  <si>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</si>
  <si>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</si>
  <si>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</si>
  <si>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</si>
  <si>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</si>
  <si>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</si>
  <si>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</si>
  <si>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</si>
  <si>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</si>
  <si>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</si>
  <si>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</si>
  <si>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</si>
  <si>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</si>
  <si>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</si>
  <si>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</si>
  <si>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</si>
  <si>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</si>
  <si>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</si>
  <si>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</si>
  <si>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</si>
  <si>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</si>
  <si>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</si>
  <si>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</si>
  <si>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</si>
  <si>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</si>
  <si>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</si>
  <si>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</si>
  <si>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</si>
  <si>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</si>
  <si>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</si>
  <si>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</si>
  <si>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</si>
  <si>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</si>
  <si>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</si>
  <si>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</si>
  <si>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</si>
  <si>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</si>
  <si>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</si>
  <si>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</si>
  <si>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</si>
  <si>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</si>
  <si>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</si>
  <si>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</si>
  <si>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</si>
  <si>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</si>
  <si>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</si>
  <si>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</si>
  <si>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</si>
  <si>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</si>
  <si>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</si>
  <si>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</si>
  <si>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</si>
  <si>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</si>
  <si>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</si>
  <si>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</si>
  <si>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</si>
  <si>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</si>
  <si>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</si>
  <si>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</si>
  <si>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</si>
  <si>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</si>
  <si>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</si>
  <si>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</si>
  <si>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</si>
  <si>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</si>
  <si>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</si>
  <si>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</si>
  <si>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</si>
  <si>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</si>
  <si>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</si>
  <si>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</si>
  <si>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</si>
  <si>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</si>
  <si>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</si>
  <si>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</si>
  <si>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</si>
  <si>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</si>
  <si>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</si>
  <si>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</si>
  <si>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</si>
  <si>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</si>
  <si>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</si>
  <si>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</si>
  <si>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</si>
  <si>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</si>
  <si>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</si>
  <si>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</si>
  <si>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</si>
  <si>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</si>
  <si>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</si>
  <si>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</si>
  <si>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</si>
  <si>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</si>
  <si>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</si>
  <si>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</si>
  <si>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</si>
  <si>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</si>
  <si>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</si>
  <si>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</si>
  <si>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</si>
  <si>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</si>
  <si>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</si>
  <si>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</si>
  <si>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</si>
  <si>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</si>
  <si>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</si>
  <si>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</si>
  <si>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</si>
  <si>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</si>
  <si>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</si>
  <si>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</si>
  <si>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</si>
  <si>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</si>
  <si>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</si>
  <si>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</si>
  <si>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</si>
  <si>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</si>
  <si>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</si>
  <si>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</si>
  <si>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</si>
  <si>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</si>
  <si>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</si>
  <si>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</si>
  <si>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</si>
  <si>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</si>
  <si>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</si>
  <si>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</si>
  <si>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</si>
  <si>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</si>
  <si>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</si>
  <si>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</si>
  <si>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</si>
  <si>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</si>
  <si>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</si>
  <si>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</si>
  <si>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</si>
  <si>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</si>
  <si>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</si>
  <si>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</si>
  <si>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</si>
  <si>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</si>
  <si>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</si>
  <si>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</si>
  <si>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</si>
  <si>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</si>
  <si>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</si>
  <si>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</si>
  <si>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</si>
  <si>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</si>
  <si>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</si>
  <si>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</si>
  <si>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</si>
  <si>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</si>
  <si>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</si>
  <si>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</si>
  <si>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</si>
  <si>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</si>
  <si>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</si>
  <si>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</si>
  <si>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</si>
  <si>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</si>
  <si>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</si>
  <si>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</si>
  <si>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</si>
  <si>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</si>
  <si>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</si>
  <si>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</si>
  <si>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</si>
  <si>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</si>
  <si>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</si>
  <si>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</si>
  <si>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</si>
  <si>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</si>
  <si>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</si>
  <si>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</si>
  <si>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</si>
  <si>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</si>
  <si>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</si>
  <si>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</si>
  <si>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</si>
  <si>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</si>
  <si>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</si>
  <si>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</si>
  <si>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</si>
  <si>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</si>
  <si>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</si>
  <si>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</si>
  <si>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</si>
  <si>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</si>
  <si>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</si>
  <si>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</si>
  <si>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</si>
  <si>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</si>
  <si>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</si>
  <si>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</si>
  <si>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</si>
  <si>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</si>
  <si>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</si>
  <si>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</si>
  <si>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</si>
  <si>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</si>
  <si>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</si>
  <si>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</si>
  <si>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</si>
  <si>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</si>
  <si>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</si>
  <si>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</si>
  <si>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</si>
  <si>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</si>
  <si>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</si>
  <si>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</si>
  <si>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</si>
  <si>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</si>
  <si>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</si>
  <si>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</si>
  <si>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</si>
  <si>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</si>
  <si>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</si>
  <si>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</si>
  <si>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</si>
  <si>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</si>
  <si>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</si>
  <si>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</si>
  <si>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</si>
  <si>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</si>
  <si>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</si>
  <si>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</si>
  <si>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</si>
  <si>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</si>
  <si>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</si>
  <si>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</si>
  <si>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</si>
  <si>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</si>
  <si>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</si>
  <si>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</si>
  <si>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</si>
  <si>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</si>
  <si>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</si>
  <si>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</si>
  <si>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</si>
  <si>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</si>
  <si>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</si>
  <si>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</si>
  <si>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</si>
  <si>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</si>
  <si>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</si>
  <si>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</si>
  <si>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</si>
  <si>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</si>
  <si>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</si>
  <si>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</si>
  <si>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</si>
  <si>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</si>
  <si>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</si>
  <si>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</si>
  <si>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</si>
  <si>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</si>
  <si>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</si>
  <si>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</si>
  <si>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</si>
  <si>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</si>
  <si>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</si>
  <si>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</si>
  <si>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</si>
  <si>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</si>
  <si>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</si>
  <si>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</si>
  <si>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</si>
  <si>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</si>
  <si>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</si>
  <si>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</si>
  <si>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</si>
  <si>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</si>
  <si>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</si>
  <si>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</si>
  <si>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</si>
  <si>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</si>
  <si>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</si>
  <si>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</si>
  <si>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</si>
  <si>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</si>
  <si>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</si>
  <si>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</si>
  <si>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</si>
  <si>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</si>
  <si>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</si>
  <si>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</si>
  <si>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</si>
  <si>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</si>
  <si>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</si>
  <si>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</si>
  <si>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</si>
  <si>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</si>
  <si>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</si>
  <si>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</si>
  <si>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</si>
  <si>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</si>
  <si>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</si>
  <si>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</si>
  <si>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</si>
  <si>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</si>
  <si>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</si>
  <si>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</si>
  <si>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</si>
  <si>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</si>
  <si>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</si>
  <si>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</si>
  <si>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</si>
  <si>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</si>
  <si>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</si>
  <si>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</si>
  <si>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</si>
  <si>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</si>
  <si>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</si>
  <si>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</si>
  <si>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</si>
  <si>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</si>
  <si>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</si>
  <si>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</si>
  <si>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</si>
  <si>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</si>
  <si>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</si>
  <si>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</si>
  <si>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</si>
  <si>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</si>
  <si>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</si>
  <si>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</si>
  <si>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</si>
  <si>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</si>
  <si>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</si>
  <si>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</si>
  <si>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</si>
  <si>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</si>
  <si>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</si>
  <si>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</si>
  <si>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</si>
  <si>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</si>
  <si>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</si>
  <si>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</si>
  <si>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</si>
  <si>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</si>
  <si>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</si>
  <si>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</si>
  <si>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</si>
  <si>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</si>
  <si>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</si>
  <si>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</si>
  <si>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</si>
  <si>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</si>
  <si>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</si>
  <si>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</si>
  <si>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</si>
  <si>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</si>
  <si>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</si>
  <si>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</si>
  <si>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</si>
  <si>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</si>
  <si>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</si>
  <si>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</si>
  <si>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</si>
  <si>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</si>
  <si>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</si>
  <si>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</si>
  <si>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</si>
  <si>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</si>
  <si>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</si>
  <si>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</si>
  <si>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</si>
  <si>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</si>
  <si>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</si>
  <si>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</si>
  <si>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</si>
  <si>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</si>
  <si>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</si>
  <si>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</si>
  <si>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</si>
  <si>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</si>
  <si>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</si>
  <si>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</si>
  <si>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</si>
  <si>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</si>
  <si>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</si>
  <si>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</si>
  <si>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</si>
  <si>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</si>
  <si>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</si>
  <si>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</si>
  <si>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</si>
  <si>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</si>
  <si>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</si>
  <si>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</si>
  <si>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</si>
  <si>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</si>
  <si>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</si>
  <si>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</si>
  <si>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</si>
  <si>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</si>
  <si>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</si>
  <si>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</si>
  <si>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</si>
  <si>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</si>
  <si>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</si>
  <si>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</si>
  <si>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</si>
  <si>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</si>
  <si>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</si>
  <si>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</si>
  <si>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</si>
  <si>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</si>
  <si>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</si>
  <si>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</si>
  <si>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</si>
  <si>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</si>
  <si>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</si>
  <si>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</si>
  <si>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</si>
  <si>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</si>
  <si>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</si>
  <si>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</si>
  <si>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</si>
  <si>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</si>
  <si>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</si>
  <si>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</si>
  <si>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</si>
  <si>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</si>
  <si>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</si>
  <si>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</si>
  <si>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</si>
  <si>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</si>
  <si>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</si>
  <si>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</si>
  <si>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</si>
  <si>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</si>
  <si>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</si>
  <si>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</si>
  <si>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</si>
  <si>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</si>
  <si>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</si>
  <si>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</si>
  <si>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</si>
  <si>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</si>
  <si>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</si>
  <si>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</si>
  <si>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</si>
  <si>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</si>
  <si>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</si>
  <si>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</si>
  <si>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</si>
  <si>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</si>
  <si>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</si>
  <si>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</si>
  <si>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</si>
  <si>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</si>
  <si>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</si>
  <si>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</si>
  <si>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</si>
  <si>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</si>
  <si>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</si>
  <si>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</si>
  <si>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</si>
  <si>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</si>
  <si>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</si>
  <si>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</si>
  <si>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</si>
  <si>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</si>
  <si>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</si>
  <si>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</si>
  <si>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</si>
  <si>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</si>
  <si>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</si>
  <si>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</si>
  <si>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</si>
  <si>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</si>
  <si>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</si>
  <si>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</si>
  <si>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</si>
  <si>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</si>
  <si>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</si>
  <si>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</si>
  <si>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</si>
  <si>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</si>
  <si>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</si>
  <si>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</si>
  <si>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</si>
  <si>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</si>
  <si>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</si>
  <si>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</si>
  <si>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</si>
  <si>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</si>
  <si>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</si>
  <si>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</si>
  <si>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</si>
  <si>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</si>
  <si>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</si>
  <si>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</si>
  <si>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</si>
  <si>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</si>
  <si>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</si>
  <si>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</si>
  <si>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</si>
  <si>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</si>
  <si>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</si>
  <si>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</si>
  <si>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</si>
  <si>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</si>
  <si>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</si>
  <si>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</si>
  <si>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</si>
  <si>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</si>
  <si>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</si>
  <si>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</si>
  <si>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</si>
  <si>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</si>
  <si>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</si>
  <si>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</si>
  <si>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</si>
  <si>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</si>
  <si>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</si>
  <si>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</si>
  <si>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</si>
  <si>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</si>
  <si>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</si>
  <si>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</si>
  <si>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</si>
  <si>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</si>
  <si>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</si>
  <si>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</si>
  <si>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</si>
  <si>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</si>
  <si>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</si>
  <si>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</si>
  <si>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</si>
  <si>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</si>
  <si>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</si>
  <si>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</si>
  <si>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</si>
  <si>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</si>
  <si>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</si>
  <si>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</si>
  <si>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</si>
  <si>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</si>
  <si>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</si>
  <si>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</si>
  <si>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</si>
  <si>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</si>
  <si>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</si>
  <si>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</si>
  <si>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</si>
  <si>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</si>
  <si>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</si>
  <si>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</si>
  <si>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</si>
  <si>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</si>
  <si>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</si>
  <si>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</si>
  <si>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</si>
  <si>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</si>
  <si>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</si>
  <si>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</si>
  <si>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</si>
  <si>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</si>
  <si>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</si>
  <si>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</si>
  <si>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</si>
  <si>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</si>
  <si>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</si>
  <si>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</si>
  <si>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</si>
  <si>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</si>
  <si>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</si>
  <si>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</si>
  <si>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</si>
  <si>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</si>
  <si>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</si>
  <si>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</si>
  <si>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</si>
  <si>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</si>
  <si>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</si>
  <si>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</si>
  <si>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</si>
  <si>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</si>
  <si>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</si>
  <si>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</si>
  <si>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</si>
  <si>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</si>
  <si>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</si>
  <si>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</si>
  <si>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</si>
  <si>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</si>
  <si>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</si>
  <si>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</si>
  <si>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</si>
  <si>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</si>
  <si>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</si>
  <si>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</si>
  <si>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</si>
  <si>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</si>
  <si>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</si>
  <si>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</si>
  <si>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</si>
  <si>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</si>
  <si>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</si>
  <si>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</si>
  <si>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</si>
  <si>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</si>
  <si>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</si>
  <si>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</si>
  <si>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</si>
  <si>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</si>
  <si>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</si>
  <si>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</si>
  <si>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</si>
  <si>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</si>
  <si>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</si>
  <si>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</si>
  <si>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</si>
  <si>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</si>
  <si>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</si>
  <si>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</si>
  <si>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</si>
  <si>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</si>
  <si>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</si>
  <si>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</si>
  <si>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</si>
  <si>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</si>
  <si>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</si>
  <si>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</si>
  <si>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</si>
  <si>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</si>
  <si>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</si>
  <si>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</si>
  <si>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</si>
  <si>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</si>
  <si>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</si>
  <si>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</si>
  <si>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</si>
  <si>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</si>
  <si>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</si>
  <si>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</si>
  <si>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</si>
  <si>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</si>
  <si>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</si>
  <si>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</si>
  <si>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</si>
  <si>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</si>
  <si>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</si>
  <si>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</si>
  <si>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</si>
  <si>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</si>
  <si>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</si>
  <si>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</si>
  <si>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</si>
  <si>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</si>
  <si>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</si>
  <si>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</si>
  <si>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</si>
  <si>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</si>
  <si>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</si>
  <si>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</si>
  <si>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</si>
  <si>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</si>
  <si>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</si>
  <si>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</si>
  <si>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</si>
  <si>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</si>
  <si>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</si>
  <si>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</si>
  <si>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</si>
  <si>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</si>
  <si>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</si>
  <si>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</si>
  <si>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</si>
  <si>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</si>
  <si>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</si>
  <si>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</si>
  <si>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</si>
  <si>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</si>
  <si>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</si>
  <si>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</si>
  <si>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</si>
  <si>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</si>
  <si>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</si>
  <si>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</si>
  <si>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</si>
  <si>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</si>
  <si>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</si>
  <si>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</si>
  <si>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</si>
  <si>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</si>
  <si>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</si>
  <si>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</si>
  <si>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</si>
  <si>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</si>
  <si>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</si>
  <si>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</si>
  <si>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</si>
  <si>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</si>
  <si>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</si>
  <si>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</si>
  <si>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</si>
  <si>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</si>
  <si>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</si>
  <si>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</si>
  <si>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</si>
  <si>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</si>
  <si>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</si>
  <si>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</si>
  <si>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</si>
  <si>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</si>
  <si>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</si>
  <si>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</si>
  <si>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</si>
  <si>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</si>
  <si>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</si>
  <si>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</si>
  <si>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</si>
  <si>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</si>
  <si>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</si>
  <si>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</si>
  <si>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</si>
  <si>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</si>
  <si>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</si>
  <si>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</si>
  <si>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</si>
  <si>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</si>
  <si>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</si>
  <si>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</si>
  <si>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</si>
  <si>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</si>
  <si>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</si>
  <si>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</si>
  <si>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</si>
  <si>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</si>
  <si>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</si>
  <si>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</si>
  <si>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</si>
  <si>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</si>
  <si>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</si>
  <si>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</si>
  <si>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</si>
  <si>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</si>
  <si>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</si>
  <si>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</si>
  <si>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</si>
  <si>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</si>
  <si>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</si>
  <si>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</si>
  <si>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</si>
  <si>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</si>
  <si>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</si>
  <si>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</si>
  <si>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</si>
  <si>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</si>
  <si>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</si>
  <si>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</si>
  <si>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</si>
  <si>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</si>
  <si>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</si>
  <si>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</si>
  <si>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</si>
  <si>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</si>
  <si>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</si>
  <si>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</si>
  <si>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</si>
  <si>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</si>
  <si>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</si>
  <si>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</si>
  <si>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</si>
  <si>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</si>
  <si>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</si>
  <si>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</si>
  <si>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</si>
  <si>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</si>
  <si>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</si>
  <si>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</si>
  <si>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</si>
  <si>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</si>
  <si>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</si>
  <si>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</si>
  <si>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</si>
  <si>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</si>
  <si>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</si>
  <si>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</si>
  <si>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</si>
  <si>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</si>
  <si>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</si>
  <si>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</si>
  <si>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</si>
  <si>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</si>
  <si>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</si>
  <si>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</si>
  <si>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</si>
  <si>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</si>
  <si>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</si>
  <si>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</si>
  <si>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</si>
  <si>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</si>
  <si>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</si>
  <si>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</si>
  <si>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</si>
  <si>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</si>
  <si>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</si>
  <si>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</si>
  <si>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</si>
  <si>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</si>
  <si>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</si>
  <si>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</si>
  <si>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</si>
  <si>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</si>
  <si>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</si>
  <si>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</si>
  <si>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</si>
  <si>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</si>
  <si>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</si>
  <si>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</si>
  <si>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</si>
  <si>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</si>
  <si>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</si>
  <si>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</si>
  <si>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</si>
  <si>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</si>
  <si>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</si>
  <si>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</si>
  <si>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</si>
  <si>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</si>
  <si>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</si>
  <si>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</si>
  <si>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</si>
  <si>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</si>
  <si>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</si>
  <si>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</si>
  <si>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</si>
  <si>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</si>
  <si>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</si>
  <si>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</si>
  <si>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</si>
  <si>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</si>
  <si>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</si>
  <si>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</si>
  <si>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</si>
  <si>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</si>
  <si>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</si>
  <si>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</si>
  <si>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</si>
  <si>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</si>
  <si>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</si>
  <si>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</si>
  <si>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</si>
  <si>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</si>
  <si>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</si>
  <si>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</si>
  <si>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</si>
  <si>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</si>
  <si>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</si>
  <si>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</si>
  <si>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</si>
  <si>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</si>
  <si>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</si>
  <si>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</si>
  <si>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</si>
  <si>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</si>
  <si>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</si>
  <si>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</si>
  <si>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</si>
  <si>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</si>
  <si>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</si>
  <si>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</si>
  <si>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</si>
  <si>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</si>
  <si>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</si>
  <si>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</si>
  <si>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</si>
  <si>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</si>
  <si>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</si>
  <si>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</si>
  <si>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</si>
  <si>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</si>
  <si>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</si>
  <si>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</si>
  <si>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</si>
  <si>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</si>
  <si>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</si>
  <si>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</si>
  <si>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</si>
  <si>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</si>
  <si>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</si>
  <si>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</si>
  <si>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</si>
  <si>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</si>
  <si>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</si>
  <si>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</si>
  <si>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</si>
  <si>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</si>
  <si>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</si>
  <si>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</si>
  <si>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</si>
  <si>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</si>
  <si>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</si>
  <si>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</si>
  <si>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</si>
  <si>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</si>
  <si>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</si>
  <si>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</si>
  <si>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</si>
  <si>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</si>
  <si>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</si>
  <si>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</si>
  <si>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</si>
  <si>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</si>
  <si>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</si>
  <si>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</si>
  <si>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</si>
  <si>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</si>
  <si>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</si>
  <si>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</si>
  <si>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</si>
  <si>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</si>
  <si>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</si>
  <si>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</si>
  <si>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</si>
  <si>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</si>
  <si>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</si>
  <si>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</si>
  <si>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</si>
  <si>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</si>
  <si>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</si>
  <si>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</si>
  <si>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</si>
  <si>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</si>
  <si>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</si>
  <si>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</si>
  <si>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</si>
  <si>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</si>
  <si>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</si>
  <si>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</si>
  <si>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</si>
  <si>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</si>
  <si>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</si>
  <si>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</si>
  <si>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</si>
  <si>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</si>
  <si>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</si>
  <si>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</si>
  <si>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</si>
  <si>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</si>
  <si>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</si>
  <si>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</si>
  <si>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</si>
  <si>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</si>
  <si>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</si>
  <si>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</si>
  <si>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</si>
  <si>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</si>
  <si>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</si>
  <si>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</si>
  <si>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</si>
  <si>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</si>
  <si>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</si>
  <si>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</si>
  <si>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</si>
  <si>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</si>
  <si>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</si>
  <si>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</si>
  <si>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</si>
  <si>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</si>
  <si>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</si>
  <si>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</si>
  <si>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</si>
  <si>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</si>
  <si>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</si>
  <si>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</si>
  <si>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</si>
  <si>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</si>
  <si>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</si>
  <si>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</si>
  <si>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</si>
  <si>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</si>
  <si>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</si>
  <si>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</si>
  <si>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</si>
  <si>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</si>
  <si>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</si>
  <si>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</si>
  <si>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</si>
  <si>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</si>
  <si>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</si>
  <si>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</si>
  <si>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</si>
  <si>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</si>
  <si>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</si>
  <si>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</si>
  <si>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</si>
  <si>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</si>
  <si>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</si>
  <si>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</si>
  <si>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</si>
  <si>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</si>
  <si>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</si>
  <si>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</si>
  <si>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</si>
  <si>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</si>
  <si>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</si>
  <si>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</si>
  <si>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</si>
  <si>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</si>
  <si>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</si>
  <si>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</si>
  <si>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</si>
  <si>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</si>
  <si>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</si>
  <si>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</si>
  <si>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</si>
  <si>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</si>
  <si>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</si>
  <si>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</si>
  <si>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</si>
  <si>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</si>
  <si>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</si>
  <si>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</si>
  <si>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</si>
  <si>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</si>
  <si>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</si>
  <si>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</si>
  <si>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</si>
  <si>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</si>
  <si>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</si>
  <si>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</si>
  <si>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</si>
  <si>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</si>
  <si>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</si>
  <si>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</si>
  <si>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</si>
  <si>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</si>
  <si>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</si>
  <si>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</si>
  <si>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</si>
  <si>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</si>
  <si>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</si>
  <si>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</si>
  <si>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</si>
  <si>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</si>
  <si>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</si>
  <si>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</si>
  <si>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</si>
  <si>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</si>
  <si>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</si>
  <si>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</si>
  <si>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</si>
  <si>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</si>
  <si>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</si>
  <si>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</si>
  <si>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</si>
  <si>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</si>
  <si>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</si>
  <si>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</si>
  <si>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</si>
  <si>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</si>
  <si>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</si>
  <si>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</si>
  <si>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</si>
  <si>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</si>
  <si>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</si>
  <si>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</si>
  <si>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</si>
  <si>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</si>
  <si>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</si>
  <si>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</si>
  <si>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</si>
  <si>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</si>
  <si>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</si>
  <si>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</si>
  <si>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</si>
  <si>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</si>
  <si>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</si>
  <si>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</si>
  <si>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</si>
  <si>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</si>
  <si>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</si>
  <si>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</si>
  <si>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</si>
  <si>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</si>
  <si>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</si>
  <si>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</si>
  <si>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</si>
  <si>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</si>
  <si>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</si>
  <si>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</si>
  <si>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</si>
  <si>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</si>
  <si>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</si>
  <si>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</si>
  <si>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</si>
  <si>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</si>
  <si>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</si>
  <si>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</si>
  <si>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</si>
  <si>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</si>
  <si>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</si>
  <si>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</si>
  <si>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</si>
  <si>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</si>
  <si>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</si>
  <si>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</si>
  <si>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</si>
  <si>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</si>
  <si>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</si>
  <si>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</si>
  <si>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</si>
  <si>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</si>
  <si>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</si>
  <si>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</si>
  <si>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</si>
  <si>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</si>
  <si>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</si>
  <si>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</si>
  <si>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</si>
  <si>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</si>
  <si>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</si>
  <si>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</si>
  <si>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</si>
  <si>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</si>
  <si>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</si>
  <si>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</si>
  <si>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</si>
  <si>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</si>
  <si>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</si>
  <si>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</si>
  <si>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</si>
  <si>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</si>
  <si>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</si>
  <si>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</si>
  <si>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</si>
  <si>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</si>
  <si>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</si>
  <si>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</si>
  <si>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</si>
  <si>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</si>
  <si>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</si>
  <si>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</si>
  <si>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</si>
  <si>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</si>
  <si>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</si>
  <si>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</si>
  <si>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</si>
  <si>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</si>
  <si>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</si>
  <si>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</si>
  <si>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</si>
  <si>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</si>
  <si>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</si>
  <si>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</si>
  <si>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</si>
  <si>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</si>
  <si>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</si>
  <si>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</si>
  <si>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</si>
  <si>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</si>
  <si>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</si>
  <si>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</si>
  <si>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</si>
  <si>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</si>
  <si>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</si>
  <si>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</si>
  <si>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</si>
  <si>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</si>
  <si>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</si>
  <si>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</si>
  <si>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</si>
  <si>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</si>
  <si>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</si>
  <si>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</si>
  <si>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</si>
  <si>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</si>
  <si>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</si>
  <si>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</si>
  <si>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</si>
  <si>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</si>
  <si>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</si>
  <si>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</si>
  <si>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</si>
  <si>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</si>
  <si>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</si>
  <si>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</si>
  <si>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</si>
  <si>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</si>
  <si>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</si>
  <si>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</si>
  <si>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</si>
  <si>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</si>
  <si>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</si>
  <si>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</si>
  <si>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</si>
  <si>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</si>
  <si>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</si>
  <si>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</si>
  <si>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</si>
  <si>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</si>
  <si>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</si>
  <si>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</si>
  <si>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</si>
  <si>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</si>
  <si>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</si>
  <si>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</si>
  <si>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</si>
  <si>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</si>
  <si>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</si>
  <si>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</si>
  <si>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</si>
  <si>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</si>
  <si>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</si>
  <si>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</si>
  <si>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</si>
  <si>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</si>
  <si>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</si>
  <si>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</si>
  <si>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</si>
  <si>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</si>
  <si>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</si>
  <si>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</si>
  <si>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</si>
  <si>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</si>
  <si>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</si>
  <si>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</si>
  <si>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</si>
  <si>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</si>
  <si>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</si>
  <si>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</si>
  <si>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</si>
  <si>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</si>
  <si>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</si>
  <si>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</si>
  <si>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</si>
  <si>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</si>
  <si>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</si>
  <si>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</si>
  <si>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</si>
  <si>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</si>
  <si>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</si>
  <si>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</si>
  <si>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</si>
  <si>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</si>
  <si>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</si>
  <si>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</si>
  <si>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</si>
  <si>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</si>
  <si>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</si>
  <si>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</si>
  <si>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</si>
  <si>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</si>
  <si>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</si>
  <si>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</si>
  <si>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</si>
  <si>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</si>
  <si>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</si>
  <si>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</si>
  <si>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</si>
  <si>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</si>
  <si>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</si>
  <si>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</si>
  <si>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</si>
  <si>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</si>
  <si>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</si>
  <si>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</si>
  <si>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</si>
  <si>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</si>
  <si>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</si>
  <si>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</si>
  <si>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</si>
  <si>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</si>
  <si>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</si>
  <si>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</si>
  <si>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</si>
  <si>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</si>
  <si>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</si>
  <si>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</si>
  <si>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</si>
  <si>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</si>
  <si>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</si>
  <si>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</si>
  <si>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</si>
  <si>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</si>
  <si>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</si>
  <si>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</si>
  <si>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</si>
  <si>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</si>
  <si>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</si>
  <si>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</si>
  <si>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</si>
  <si>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</si>
  <si>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</si>
  <si>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</si>
  <si>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</si>
  <si>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</si>
  <si>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</si>
  <si>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</si>
  <si>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</si>
  <si>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</si>
  <si>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</si>
  <si>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</si>
  <si>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</si>
  <si>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</si>
  <si>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</si>
  <si>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</si>
  <si>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</si>
  <si>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</si>
  <si>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</si>
  <si>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</si>
  <si>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</si>
  <si>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</si>
  <si>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</si>
  <si>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</si>
  <si>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</si>
  <si>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</si>
  <si>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</si>
  <si>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</si>
  <si>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</si>
  <si>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</si>
  <si>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</si>
  <si>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</si>
  <si>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</si>
  <si>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</si>
  <si>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</si>
  <si>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</si>
  <si>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</si>
  <si>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</si>
  <si>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</si>
  <si>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</si>
  <si>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</si>
  <si>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</si>
  <si>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</si>
  <si>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</si>
  <si>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</si>
  <si>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</si>
  <si>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</si>
  <si>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</si>
  <si>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</si>
  <si>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</si>
  <si>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</si>
  <si>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</si>
  <si>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</si>
  <si>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</si>
  <si>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</si>
  <si>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</si>
  <si>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</si>
  <si>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</si>
  <si>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</si>
  <si>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</si>
  <si>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</si>
  <si>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</si>
  <si>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</si>
  <si>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</si>
  <si>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</si>
  <si>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</si>
  <si>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</si>
  <si>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</si>
  <si>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</si>
  <si>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</si>
  <si>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</si>
  <si>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</si>
  <si>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</si>
  <si>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</si>
  <si>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</si>
  <si>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</si>
  <si>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</si>
  <si>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</si>
  <si>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</si>
  <si>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</si>
  <si>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</si>
  <si>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</si>
  <si>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</si>
  <si>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</si>
  <si>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</si>
  <si>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</si>
  <si>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</si>
  <si>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</si>
  <si>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</si>
  <si>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</si>
  <si>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</si>
  <si>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</si>
  <si>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</si>
  <si>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</si>
  <si>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</si>
  <si>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</si>
  <si>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</si>
  <si>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</si>
  <si>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</si>
  <si>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</si>
  <si>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</si>
  <si>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</si>
  <si>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</si>
  <si>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</si>
  <si>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</si>
  <si>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</si>
  <si>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</si>
  <si>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</si>
  <si>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</si>
  <si>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</si>
  <si>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</si>
  <si>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</si>
  <si>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</si>
  <si>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</si>
  <si>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</si>
  <si>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</si>
  <si>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</si>
  <si>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</si>
  <si>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</si>
  <si>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</si>
  <si>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</si>
  <si>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</si>
  <si>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</si>
  <si>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</si>
  <si>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</si>
  <si>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</si>
  <si>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</si>
  <si>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</si>
  <si>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</si>
  <si>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</si>
  <si>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</si>
  <si>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</si>
  <si>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</si>
  <si>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</si>
  <si>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</si>
  <si>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</si>
  <si>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</si>
  <si>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</si>
  <si>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</si>
  <si>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</si>
  <si>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</si>
  <si>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</si>
  <si>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</si>
  <si>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</si>
  <si>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</si>
  <si>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</si>
  <si>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</si>
  <si>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</si>
  <si>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</si>
  <si>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</si>
  <si>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</si>
  <si>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</si>
  <si>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</si>
  <si>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</si>
  <si>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</si>
  <si>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</si>
  <si>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</si>
  <si>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</si>
  <si>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</si>
  <si>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</si>
  <si>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</si>
  <si>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</si>
  <si>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</si>
  <si>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</si>
  <si>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</si>
  <si>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</si>
  <si>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</si>
  <si>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</si>
  <si>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</si>
  <si>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</si>
  <si>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</si>
  <si>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</si>
  <si>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</si>
  <si>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</si>
  <si>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</si>
  <si>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</si>
  <si>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</si>
  <si>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</si>
  <si>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</si>
  <si>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</si>
  <si>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</si>
  <si>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</si>
  <si>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</si>
  <si>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</si>
  <si>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</si>
  <si>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</si>
  <si>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</si>
  <si>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</si>
  <si>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</si>
  <si>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</si>
  <si>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</si>
  <si>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</si>
  <si>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</si>
  <si>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</si>
  <si>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</si>
  <si>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</si>
  <si>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</si>
  <si>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</si>
  <si>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</si>
  <si>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</si>
  <si>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</si>
  <si>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</si>
  <si>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</si>
  <si>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</si>
  <si>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</si>
  <si>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</si>
  <si>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</si>
  <si>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</si>
  <si>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</si>
  <si>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</si>
  <si>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</si>
  <si>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</si>
  <si>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</si>
  <si>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</si>
  <si>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</si>
  <si>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</si>
  <si>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</si>
  <si>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</si>
  <si>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</si>
  <si>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</si>
  <si>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</si>
  <si>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</si>
  <si>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</si>
  <si>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</si>
  <si>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</si>
  <si>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</si>
  <si>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</si>
  <si>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</si>
  <si>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</si>
  <si>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</si>
  <si>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</si>
  <si>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</si>
  <si>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</si>
  <si>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</si>
  <si>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</si>
  <si>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</si>
  <si>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</si>
  <si>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</si>
  <si>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</si>
  <si>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</si>
  <si>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</si>
  <si>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</si>
  <si>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</si>
  <si>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</si>
  <si>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</si>
  <si>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</si>
  <si>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</si>
  <si>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</si>
  <si>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</si>
  <si>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</si>
  <si>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</si>
  <si>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</si>
  <si>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</si>
  <si>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</si>
  <si>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</si>
  <si>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</si>
  <si>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</si>
  <si>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</si>
  <si>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</si>
  <si>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</si>
  <si>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</si>
  <si>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</si>
  <si>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</si>
  <si>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</si>
  <si>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</si>
  <si>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</si>
  <si>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</si>
  <si>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</si>
  <si>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</si>
  <si>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</si>
  <si>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</si>
  <si>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</si>
  <si>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</si>
  <si>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</si>
  <si>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</si>
  <si>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</si>
  <si>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</si>
  <si>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</si>
  <si>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</si>
  <si>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</si>
  <si>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</si>
  <si>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</si>
  <si>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</si>
  <si>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</si>
  <si>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</si>
  <si>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</si>
  <si>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</si>
  <si>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</si>
  <si>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</si>
  <si>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</si>
  <si>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</si>
  <si>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</si>
  <si>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</si>
  <si>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</si>
  <si>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</si>
  <si>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</si>
  <si>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</si>
  <si>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</si>
  <si>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</si>
  <si>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</si>
  <si>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</si>
  <si>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</si>
  <si>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</si>
  <si>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</si>
  <si>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</si>
  <si>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</si>
  <si>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</si>
  <si>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</si>
  <si>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</si>
  <si>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</si>
  <si>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</si>
  <si>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</si>
  <si>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</si>
  <si>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</si>
  <si>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</si>
  <si>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</si>
  <si>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</si>
  <si>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</si>
  <si>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</si>
  <si>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</si>
  <si>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</si>
  <si>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</si>
  <si>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</si>
  <si>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</si>
  <si>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</si>
  <si>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</si>
  <si>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</si>
  <si>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</si>
  <si>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</si>
  <si>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</si>
  <si>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</si>
  <si>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</si>
  <si>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</si>
  <si>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</si>
  <si>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</si>
  <si>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</si>
  <si>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</si>
  <si>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</si>
  <si>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</si>
  <si>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</si>
  <si>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</si>
  <si>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</si>
  <si>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</si>
  <si>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</si>
  <si>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</si>
  <si>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</si>
  <si>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</si>
  <si>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</si>
  <si>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</si>
  <si>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</si>
  <si>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</si>
  <si>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</si>
  <si>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</si>
  <si>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</si>
  <si>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</si>
  <si>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</si>
  <si>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</si>
  <si>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</si>
  <si>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</si>
  <si>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</si>
  <si>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</si>
  <si>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</si>
  <si>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</si>
  <si>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</si>
  <si>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</si>
  <si>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</si>
  <si>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</si>
  <si>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</si>
  <si>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</si>
  <si>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</si>
  <si>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</si>
  <si>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</si>
  <si>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</si>
  <si>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</si>
  <si>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</si>
  <si>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</si>
  <si>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</si>
  <si>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</si>
  <si>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</si>
  <si>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</si>
  <si>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</si>
  <si>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</si>
  <si>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</si>
  <si>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</si>
  <si>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</si>
  <si>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</si>
  <si>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</si>
  <si>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</si>
  <si>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</si>
  <si>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</si>
  <si>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</si>
  <si>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</si>
  <si>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</si>
  <si>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</si>
  <si>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</si>
  <si>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</si>
  <si>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</si>
  <si>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</si>
  <si>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</si>
  <si>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</si>
  <si>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</si>
  <si>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</si>
  <si>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</si>
  <si>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</si>
  <si>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</si>
  <si>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</si>
  <si>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</si>
  <si>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</si>
  <si>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</si>
  <si>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</si>
  <si>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</si>
  <si>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</si>
  <si>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</si>
  <si>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</si>
  <si>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</si>
  <si>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</si>
  <si>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</si>
  <si>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</si>
  <si>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</si>
  <si>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</si>
  <si>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</si>
  <si>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</si>
  <si>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</si>
  <si>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</si>
  <si>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</si>
  <si>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</si>
  <si>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</si>
  <si>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</si>
  <si>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</si>
  <si>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</si>
  <si>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</si>
  <si>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</si>
  <si>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</si>
  <si>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</si>
  <si>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</si>
  <si>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</si>
  <si>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</si>
  <si>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</si>
  <si>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</si>
  <si>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</si>
  <si>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</si>
  <si>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</si>
  <si>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</si>
  <si>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</si>
  <si>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</si>
  <si>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</si>
  <si>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</si>
  <si>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</si>
  <si>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</si>
  <si>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</si>
  <si>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</si>
  <si>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</si>
  <si>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</si>
  <si>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</si>
  <si>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</si>
  <si>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</si>
  <si>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</si>
  <si>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</si>
  <si>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</si>
  <si>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</si>
  <si>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</si>
  <si>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</si>
  <si>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</si>
  <si>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</si>
  <si>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</si>
  <si>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</si>
  <si>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</si>
  <si>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</si>
  <si>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</si>
  <si>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</si>
  <si>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</si>
  <si>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</si>
  <si>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</si>
  <si>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</si>
  <si>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</si>
  <si>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</si>
  <si>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</si>
  <si>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</si>
  <si>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</si>
  <si>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</si>
  <si>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</si>
  <si>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</si>
  <si>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</si>
  <si>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</si>
  <si>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</si>
  <si>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</si>
  <si>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</si>
  <si>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</si>
  <si>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</si>
  <si>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</si>
  <si>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</si>
  <si>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</si>
  <si>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</si>
  <si>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</si>
  <si>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</si>
  <si>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</si>
  <si>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</si>
  <si>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</si>
  <si>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</si>
  <si>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</si>
  <si>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</si>
  <si>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</si>
  <si>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</si>
  <si>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</si>
  <si>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</si>
  <si>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</si>
  <si>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</si>
  <si>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</si>
  <si>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</si>
  <si>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</si>
  <si>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</si>
  <si>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</si>
  <si>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</si>
  <si>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</si>
  <si>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</si>
  <si>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</si>
  <si>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</si>
  <si>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</si>
  <si>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</si>
  <si>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</si>
  <si>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</si>
  <si>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</si>
  <si>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</si>
  <si>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</si>
  <si>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</si>
  <si>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</si>
  <si>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</si>
  <si>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</si>
  <si>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</si>
  <si>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</si>
  <si>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</si>
  <si>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</si>
  <si>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</si>
  <si>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</si>
  <si>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</si>
  <si>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</si>
  <si>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</si>
  <si>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</si>
  <si>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</si>
  <si>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</si>
  <si>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</si>
  <si>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</si>
  <si>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</si>
  <si>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</si>
  <si>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</si>
  <si>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</si>
  <si>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</si>
  <si>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</si>
  <si>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</si>
  <si>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</si>
  <si>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</si>
  <si>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</si>
  <si>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</si>
  <si>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</si>
  <si>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</si>
  <si>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</si>
  <si>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</si>
  <si>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</si>
  <si>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</si>
  <si>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</si>
  <si>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</si>
  <si>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</si>
  <si>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</si>
  <si>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</si>
  <si>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</si>
  <si>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</si>
  <si>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</si>
  <si>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</si>
  <si>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</si>
  <si>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</si>
  <si>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</si>
  <si>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</si>
  <si>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</si>
  <si>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</si>
  <si>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</si>
  <si>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</si>
  <si>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</si>
  <si>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</si>
  <si>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</si>
  <si>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</si>
  <si>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</si>
  <si>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</si>
  <si>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</si>
  <si>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</si>
  <si>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</si>
  <si>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</si>
  <si>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</si>
  <si>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</si>
  <si>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</si>
  <si>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</si>
  <si>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</si>
  <si>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</si>
  <si>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</si>
  <si>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</si>
  <si>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</si>
  <si>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</si>
  <si>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</si>
  <si>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</si>
  <si>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</si>
  <si>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</si>
  <si>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</si>
  <si>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</si>
  <si>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</si>
  <si>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</si>
  <si>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</si>
  <si>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</si>
  <si>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</si>
  <si>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</si>
  <si>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</si>
  <si>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</si>
  <si>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</si>
  <si>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</si>
  <si>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</si>
  <si>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</si>
  <si>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</si>
  <si>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</si>
  <si>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</si>
  <si>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</si>
  <si>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</si>
  <si>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</si>
  <si>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</si>
  <si>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</si>
  <si>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</si>
  <si>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</si>
  <si>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</si>
  <si>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</si>
  <si>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</si>
  <si>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</si>
  <si>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</si>
  <si>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</si>
  <si>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</si>
  <si>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</si>
  <si>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</si>
  <si>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</si>
  <si>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</si>
  <si>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</si>
  <si>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</si>
  <si>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</si>
  <si>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</si>
  <si>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</si>
  <si>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</si>
  <si>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</si>
  <si>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</si>
  <si>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</si>
  <si>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</si>
  <si>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</si>
  <si>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</si>
  <si>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</si>
  <si>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</si>
  <si>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</si>
  <si>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</si>
  <si>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</si>
  <si>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</si>
  <si>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</si>
  <si>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</si>
  <si>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</si>
  <si>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</si>
  <si>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</si>
  <si>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</si>
  <si>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</si>
  <si>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</si>
  <si>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</si>
  <si>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</si>
  <si>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</si>
  <si>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</si>
  <si>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</si>
  <si>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</si>
  <si>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</si>
  <si>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</si>
  <si>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</si>
  <si>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</si>
  <si>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</si>
  <si>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</si>
  <si>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</si>
  <si>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</si>
  <si>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</si>
  <si>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</si>
  <si>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</si>
  <si>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</si>
  <si>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</si>
  <si>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</si>
  <si>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</si>
  <si>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</si>
  <si>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</si>
  <si>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</si>
  <si>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</si>
  <si>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</si>
  <si>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</si>
  <si>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</si>
  <si>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</si>
  <si>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</si>
  <si>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</si>
  <si>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</si>
  <si>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</si>
  <si>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</si>
  <si>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</si>
  <si>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</si>
  <si>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</si>
  <si>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</si>
  <si>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</si>
  <si>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</si>
  <si>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</si>
  <si>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</si>
  <si>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</si>
  <si>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</si>
  <si>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</si>
  <si>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</si>
  <si>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</si>
  <si>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</si>
  <si>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</si>
  <si>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</si>
  <si>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</si>
  <si>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</si>
  <si>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</si>
  <si>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</si>
  <si>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</si>
  <si>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</si>
  <si>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</si>
  <si>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</si>
  <si>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</si>
  <si>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</si>
  <si>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</si>
  <si>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</si>
  <si>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</si>
  <si>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</si>
  <si>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</si>
  <si>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</si>
  <si>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</si>
  <si>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</si>
  <si>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</si>
  <si>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</si>
  <si>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</si>
  <si>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</si>
  <si>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</si>
  <si>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</si>
  <si>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</si>
  <si>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</si>
  <si>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</si>
  <si>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</si>
  <si>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</si>
  <si>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</si>
  <si>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</si>
  <si>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</si>
  <si>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</si>
  <si>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</si>
  <si>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</si>
  <si>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</si>
  <si>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</si>
  <si>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</si>
  <si>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</si>
  <si>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</si>
  <si>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</si>
  <si>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</si>
  <si>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</si>
  <si>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</si>
  <si>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</si>
  <si>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</si>
  <si>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</si>
  <si>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</si>
  <si>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</si>
  <si>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</si>
  <si>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</si>
  <si>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</si>
  <si>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</si>
  <si>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</si>
  <si>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</si>
  <si>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</si>
  <si>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</si>
  <si>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</si>
  <si>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</si>
  <si>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</si>
  <si>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</si>
  <si>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</si>
  <si>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</si>
  <si>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</si>
  <si>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</si>
  <si>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</si>
  <si>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</si>
  <si>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</si>
  <si>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</si>
  <si>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</si>
  <si>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</si>
  <si>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</si>
  <si>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</si>
  <si>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</si>
  <si>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</si>
  <si>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</si>
  <si>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</si>
  <si>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</si>
  <si>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</si>
  <si>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</si>
  <si>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</si>
  <si>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</si>
  <si>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</si>
  <si>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</si>
  <si>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</si>
  <si>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</si>
  <si>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</si>
  <si>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</si>
  <si>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</si>
  <si>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</si>
  <si>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</si>
  <si>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</si>
  <si>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</si>
  <si>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</si>
  <si>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</si>
  <si>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</si>
  <si>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</si>
  <si>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</si>
  <si>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</si>
  <si>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</si>
  <si>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</si>
  <si>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</si>
  <si>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</si>
  <si>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</si>
  <si>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</si>
  <si>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</si>
  <si>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</si>
  <si>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</si>
  <si>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</si>
  <si>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</si>
  <si>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</si>
  <si>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</si>
  <si>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</si>
  <si>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</si>
  <si>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</si>
  <si>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</si>
  <si>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</si>
  <si>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</si>
  <si>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</si>
  <si>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</si>
  <si>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</si>
  <si>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</si>
  <si>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</si>
  <si>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</si>
  <si>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</si>
  <si>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</si>
  <si>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</si>
  <si>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</si>
  <si>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</si>
  <si>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</si>
  <si>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</si>
  <si>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</si>
  <si>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</si>
  <si>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</si>
  <si>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</si>
  <si>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</si>
  <si>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</si>
  <si>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</si>
  <si>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</si>
  <si>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</si>
  <si>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</si>
  <si>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</si>
  <si>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</si>
  <si>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</si>
  <si>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</si>
  <si>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</si>
  <si>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</si>
  <si>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</si>
  <si>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</si>
  <si>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</si>
  <si>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</si>
  <si>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</si>
  <si>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</si>
  <si>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</si>
  <si>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</si>
  <si>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</si>
  <si>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</si>
  <si>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</si>
  <si>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</si>
  <si>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</si>
  <si>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</si>
  <si>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</si>
  <si>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</si>
  <si>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</si>
  <si>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</si>
  <si>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</si>
  <si>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</si>
  <si>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</si>
  <si>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</si>
  <si>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</si>
  <si>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</si>
  <si>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</si>
  <si>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</si>
  <si>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</si>
  <si>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</si>
  <si>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</si>
  <si>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</si>
  <si>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</si>
  <si>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</si>
  <si>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</si>
  <si>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</si>
  <si>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</si>
  <si>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</si>
  <si>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</si>
  <si>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</si>
  <si>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</si>
  <si>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</si>
  <si>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</si>
  <si>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</si>
  <si>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</si>
  <si>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</si>
  <si>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</si>
  <si>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</si>
  <si>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</si>
  <si>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</si>
  <si>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</si>
  <si>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</si>
  <si>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</si>
  <si>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</si>
  <si>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</si>
  <si>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</si>
  <si>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</si>
  <si>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</si>
  <si>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</si>
  <si>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</si>
  <si>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</si>
  <si>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</si>
  <si>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</si>
  <si>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</si>
  <si>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</si>
  <si>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</si>
  <si>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</si>
  <si>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</si>
  <si>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</si>
  <si>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</si>
  <si>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</si>
  <si>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</si>
  <si>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</si>
  <si>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</si>
  <si>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</si>
  <si>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</si>
  <si>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</si>
  <si>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</si>
  <si>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</si>
  <si>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</si>
  <si>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</si>
  <si>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</si>
  <si>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</si>
  <si>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</si>
  <si>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</si>
  <si>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</si>
  <si>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</si>
  <si>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</si>
  <si>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</si>
  <si>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</si>
  <si>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</si>
  <si>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</si>
  <si>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</si>
  <si>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</si>
  <si>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</si>
  <si>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</si>
  <si>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</si>
  <si>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</si>
  <si>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</si>
  <si>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</si>
  <si>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</si>
  <si>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</si>
  <si>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</si>
  <si>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</si>
  <si>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</si>
  <si>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</si>
  <si>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</si>
  <si>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</si>
  <si>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</si>
  <si>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</si>
  <si>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</si>
  <si>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</si>
  <si>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</si>
  <si>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</si>
  <si>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</si>
  <si>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</si>
  <si>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</si>
  <si>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</si>
  <si>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</si>
  <si>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</si>
  <si>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</si>
  <si>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</si>
  <si>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</si>
  <si>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</si>
  <si>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</si>
  <si>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</si>
  <si>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</si>
  <si>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</si>
  <si>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</si>
  <si>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</si>
  <si>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</si>
  <si>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</si>
  <si>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</si>
  <si>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</si>
  <si>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</si>
  <si>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</si>
  <si>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</si>
  <si>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</si>
  <si>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</si>
  <si>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</si>
  <si>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</si>
  <si>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</si>
  <si>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</si>
  <si>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</si>
  <si>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</si>
  <si>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</si>
  <si>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</si>
  <si>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</si>
  <si>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</si>
  <si>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</si>
  <si>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</si>
  <si>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</si>
  <si>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</si>
  <si>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</si>
  <si>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</si>
  <si>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</si>
  <si>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</si>
  <si>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</si>
  <si>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</si>
  <si>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</si>
  <si>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</si>
  <si>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</si>
  <si>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</si>
  <si>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</si>
  <si>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</si>
  <si>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</si>
  <si>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</si>
  <si>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</si>
  <si>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</si>
  <si>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</si>
  <si>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</si>
  <si>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</si>
  <si>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</si>
  <si>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</si>
  <si>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</si>
  <si>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</si>
  <si>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</si>
  <si>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</si>
  <si>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</si>
  <si>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</si>
  <si>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</si>
  <si>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</si>
  <si>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</si>
  <si>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</si>
  <si>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</si>
  <si>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</si>
  <si>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</si>
  <si>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</si>
  <si>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</si>
  <si>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</si>
  <si>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</si>
  <si>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</si>
  <si>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</si>
  <si>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</si>
  <si>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</si>
  <si>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</si>
  <si>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</si>
  <si>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</si>
  <si>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</si>
  <si>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</si>
  <si>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</si>
  <si>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</si>
  <si>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</si>
  <si>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</si>
  <si>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</si>
  <si>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</si>
  <si>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</si>
  <si>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</si>
  <si>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</si>
  <si>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</si>
  <si>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</si>
  <si>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</si>
  <si>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</si>
  <si>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</si>
  <si>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</si>
  <si>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</si>
  <si>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</si>
  <si>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</si>
  <si>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</si>
  <si>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</si>
  <si>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</si>
  <si>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</si>
  <si>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</si>
  <si>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</si>
  <si>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</si>
  <si>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</si>
  <si>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</si>
  <si>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</si>
  <si>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</si>
  <si>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</si>
  <si>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</si>
  <si>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</si>
  <si>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</si>
  <si>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</si>
  <si>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</si>
  <si>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</si>
  <si>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</si>
  <si>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</si>
  <si>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</si>
  <si>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</si>
  <si>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</si>
  <si>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</si>
  <si>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</si>
  <si>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</si>
  <si>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</si>
  <si>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</si>
  <si>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</si>
  <si>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</si>
  <si>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</si>
  <si>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</si>
  <si>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</si>
  <si>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</si>
  <si>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</si>
  <si>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</si>
  <si>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</si>
  <si>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</si>
  <si>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</si>
  <si>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</si>
  <si>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</si>
  <si>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</si>
  <si>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</si>
  <si>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</si>
  <si>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</si>
  <si>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</si>
  <si>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</si>
  <si>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</si>
  <si>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</si>
  <si>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</si>
  <si>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</si>
  <si>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</si>
  <si>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</si>
  <si>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</si>
  <si>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</si>
  <si>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</si>
  <si>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</si>
  <si>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</si>
  <si>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</si>
  <si>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</si>
  <si>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</si>
  <si>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</si>
  <si>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</si>
  <si>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</si>
  <si>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</si>
  <si>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</si>
  <si>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</si>
  <si>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</si>
  <si>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</si>
  <si>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</si>
  <si>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</si>
  <si>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</si>
  <si>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</si>
  <si>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</si>
  <si>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</si>
  <si>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</si>
  <si>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</si>
  <si>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</si>
  <si>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</si>
  <si>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</si>
  <si>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</si>
  <si>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</si>
  <si>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</si>
  <si>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</si>
  <si>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</si>
  <si>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</si>
  <si>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</si>
  <si>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</si>
  <si>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</si>
  <si>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</si>
  <si>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</si>
  <si>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</si>
  <si>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</si>
  <si>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</si>
  <si>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</si>
  <si>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</si>
  <si>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</si>
  <si>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</si>
  <si>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</si>
  <si>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</si>
  <si>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</si>
  <si>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</si>
  <si>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</si>
  <si>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</si>
  <si>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</si>
  <si>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</si>
  <si>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</si>
  <si>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</si>
  <si>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</si>
  <si>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</si>
  <si>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</si>
  <si>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</si>
  <si>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</si>
  <si>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</si>
  <si>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</si>
  <si>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</si>
  <si>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</si>
  <si>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</si>
  <si>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</si>
  <si>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</si>
  <si>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</si>
  <si>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</si>
  <si>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</si>
  <si>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</si>
  <si>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</si>
  <si>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</si>
  <si>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</si>
  <si>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</si>
  <si>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</si>
  <si>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</si>
  <si>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</si>
  <si>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</si>
  <si>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</si>
  <si>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</si>
  <si>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</si>
  <si>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</si>
  <si>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</si>
  <si>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</si>
  <si>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</si>
  <si>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</si>
  <si>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</si>
  <si>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</si>
  <si>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</si>
  <si>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</si>
  <si>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</si>
  <si>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</si>
  <si>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</si>
  <si>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</si>
  <si>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</si>
  <si>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</si>
  <si>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</si>
  <si>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</si>
  <si>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</si>
  <si>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</si>
  <si>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</si>
  <si>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</si>
  <si>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</si>
  <si>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</si>
  <si>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</si>
  <si>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</si>
  <si>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</si>
  <si>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</si>
  <si>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</si>
  <si>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</si>
  <si>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</si>
  <si>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</si>
  <si>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</si>
  <si>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</si>
  <si>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</si>
  <si>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</si>
  <si>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</si>
  <si>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</si>
  <si>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</si>
  <si>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</si>
  <si>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</si>
  <si>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</si>
  <si>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</si>
  <si>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</si>
  <si>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</si>
  <si>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</si>
  <si>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</si>
  <si>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</si>
  <si>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</si>
  <si>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</si>
  <si>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</si>
  <si>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</si>
  <si>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</si>
  <si>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</si>
  <si>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</si>
  <si>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</si>
  <si>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</si>
  <si>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</si>
  <si>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</si>
  <si>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</si>
  <si>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</si>
  <si>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</si>
  <si>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</si>
  <si>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</si>
  <si>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</si>
  <si>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</si>
  <si>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</si>
  <si>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</si>
  <si>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</si>
  <si>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</si>
  <si>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</si>
  <si>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</si>
  <si>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</si>
  <si>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</si>
  <si>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</si>
  <si>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</si>
  <si>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</si>
  <si>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</si>
  <si>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</si>
  <si>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</si>
  <si>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</si>
  <si>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</si>
  <si>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</si>
  <si>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</si>
  <si>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</si>
  <si>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</si>
  <si>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</si>
  <si>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</si>
  <si>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</si>
  <si>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</si>
  <si>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</si>
  <si>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</si>
  <si>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</si>
  <si>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</si>
  <si>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</si>
  <si>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</si>
  <si>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</si>
  <si>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</si>
  <si>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</si>
  <si>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</si>
  <si>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</si>
  <si>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</si>
  <si>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</si>
  <si>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</si>
  <si>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</si>
  <si>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</si>
  <si>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</si>
  <si>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</si>
  <si>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</si>
  <si>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</si>
  <si>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</si>
  <si>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</si>
  <si>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</si>
  <si>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</si>
  <si>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</si>
  <si>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</si>
  <si>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</si>
  <si>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</si>
  <si>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</si>
  <si>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</si>
  <si>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</si>
  <si>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</si>
  <si>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</si>
  <si>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</si>
  <si>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</si>
  <si>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</si>
  <si>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</si>
  <si>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</si>
  <si>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</si>
  <si>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</si>
  <si>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</si>
  <si>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</si>
  <si>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</si>
  <si>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</si>
  <si>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</si>
  <si>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</si>
  <si>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</si>
  <si>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</si>
  <si>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</si>
  <si>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</si>
  <si>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</si>
  <si>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</si>
  <si>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</si>
  <si>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</si>
  <si>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</si>
  <si>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</si>
  <si>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</si>
  <si>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</si>
  <si>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</si>
  <si>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</si>
  <si>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</si>
  <si>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</si>
  <si>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</si>
  <si>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</si>
  <si>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</si>
  <si>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</si>
  <si>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</si>
  <si>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</si>
  <si>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</si>
  <si>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</si>
  <si>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</si>
  <si>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</si>
  <si>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</si>
  <si>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</si>
  <si>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</si>
  <si>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</si>
  <si>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</si>
  <si>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</si>
  <si>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</si>
  <si>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</si>
  <si>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</si>
  <si>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</si>
  <si>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</si>
  <si>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</si>
  <si>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</si>
  <si>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</si>
  <si>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</si>
  <si>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</si>
  <si>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</si>
  <si>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</si>
  <si>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</si>
  <si>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</si>
  <si>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</si>
  <si>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</si>
  <si>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</si>
  <si>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</si>
  <si>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</si>
  <si>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</si>
  <si>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</si>
  <si>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</si>
  <si>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</si>
  <si>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</si>
  <si>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</si>
  <si>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</si>
  <si>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</si>
  <si>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</si>
  <si>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</si>
  <si>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</si>
  <si>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</si>
  <si>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</si>
  <si>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</si>
  <si>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</si>
  <si>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</si>
  <si>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</si>
  <si>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</si>
  <si>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</si>
  <si>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</si>
  <si>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</si>
  <si>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</si>
  <si>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</si>
  <si>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</si>
  <si>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</si>
  <si>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</si>
  <si>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</si>
  <si>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</si>
  <si>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</si>
  <si>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</si>
  <si>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</si>
  <si>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</si>
  <si>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</si>
  <si>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</si>
  <si>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</si>
  <si>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</si>
  <si>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</si>
  <si>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</si>
  <si>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</si>
  <si>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</si>
  <si>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</si>
  <si>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</si>
  <si>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</si>
  <si>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</si>
  <si>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</si>
  <si>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</si>
  <si>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</si>
  <si>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</si>
  <si>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</si>
  <si>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</si>
  <si>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</si>
  <si>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</si>
  <si>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</si>
  <si>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</si>
  <si>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</si>
  <si>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</si>
  <si>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</si>
  <si>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</si>
  <si>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</si>
  <si>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</si>
  <si>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</si>
  <si>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</si>
  <si>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</si>
  <si>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</si>
  <si>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</si>
  <si>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</si>
  <si>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</si>
  <si>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</si>
  <si>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</si>
  <si>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</si>
  <si>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</si>
  <si>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</si>
  <si>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</si>
  <si>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</si>
  <si>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</si>
  <si>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</si>
  <si>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</si>
  <si>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</si>
  <si>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</si>
  <si>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</si>
  <si>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</si>
  <si>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</si>
  <si>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</si>
  <si>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</si>
  <si>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</si>
  <si>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</si>
  <si>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</si>
  <si>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</si>
  <si>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</si>
  <si>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</si>
  <si>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</si>
  <si>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</si>
  <si>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</si>
  <si>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</si>
  <si>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</si>
  <si>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</si>
  <si>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</si>
  <si>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</si>
  <si>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</si>
  <si>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</si>
  <si>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</si>
  <si>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</si>
  <si>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</si>
  <si>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</si>
  <si>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</si>
  <si>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</si>
  <si>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</si>
  <si>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</si>
  <si>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</si>
  <si>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</si>
  <si>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</si>
  <si>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</si>
  <si>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</si>
  <si>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</si>
  <si>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</si>
  <si>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</si>
  <si>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</si>
  <si>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</si>
  <si>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</si>
  <si>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</si>
  <si>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</si>
  <si>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</si>
  <si>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</si>
  <si>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</si>
  <si>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</si>
  <si>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</si>
  <si>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</si>
  <si>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</si>
  <si>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</si>
  <si>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</si>
  <si>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</si>
  <si>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</si>
  <si>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</si>
  <si>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</si>
  <si>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</si>
  <si>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</si>
  <si>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</si>
  <si>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</si>
  <si>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</si>
  <si>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</si>
  <si>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</si>
  <si>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</si>
  <si>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</si>
  <si>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</si>
  <si>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</si>
  <si>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</si>
  <si>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</si>
  <si>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</si>
  <si>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</si>
  <si>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</si>
  <si>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</si>
  <si>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</si>
  <si>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</si>
  <si>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</si>
  <si>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</si>
  <si>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</si>
  <si>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</si>
  <si>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</si>
  <si>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</si>
  <si>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</si>
  <si>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</si>
  <si>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</si>
  <si>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</si>
  <si>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</si>
  <si>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</si>
  <si>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</si>
  <si>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</si>
  <si>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</si>
  <si>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</si>
  <si>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</si>
  <si>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</si>
  <si>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</si>
  <si>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</si>
  <si>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</si>
  <si>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</si>
  <si>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</si>
  <si>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</si>
  <si>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</si>
  <si>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</si>
  <si>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</si>
  <si>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</si>
  <si>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</si>
  <si>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</si>
  <si>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</si>
  <si>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</si>
  <si>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</si>
  <si>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</si>
  <si>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</si>
  <si>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</si>
  <si>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</si>
  <si>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</si>
  <si>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</si>
  <si>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</si>
  <si>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</si>
  <si>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</si>
  <si>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</si>
  <si>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</si>
  <si>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</si>
  <si>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</si>
  <si>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</si>
  <si>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</si>
  <si>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</si>
  <si>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</si>
  <si>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</si>
  <si>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</si>
  <si>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</si>
  <si>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</si>
  <si>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</si>
  <si>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</si>
  <si>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</si>
  <si>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</si>
  <si>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</si>
  <si>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</si>
  <si>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</si>
  <si>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</si>
  <si>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</si>
  <si>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</si>
  <si>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</si>
  <si>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</si>
  <si>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</si>
  <si>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</si>
  <si>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</si>
  <si>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</si>
  <si>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</si>
  <si>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</si>
  <si>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</si>
  <si>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</si>
  <si>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</si>
  <si>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</si>
  <si>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</si>
  <si>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</si>
  <si>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</si>
  <si>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</si>
  <si>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</si>
  <si>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</si>
  <si>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</si>
  <si>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</si>
  <si>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</si>
  <si>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</si>
  <si>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</si>
  <si>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</si>
  <si>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</si>
  <si>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</si>
  <si>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</si>
  <si>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</si>
  <si>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</si>
  <si>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</si>
  <si>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</si>
  <si>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</si>
  <si>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</si>
  <si>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</si>
  <si>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</si>
  <si>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</si>
  <si>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</si>
  <si>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</si>
  <si>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</si>
  <si>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</si>
  <si>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</si>
  <si>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</si>
  <si>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</si>
  <si>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</si>
  <si>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</si>
  <si>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</si>
  <si>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</si>
  <si>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</si>
  <si>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</si>
  <si>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</si>
  <si>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</si>
  <si>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</si>
  <si>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</si>
  <si>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</si>
  <si>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</si>
  <si>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</si>
  <si>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</si>
  <si>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</si>
  <si>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</si>
  <si>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</si>
  <si>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</si>
  <si>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</si>
  <si>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</si>
  <si>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</si>
  <si>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</si>
  <si>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</si>
  <si>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</si>
  <si>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</si>
  <si>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</si>
  <si>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</si>
  <si>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</si>
  <si>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</si>
  <si>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</si>
  <si>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</si>
  <si>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</si>
  <si>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</si>
  <si>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</si>
  <si>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</si>
  <si>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</si>
  <si>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</si>
  <si>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</si>
  <si>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</si>
  <si>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</si>
  <si>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</si>
  <si>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</si>
  <si>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</si>
  <si>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</si>
  <si>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</si>
  <si>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</si>
  <si>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</si>
  <si>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</si>
  <si>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</si>
  <si>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</si>
  <si>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</si>
  <si>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</si>
  <si>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</si>
  <si>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</si>
  <si>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</si>
  <si>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</si>
  <si>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</si>
  <si>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</si>
  <si>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</si>
  <si>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</si>
  <si>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</si>
  <si>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</si>
  <si>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</si>
  <si>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</si>
  <si>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</si>
  <si>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</si>
  <si>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</si>
  <si>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</si>
  <si>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</si>
  <si>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</si>
  <si>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</si>
  <si>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</si>
  <si>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</si>
  <si>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</si>
  <si>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</si>
  <si>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</si>
  <si>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</si>
  <si>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</si>
  <si>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</si>
  <si>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</si>
  <si>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</si>
  <si>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</si>
  <si>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</si>
  <si>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</si>
  <si>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</si>
  <si>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</si>
  <si>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</si>
  <si>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</si>
  <si>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</si>
  <si>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</si>
  <si>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</si>
  <si>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</si>
  <si>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</si>
  <si>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</si>
  <si>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</si>
  <si>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</si>
  <si>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</si>
  <si>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</si>
  <si>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</si>
  <si>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</si>
  <si>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</si>
  <si>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</si>
  <si>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</si>
  <si>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</si>
  <si>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</si>
  <si>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</si>
  <si>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</si>
  <si>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</si>
  <si>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</si>
  <si>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</si>
  <si>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</si>
  <si>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</si>
  <si>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</si>
  <si>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</si>
  <si>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</si>
  <si>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</si>
  <si>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</si>
  <si>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</si>
  <si>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</si>
  <si>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</si>
  <si>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</si>
  <si>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</si>
  <si>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</si>
  <si>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</si>
  <si>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</si>
  <si>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</si>
  <si>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</si>
  <si>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</si>
  <si>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</si>
  <si>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</si>
  <si>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</si>
  <si>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</si>
  <si>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</si>
  <si>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</si>
  <si>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</si>
  <si>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</si>
  <si>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</si>
  <si>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</si>
  <si>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</si>
  <si>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</si>
  <si>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</si>
  <si>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</si>
  <si>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</si>
  <si>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</si>
  <si>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</si>
  <si>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</si>
  <si>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</si>
  <si>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</si>
  <si>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</si>
  <si>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</si>
  <si>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</si>
  <si>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</si>
  <si>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</si>
  <si>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</si>
  <si>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</si>
  <si>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</si>
  <si>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</si>
  <si>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</si>
  <si>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</si>
  <si>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</si>
  <si>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</si>
  <si>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</si>
  <si>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</si>
  <si>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</si>
  <si>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</si>
  <si>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</si>
  <si>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</si>
  <si>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</si>
  <si>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</si>
  <si>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</si>
  <si>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</si>
  <si>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</si>
  <si>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</si>
  <si>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</si>
  <si>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</si>
  <si>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</si>
  <si>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</si>
  <si>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</si>
  <si>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</si>
  <si>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</si>
  <si>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</si>
  <si>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</si>
  <si>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</si>
  <si>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</si>
  <si>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</si>
  <si>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</si>
  <si>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</si>
  <si>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</si>
  <si>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</si>
  <si>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</si>
  <si>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</si>
  <si>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</si>
  <si>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</si>
  <si>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</si>
  <si>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</si>
  <si>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</si>
  <si>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</si>
  <si>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</si>
  <si>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</si>
  <si>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</si>
  <si>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</si>
  <si>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</si>
  <si>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</si>
  <si>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</si>
  <si>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</si>
  <si>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</si>
  <si>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</si>
  <si>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</si>
  <si>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</si>
  <si>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</si>
  <si>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</si>
  <si>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</si>
  <si>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</si>
  <si>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</si>
  <si>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</si>
  <si>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</si>
  <si>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</si>
  <si>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</si>
  <si>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</si>
  <si>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</si>
  <si>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</si>
  <si>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</si>
  <si>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</si>
  <si>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</si>
  <si>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</si>
  <si>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</si>
  <si>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</si>
  <si>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</si>
  <si>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</si>
  <si>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</si>
  <si>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</si>
  <si>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</si>
  <si>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</si>
  <si>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</si>
  <si>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</si>
  <si>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</si>
  <si>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</si>
  <si>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</si>
  <si>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</si>
  <si>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</si>
  <si>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</si>
  <si>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</si>
  <si>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</si>
  <si>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</si>
  <si>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</si>
  <si>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</si>
  <si>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</si>
  <si>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</si>
  <si>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</si>
  <si>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</si>
  <si>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</si>
  <si>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</si>
  <si>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</si>
  <si>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</si>
  <si>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</si>
  <si>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</si>
  <si>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</si>
  <si>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</si>
  <si>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</si>
  <si>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</si>
  <si>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</si>
  <si>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</si>
  <si>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</si>
  <si>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</si>
  <si>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</si>
  <si>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</si>
  <si>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</si>
  <si>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</si>
  <si>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</si>
  <si>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</si>
  <si>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</si>
  <si>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</si>
  <si>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</si>
  <si>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</si>
  <si>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</si>
  <si>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</si>
  <si>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</si>
  <si>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</si>
  <si>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</si>
  <si>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</si>
  <si>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</si>
  <si>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</si>
  <si>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</si>
  <si>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</si>
  <si>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</si>
  <si>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</si>
  <si>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</si>
  <si>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</si>
  <si>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</si>
  <si>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</si>
  <si>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</si>
  <si>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</si>
  <si>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</si>
  <si>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</si>
  <si>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</si>
  <si>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</si>
  <si>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</si>
  <si>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</si>
  <si>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</si>
  <si>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</si>
  <si>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</si>
  <si>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</si>
  <si>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</si>
  <si>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</si>
  <si>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</si>
  <si>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</si>
  <si>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</si>
  <si>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</si>
  <si>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</si>
  <si>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</si>
  <si>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</si>
  <si>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</si>
  <si>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</si>
  <si>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</si>
  <si>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</si>
  <si>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</si>
  <si>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</si>
  <si>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</si>
  <si>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</si>
  <si>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</si>
  <si>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</si>
  <si>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</si>
  <si>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</si>
  <si>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</si>
  <si>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</si>
  <si>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</si>
  <si>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</si>
  <si>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</si>
  <si>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</si>
  <si>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</si>
  <si>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</si>
  <si>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</si>
  <si>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</si>
  <si>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</si>
  <si>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</si>
  <si>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</si>
  <si>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</si>
  <si>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</si>
  <si>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</si>
  <si>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</si>
  <si>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</si>
  <si>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</si>
  <si>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</si>
  <si>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</si>
  <si>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</si>
  <si>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</si>
  <si>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</si>
  <si>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</si>
  <si>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</si>
  <si>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</si>
  <si>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</si>
  <si>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</si>
  <si>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</si>
  <si>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</si>
  <si>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</si>
  <si>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</si>
  <si>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</si>
  <si>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</si>
  <si>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</si>
  <si>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</si>
  <si>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</si>
  <si>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</si>
  <si>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</si>
  <si>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</si>
  <si>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</si>
  <si>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</si>
  <si>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</si>
  <si>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</si>
  <si>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</si>
  <si>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</si>
  <si>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</si>
  <si>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</si>
  <si>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</si>
  <si>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</si>
  <si>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</si>
  <si>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</si>
  <si>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</si>
  <si>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</si>
  <si>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</si>
  <si>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</si>
  <si>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</si>
  <si>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</si>
  <si>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</si>
  <si>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</si>
  <si>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</si>
  <si>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</si>
  <si>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</si>
  <si>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</si>
  <si>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</si>
  <si>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</si>
  <si>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</si>
  <si>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</si>
  <si>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</si>
  <si>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</si>
  <si>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</si>
  <si>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</si>
  <si>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</si>
  <si>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</si>
  <si>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</si>
  <si>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</si>
  <si>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</si>
  <si>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</si>
  <si>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</si>
  <si>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</si>
  <si>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</si>
  <si>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</si>
  <si>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</si>
  <si>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</si>
  <si>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</si>
  <si>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</si>
  <si>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</si>
  <si>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</si>
  <si>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</si>
  <si>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</si>
  <si>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</si>
  <si>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</si>
  <si>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</si>
  <si>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</si>
  <si>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</si>
  <si>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</si>
  <si>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</si>
  <si>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</si>
  <si>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</si>
  <si>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</si>
  <si>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</si>
  <si>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</si>
  <si>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</si>
  <si>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</si>
  <si>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</si>
  <si>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</si>
  <si>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</si>
  <si>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</si>
  <si>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</si>
  <si>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</si>
  <si>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</si>
  <si>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</si>
  <si>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</si>
  <si>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</si>
  <si>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</si>
  <si>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</si>
  <si>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</si>
  <si>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</si>
  <si>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</si>
  <si>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</si>
  <si>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</si>
  <si>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</si>
  <si>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</si>
  <si>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</si>
  <si>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</si>
  <si>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</si>
  <si>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</si>
  <si>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</si>
  <si>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</si>
  <si>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</si>
  <si>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</si>
  <si>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</si>
  <si>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</si>
  <si>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</si>
  <si>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</si>
  <si>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</si>
  <si>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</si>
  <si>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</si>
  <si>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</si>
  <si>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</si>
  <si>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</si>
  <si>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</si>
  <si>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</si>
  <si>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</si>
  <si>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</si>
  <si>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</si>
  <si>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</si>
  <si>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</si>
  <si>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</si>
  <si>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</si>
  <si>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</si>
  <si>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</si>
  <si>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</si>
  <si>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</si>
  <si>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</si>
  <si>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</si>
  <si>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</si>
  <si>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</si>
  <si>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</si>
  <si>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</si>
  <si>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</si>
  <si>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</si>
  <si>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</si>
  <si>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</si>
  <si>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</si>
  <si>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</si>
  <si>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</si>
  <si>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</si>
  <si>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</si>
  <si>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</si>
  <si>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</si>
  <si>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</si>
  <si>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</si>
  <si>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</si>
  <si>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</si>
  <si>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</si>
  <si>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</si>
  <si>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</si>
  <si>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</si>
  <si>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</si>
  <si>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</si>
  <si>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</si>
  <si>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</si>
  <si>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</si>
  <si>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</si>
  <si>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</si>
  <si>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</si>
  <si>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</si>
  <si>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</si>
  <si>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</si>
  <si>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</si>
  <si>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</si>
  <si>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</si>
  <si>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</si>
  <si>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</si>
  <si>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</si>
  <si>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</si>
  <si>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</si>
  <si>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</si>
  <si>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</si>
  <si>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</si>
  <si>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</si>
  <si>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</si>
  <si>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</si>
  <si>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</si>
  <si>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</si>
  <si>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</si>
  <si>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</si>
  <si>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</si>
  <si>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</si>
  <si>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</si>
  <si>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</si>
  <si>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</si>
  <si>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</si>
  <si>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</si>
  <si>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</si>
  <si>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</si>
  <si>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</si>
  <si>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</si>
  <si>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</si>
  <si>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</si>
  <si>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</si>
  <si>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</si>
  <si>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</si>
  <si>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</si>
  <si>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</si>
  <si>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</si>
  <si>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</si>
  <si>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</si>
  <si>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</si>
  <si>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</si>
  <si>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</si>
  <si>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</si>
  <si>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</si>
  <si>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</si>
  <si>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</si>
  <si>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</si>
  <si>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</si>
  <si>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</si>
  <si>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</si>
  <si>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</si>
  <si>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</si>
  <si>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</si>
  <si>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</si>
  <si>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</si>
  <si>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</si>
  <si>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</si>
  <si>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</si>
  <si>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</si>
  <si>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</si>
  <si>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</si>
  <si>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</si>
  <si>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</si>
  <si>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</si>
  <si>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</si>
  <si>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</si>
  <si>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</si>
  <si>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</si>
  <si>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</si>
  <si>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</si>
  <si>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</si>
  <si>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</si>
  <si>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</si>
  <si>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</si>
  <si>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</si>
  <si>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</si>
  <si>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</si>
  <si>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</si>
  <si>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</si>
  <si>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</si>
  <si>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</si>
  <si>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</si>
  <si>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</si>
  <si>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</si>
  <si>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</si>
  <si>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</si>
  <si>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</si>
  <si>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</si>
  <si>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</si>
  <si>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</si>
  <si>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</si>
  <si>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</si>
  <si>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</si>
  <si>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o</t>
    <phoneticPr fontId="2" type="noConversion"/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</si>
  <si>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</si>
  <si>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</si>
  <si>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</si>
  <si>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</si>
  <si>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</si>
  <si>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</si>
  <si>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</si>
  <si>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</si>
  <si>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</si>
  <si>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</si>
  <si>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</si>
  <si>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</si>
  <si>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</si>
  <si>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</si>
  <si>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</si>
  <si>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</si>
  <si>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</si>
  <si>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</si>
  <si>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</si>
  <si>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</si>
  <si>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코리아탑오토샵(대전)_260523_100827.xlsx</t>
    <phoneticPr fontId="2" type="noConversion"/>
  </si>
  <si>
    <t>주문</t>
    <phoneticPr fontId="2" type="noConversion"/>
  </si>
  <si>
    <t>o</t>
    <phoneticPr fontId="2" type="noConversion"/>
  </si>
  <si>
    <t>이현우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</si>
</sst>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5469</v>
      </c>
      <c r="D2" s="352"/>
      <c r="E2" s="352"/>
      <c r="F2" s="352"/>
      <c r="G2" s="353"/>
      <c r="H2" s="351" t="s">
        <v>75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46165</v>
      </c>
      <c r="U2" s="357"/>
    </row>
    <row r="3" spans="1:21" ht="24.95" customHeight="1">
      <c r="A3" s="368" t="s">
        <v>1148</v>
      </c>
      <c r="B3" s="37" t="s">
        <v>58</v>
      </c>
      <c r="C3" s="371" t="s">
        <v>1317</v>
      </c>
      <c r="D3" s="372"/>
      <c r="E3" s="372"/>
      <c r="F3" s="372"/>
      <c r="G3" s="372"/>
      <c r="H3" s="372"/>
      <c r="I3" s="372"/>
      <c r="J3" s="373"/>
      <c r="K3" s="374" t="s">
        <v>1149</v>
      </c>
      <c r="L3" s="37" t="s">
        <v>58</v>
      </c>
      <c r="M3" s="377" t="s">
        <v>961</v>
      </c>
      <c r="N3" s="378"/>
      <c r="O3" s="378"/>
      <c r="P3" s="378"/>
      <c r="Q3" s="378"/>
      <c r="R3" s="378"/>
      <c r="S3" s="378"/>
      <c r="T3" s="378"/>
      <c r="U3" s="379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358" t="s">
        <v>71</v>
      </c>
      <c r="U4" s="362"/>
    </row>
    <row r="5" spans="1:21" ht="24.95" customHeight="1">
      <c r="A5" s="369"/>
      <c r="B5" s="38" t="s">
        <v>10</v>
      </c>
      <c r="C5" s="358" t="s">
        <v>1864</v>
      </c>
      <c r="D5" s="359"/>
      <c r="E5" s="359"/>
      <c r="F5" s="359"/>
      <c r="G5" s="359"/>
      <c r="H5" s="359"/>
      <c r="I5" s="359"/>
      <c r="J5" s="360"/>
      <c r="K5" s="375"/>
      <c r="L5" s="38" t="s">
        <v>10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24.95" customHeight="1">
      <c r="A6" s="370"/>
      <c r="B6" s="38" t="s">
        <v>73</v>
      </c>
      <c r="C6" s="358" t="s">
        <v>1863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61"/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43</v>
      </c>
      <c r="G7" s="364"/>
      <c r="H7" s="364"/>
      <c r="I7" s="365"/>
      <c r="J7" s="366" t="s">
        <v>41</v>
      </c>
      <c r="K7" s="364"/>
      <c r="L7" s="364"/>
      <c r="M7" s="364"/>
      <c r="N7" s="365"/>
      <c r="O7" s="364" t="s">
        <v>49</v>
      </c>
      <c r="P7" s="365"/>
      <c r="Q7" s="366" t="s">
        <v>68</v>
      </c>
      <c r="R7" s="364"/>
      <c r="S7" s="365"/>
      <c r="T7" s="366" t="s">
        <v>67</v>
      </c>
      <c r="U7" s="367"/>
    </row>
    <row r="8" spans="1:21" ht="15.6" customHeight="1">
      <c r="A8" s="392" t="s">
        <v>1196</v>
      </c>
      <c r="B8" s="393"/>
      <c r="C8" s="393"/>
      <c r="D8" s="393"/>
      <c r="E8" s="394"/>
      <c r="F8" s="395" t="s">
        <v>2113</v>
      </c>
      <c r="G8" s="396"/>
      <c r="H8" s="396"/>
      <c r="I8" s="397"/>
      <c r="J8" s="403">
        <v>1200000</v>
      </c>
      <c r="K8" s="403"/>
      <c r="L8" s="403"/>
      <c r="M8" s="403"/>
      <c r="N8" s="403"/>
      <c r="O8" s="404">
        <v>1</v>
      </c>
      <c r="P8" s="404"/>
      <c r="Q8" s="398"/>
      <c r="R8" s="399"/>
      <c r="S8" s="400"/>
      <c r="T8" s="401">
        <v>1200000</v>
      </c>
      <c r="U8" s="402"/>
    </row>
    <row r="9" spans="1:21" ht="15.6" customHeight="1">
      <c r="A9" s="383" t="s">
        <v>2120</v>
      </c>
      <c r="B9" s="384"/>
      <c r="C9" s="384"/>
      <c r="D9" s="384"/>
      <c r="E9" s="385"/>
      <c r="F9" s="386"/>
      <c r="G9" s="384"/>
      <c r="H9" s="384"/>
      <c r="I9" s="385"/>
      <c r="J9" s="405">
        <v>30000</v>
      </c>
      <c r="K9" s="405"/>
      <c r="L9" s="405"/>
      <c r="M9" s="405"/>
      <c r="N9" s="405"/>
      <c r="O9" s="406">
        <v>1</v>
      </c>
      <c r="P9" s="406"/>
      <c r="Q9" s="387"/>
      <c r="R9" s="388"/>
      <c r="S9" s="389"/>
      <c r="T9" s="390">
        <v>30000</v>
      </c>
      <c r="U9" s="391"/>
    </row>
    <row r="10" spans="1:21" ht="15.6" customHeight="1">
      <c r="A10" s="383"/>
      <c r="B10" s="384"/>
      <c r="C10" s="384"/>
      <c r="D10" s="384"/>
      <c r="E10" s="385"/>
      <c r="F10" s="386"/>
      <c r="G10" s="384"/>
      <c r="H10" s="384"/>
      <c r="I10" s="385"/>
      <c r="J10" s="405"/>
      <c r="K10" s="405"/>
      <c r="L10" s="405"/>
      <c r="M10" s="405"/>
      <c r="N10" s="405"/>
      <c r="O10" s="406"/>
      <c r="P10" s="406"/>
      <c r="Q10" s="387"/>
      <c r="R10" s="388"/>
      <c r="S10" s="389"/>
      <c r="T10" s="390"/>
      <c r="U10" s="391"/>
    </row>
    <row r="11" spans="1:21" ht="15.6" customHeight="1">
      <c r="A11" s="383"/>
      <c r="B11" s="384"/>
      <c r="C11" s="384"/>
      <c r="D11" s="384"/>
      <c r="E11" s="385"/>
      <c r="F11" s="386"/>
      <c r="G11" s="384"/>
      <c r="H11" s="384"/>
      <c r="I11" s="385"/>
      <c r="J11" s="405"/>
      <c r="K11" s="405"/>
      <c r="L11" s="405"/>
      <c r="M11" s="405"/>
      <c r="N11" s="405"/>
      <c r="O11" s="406"/>
      <c r="P11" s="406"/>
      <c r="Q11" s="387"/>
      <c r="R11" s="388"/>
      <c r="S11" s="389"/>
      <c r="T11" s="390"/>
      <c r="U11" s="391"/>
    </row>
    <row r="12" spans="1:21" ht="15.6" customHeight="1">
      <c r="A12" s="383"/>
      <c r="B12" s="384"/>
      <c r="C12" s="384"/>
      <c r="D12" s="384"/>
      <c r="E12" s="385"/>
      <c r="F12" s="386"/>
      <c r="G12" s="384"/>
      <c r="H12" s="384"/>
      <c r="I12" s="385"/>
      <c r="J12" s="405"/>
      <c r="K12" s="405"/>
      <c r="L12" s="405"/>
      <c r="M12" s="405"/>
      <c r="N12" s="405"/>
      <c r="O12" s="406"/>
      <c r="P12" s="406"/>
      <c r="Q12" s="387"/>
      <c r="R12" s="388"/>
      <c r="S12" s="389"/>
      <c r="T12" s="390"/>
      <c r="U12" s="391"/>
    </row>
    <row r="13" spans="1:21" ht="15.6" customHeight="1">
      <c r="A13" s="383"/>
      <c r="B13" s="384"/>
      <c r="C13" s="384"/>
      <c r="D13" s="384"/>
      <c r="E13" s="385"/>
      <c r="F13" s="386"/>
      <c r="G13" s="384"/>
      <c r="H13" s="384"/>
      <c r="I13" s="385"/>
      <c r="J13" s="405"/>
      <c r="K13" s="405"/>
      <c r="L13" s="405"/>
      <c r="M13" s="405"/>
      <c r="N13" s="405"/>
      <c r="O13" s="406"/>
      <c r="P13" s="406"/>
      <c r="Q13" s="387"/>
      <c r="R13" s="388"/>
      <c r="S13" s="389"/>
      <c r="T13" s="390"/>
      <c r="U13" s="391"/>
    </row>
    <row r="14" spans="1:21" ht="15.6" customHeight="1">
      <c r="A14" s="383"/>
      <c r="B14" s="384"/>
      <c r="C14" s="384"/>
      <c r="D14" s="384"/>
      <c r="E14" s="385"/>
      <c r="F14" s="386"/>
      <c r="G14" s="384"/>
      <c r="H14" s="384"/>
      <c r="I14" s="385"/>
      <c r="J14" s="405"/>
      <c r="K14" s="405"/>
      <c r="L14" s="405"/>
      <c r="M14" s="405"/>
      <c r="N14" s="405"/>
      <c r="O14" s="406"/>
      <c r="P14" s="406"/>
      <c r="Q14" s="387"/>
      <c r="R14" s="388"/>
      <c r="S14" s="389"/>
      <c r="T14" s="390"/>
      <c r="U14" s="391"/>
    </row>
    <row r="15" spans="1:21" ht="15.6" customHeight="1" thickBot="1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>
      <c r="A16" s="418" t="s">
        <v>2263</v>
      </c>
      <c r="B16" s="419"/>
      <c r="C16" s="419"/>
      <c r="D16" s="419"/>
      <c r="E16" s="420"/>
      <c r="F16" s="427"/>
      <c r="G16" s="428"/>
      <c r="H16" s="428"/>
      <c r="I16" s="428"/>
      <c r="J16" s="428"/>
      <c r="K16" s="428"/>
      <c r="L16" s="428"/>
      <c r="M16" s="428"/>
      <c r="N16" s="428"/>
      <c r="O16" s="428"/>
      <c r="P16" s="428"/>
      <c r="Q16" s="428"/>
      <c r="R16" s="428"/>
      <c r="S16" s="428"/>
      <c r="T16" s="428"/>
      <c r="U16" s="429"/>
    </row>
    <row r="17" spans="1:21" ht="15" customHeight="1">
      <c r="A17" s="421"/>
      <c r="B17" s="422"/>
      <c r="C17" s="422"/>
      <c r="D17" s="422"/>
      <c r="E17" s="423"/>
      <c r="F17" s="430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2"/>
    </row>
    <row r="18" spans="1:21" ht="15" customHeight="1">
      <c r="A18" s="421"/>
      <c r="B18" s="422"/>
      <c r="C18" s="422"/>
      <c r="D18" s="422"/>
      <c r="E18" s="423"/>
      <c r="F18" s="430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2"/>
    </row>
    <row r="19" spans="1:21" ht="15" customHeight="1">
      <c r="A19" s="424"/>
      <c r="B19" s="425"/>
      <c r="C19" s="425"/>
      <c r="D19" s="425"/>
      <c r="E19" s="426"/>
      <c r="F19" s="433"/>
      <c r="G19" s="434"/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34"/>
      <c r="T19" s="434"/>
      <c r="U19" s="435"/>
    </row>
    <row r="20" spans="1:21" ht="20.100000000000001" customHeight="1">
      <c r="A20" s="363" t="s">
        <v>78</v>
      </c>
      <c r="B20" s="364"/>
      <c r="C20" s="364"/>
      <c r="D20" s="364"/>
      <c r="E20" s="364"/>
      <c r="F20" s="442">
        <v>-9.9999999627470998E-2</v>
      </c>
      <c r="G20" s="442"/>
      <c r="H20" s="442"/>
      <c r="I20" s="443"/>
      <c r="J20" s="438">
        <f>SUM(J8:N19)</f>
        <v>1230000</v>
      </c>
      <c r="K20" s="439"/>
      <c r="L20" s="439"/>
      <c r="M20" s="439"/>
      <c r="N20" s="440"/>
      <c r="O20" s="476">
        <f>SUM(O8:P19)</f>
        <v>2</v>
      </c>
      <c r="P20" s="476"/>
      <c r="Q20" s="441">
        <f>SUM(Q8:S19)</f>
        <v>0</v>
      </c>
      <c r="R20" s="442"/>
      <c r="S20" s="443"/>
      <c r="T20" s="442">
        <f>SUM(T8:U15)</f>
        <v>1230000</v>
      </c>
      <c r="U20" s="444"/>
    </row>
    <row r="21" spans="1:21" ht="20.100000000000001" customHeight="1" thickBot="1">
      <c r="A21" s="466" t="s">
        <v>88</v>
      </c>
      <c r="B21" s="467"/>
      <c r="C21" s="467"/>
      <c r="D21" s="467"/>
      <c r="E21" s="467"/>
      <c r="F21" s="468">
        <f>F20+T20</f>
        <v>1229999.9000000004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67"/>
      <c r="Q21" s="436" t="str">
        <f>C3</f>
        <v>코리아탑오토샵(대전)</v>
      </c>
      <c r="R21" s="436"/>
      <c r="S21" s="436"/>
      <c r="T21" s="436"/>
      <c r="U21" s="437"/>
    </row>
    <row r="22" spans="1:21" ht="20.100000000000001" customHeight="1">
      <c r="A22" s="477" t="s">
        <v>5566</v>
      </c>
      <c r="B22" s="477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77"/>
      <c r="R22" s="477"/>
      <c r="S22" s="477"/>
      <c r="T22" s="477"/>
      <c r="U22" s="477"/>
    </row>
    <row r="23" spans="1:21" ht="20.100000000000001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344"/>
      <c r="B24" s="345"/>
      <c r="C24" s="345"/>
      <c r="D24" s="345"/>
      <c r="E24" s="345"/>
      <c r="F24" s="345"/>
      <c r="G24" s="34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6" t="s">
        <v>1176</v>
      </c>
      <c r="R24" s="346"/>
      <c r="S24" s="479">
        <f>S1</f>
        <v>0</v>
      </c>
      <c r="T24" s="479"/>
      <c r="U24" s="480"/>
    </row>
    <row r="25" spans="1:21">
      <c r="A25" s="349" t="s">
        <v>64</v>
      </c>
      <c r="B25" s="350"/>
      <c r="C25" s="351" t="str">
        <f>C2</f>
        <v>농협 3520106511413</v>
      </c>
      <c r="D25" s="352"/>
      <c r="E25" s="352"/>
      <c r="F25" s="352"/>
      <c r="G25" s="353"/>
      <c r="H25" s="351" t="s">
        <v>74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46165</v>
      </c>
      <c r="U25" s="357"/>
    </row>
    <row r="26" spans="1:21" ht="24.95" customHeight="1">
      <c r="A26" s="368" t="s">
        <v>1148</v>
      </c>
      <c r="B26" s="37" t="s">
        <v>58</v>
      </c>
      <c r="C26" s="371" t="str">
        <f>C3</f>
        <v>코리아탑오토샵(대전)</v>
      </c>
      <c r="D26" s="372"/>
      <c r="E26" s="372"/>
      <c r="F26" s="372"/>
      <c r="G26" s="372"/>
      <c r="H26" s="372"/>
      <c r="I26" s="372"/>
      <c r="J26" s="373"/>
      <c r="K26" s="374" t="s">
        <v>1149</v>
      </c>
      <c r="L26" s="37" t="s">
        <v>58</v>
      </c>
      <c r="M26" s="377" t="s">
        <v>961</v>
      </c>
      <c r="N26" s="378"/>
      <c r="O26" s="378"/>
      <c r="P26" s="378"/>
      <c r="Q26" s="378"/>
      <c r="R26" s="378"/>
      <c r="S26" s="378"/>
      <c r="T26" s="378"/>
      <c r="U26" s="379"/>
    </row>
    <row r="27" spans="1:21" ht="24.95" customHeight="1">
      <c r="A27" s="369"/>
      <c r="B27" s="37" t="s">
        <v>60</v>
      </c>
      <c r="C27" s="445">
        <f>C4</f>
        <v>0</v>
      </c>
      <c r="D27" s="446"/>
      <c r="E27" s="446"/>
      <c r="F27" s="446"/>
      <c r="G27" s="446"/>
      <c r="H27" s="446"/>
      <c r="I27" s="446"/>
      <c r="J27" s="447"/>
      <c r="K27" s="375"/>
      <c r="L27" s="37" t="s">
        <v>60</v>
      </c>
      <c r="M27" s="358" t="s">
        <v>959</v>
      </c>
      <c r="N27" s="359"/>
      <c r="O27" s="359"/>
      <c r="P27" s="359"/>
      <c r="Q27" s="359"/>
      <c r="R27" s="360"/>
      <c r="S27" s="38" t="s">
        <v>61</v>
      </c>
      <c r="T27" s="358" t="s">
        <v>71</v>
      </c>
      <c r="U27" s="362"/>
    </row>
    <row r="28" spans="1:21" ht="24.95" customHeight="1">
      <c r="A28" s="369"/>
      <c r="B28" s="38" t="s">
        <v>10</v>
      </c>
      <c r="C28" s="358" t="str">
        <f>C5</f>
        <v>대전 서구 내동 8-57번지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">
        <v>72</v>
      </c>
      <c r="N28" s="359"/>
      <c r="O28" s="359"/>
      <c r="P28" s="359"/>
      <c r="Q28" s="359"/>
      <c r="R28" s="359"/>
      <c r="S28" s="359"/>
      <c r="T28" s="359"/>
      <c r="U28" s="362"/>
    </row>
    <row r="29" spans="1:21" ht="24.95" customHeight="1">
      <c r="A29" s="370"/>
      <c r="B29" s="38" t="s">
        <v>73</v>
      </c>
      <c r="C29" s="358" t="str">
        <f>C6</f>
        <v>010-6447-3759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">
        <v>65</v>
      </c>
      <c r="N29" s="359"/>
      <c r="O29" s="359"/>
      <c r="P29" s="359"/>
      <c r="Q29" s="359"/>
      <c r="R29" s="360"/>
      <c r="S29" s="38" t="s">
        <v>22</v>
      </c>
      <c r="T29" s="358">
        <f>T6</f>
        <v>0</v>
      </c>
      <c r="U29" s="362"/>
    </row>
    <row r="30" spans="1:21" ht="15.6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41</v>
      </c>
      <c r="K30" s="364"/>
      <c r="L30" s="364"/>
      <c r="M30" s="364"/>
      <c r="N30" s="365"/>
      <c r="O30" s="364" t="s">
        <v>49</v>
      </c>
      <c r="P30" s="365"/>
      <c r="Q30" s="366" t="s">
        <v>68</v>
      </c>
      <c r="R30" s="364"/>
      <c r="S30" s="365"/>
      <c r="T30" s="366" t="s">
        <v>67</v>
      </c>
      <c r="U30" s="367"/>
    </row>
    <row r="31" spans="1:21" ht="15.6" customHeight="1">
      <c r="A31" s="453" t="str">
        <f>A8</f>
        <v>VGSNAG3</v>
      </c>
      <c r="B31" s="454"/>
      <c r="C31" s="454"/>
      <c r="D31" s="454"/>
      <c r="E31" s="454"/>
      <c r="F31" s="454" t="str">
        <f>F8</f>
        <v>A7252709011-1</v>
      </c>
      <c r="G31" s="454"/>
      <c r="H31" s="454"/>
      <c r="I31" s="454"/>
      <c r="J31" s="458">
        <f>J8</f>
        <v>1200000</v>
      </c>
      <c r="K31" s="458"/>
      <c r="L31" s="458"/>
      <c r="M31" s="458"/>
      <c r="N31" s="458"/>
      <c r="O31" s="458">
        <f>O8</f>
        <v>1</v>
      </c>
      <c r="P31" s="458"/>
      <c r="Q31" s="455">
        <f>Q8</f>
        <v>0</v>
      </c>
      <c r="R31" s="455"/>
      <c r="S31" s="455"/>
      <c r="T31" s="456">
        <f>T8</f>
        <v>1200000</v>
      </c>
      <c r="U31" s="457"/>
    </row>
    <row r="32" spans="1:21" ht="15.6" customHeight="1">
      <c r="A32" s="448" t="str">
        <f t="shared" ref="A32:A38" si="0">A9</f>
        <v>퀵버스</v>
      </c>
      <c r="B32" s="449"/>
      <c r="C32" s="449"/>
      <c r="D32" s="449"/>
      <c r="E32" s="449"/>
      <c r="F32" s="449">
        <f t="shared" ref="F32:F38" si="1">F9</f>
        <v>0</v>
      </c>
      <c r="G32" s="449"/>
      <c r="H32" s="449"/>
      <c r="I32" s="449"/>
      <c r="J32" s="459">
        <f t="shared" ref="J32:J38" si="2">J9</f>
        <v>30000</v>
      </c>
      <c r="K32" s="459"/>
      <c r="L32" s="459"/>
      <c r="M32" s="459"/>
      <c r="N32" s="459"/>
      <c r="O32" s="459">
        <f t="shared" ref="O32:O38" si="3">O9</f>
        <v>1</v>
      </c>
      <c r="P32" s="459"/>
      <c r="Q32" s="450">
        <f t="shared" ref="Q32:Q38" si="4">Q9</f>
        <v>0</v>
      </c>
      <c r="R32" s="450"/>
      <c r="S32" s="450"/>
      <c r="T32" s="451">
        <f t="shared" ref="T32:T38" si="5">T9</f>
        <v>30000</v>
      </c>
      <c r="U32" s="452"/>
    </row>
    <row r="33" spans="1:21" ht="15.6" customHeight="1">
      <c r="A33" s="448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59">
        <f t="shared" si="2"/>
        <v>0</v>
      </c>
      <c r="K33" s="459"/>
      <c r="L33" s="459"/>
      <c r="M33" s="459"/>
      <c r="N33" s="459"/>
      <c r="O33" s="459">
        <f t="shared" si="3"/>
        <v>0</v>
      </c>
      <c r="P33" s="459"/>
      <c r="Q33" s="450">
        <f t="shared" si="4"/>
        <v>0</v>
      </c>
      <c r="R33" s="450"/>
      <c r="S33" s="450"/>
      <c r="T33" s="451">
        <f t="shared" si="5"/>
        <v>0</v>
      </c>
      <c r="U33" s="452"/>
    </row>
    <row r="34" spans="1:21" ht="15.6" customHeight="1">
      <c r="A34" s="448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59">
        <f t="shared" si="2"/>
        <v>0</v>
      </c>
      <c r="K34" s="459"/>
      <c r="L34" s="459"/>
      <c r="M34" s="459"/>
      <c r="N34" s="459"/>
      <c r="O34" s="459">
        <f t="shared" si="3"/>
        <v>0</v>
      </c>
      <c r="P34" s="459"/>
      <c r="Q34" s="450">
        <f t="shared" si="4"/>
        <v>0</v>
      </c>
      <c r="R34" s="450"/>
      <c r="S34" s="450"/>
      <c r="T34" s="451">
        <f t="shared" si="5"/>
        <v>0</v>
      </c>
      <c r="U34" s="452"/>
    </row>
    <row r="35" spans="1:21" ht="15.6" customHeight="1">
      <c r="A35" s="448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59">
        <f t="shared" si="2"/>
        <v>0</v>
      </c>
      <c r="K35" s="459"/>
      <c r="L35" s="459"/>
      <c r="M35" s="459"/>
      <c r="N35" s="459"/>
      <c r="O35" s="459">
        <f t="shared" si="3"/>
        <v>0</v>
      </c>
      <c r="P35" s="459"/>
      <c r="Q35" s="450">
        <f t="shared" si="4"/>
        <v>0</v>
      </c>
      <c r="R35" s="450"/>
      <c r="S35" s="450"/>
      <c r="T35" s="451">
        <f t="shared" si="5"/>
        <v>0</v>
      </c>
      <c r="U35" s="452"/>
    </row>
    <row r="36" spans="1:21" ht="15.6" customHeight="1">
      <c r="A36" s="448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59">
        <f t="shared" si="2"/>
        <v>0</v>
      </c>
      <c r="K36" s="459"/>
      <c r="L36" s="459"/>
      <c r="M36" s="459"/>
      <c r="N36" s="459"/>
      <c r="O36" s="459">
        <f t="shared" si="3"/>
        <v>0</v>
      </c>
      <c r="P36" s="459"/>
      <c r="Q36" s="450">
        <f t="shared" si="4"/>
        <v>0</v>
      </c>
      <c r="R36" s="450"/>
      <c r="S36" s="450"/>
      <c r="T36" s="451">
        <f t="shared" si="5"/>
        <v>0</v>
      </c>
      <c r="U36" s="452"/>
    </row>
    <row r="37" spans="1:21" ht="15.6" customHeight="1">
      <c r="A37" s="448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59">
        <f t="shared" si="2"/>
        <v>0</v>
      </c>
      <c r="K37" s="459"/>
      <c r="L37" s="459"/>
      <c r="M37" s="459"/>
      <c r="N37" s="459"/>
      <c r="O37" s="459">
        <f t="shared" si="3"/>
        <v>0</v>
      </c>
      <c r="P37" s="459"/>
      <c r="Q37" s="450">
        <f t="shared" si="4"/>
        <v>0</v>
      </c>
      <c r="R37" s="450"/>
      <c r="S37" s="450"/>
      <c r="T37" s="451">
        <f t="shared" si="5"/>
        <v>0</v>
      </c>
      <c r="U37" s="452"/>
    </row>
    <row r="38" spans="1:21" ht="15.6" customHeight="1" thickBot="1">
      <c r="A38" s="460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5">
        <f t="shared" si="2"/>
        <v>0</v>
      </c>
      <c r="K38" s="465"/>
      <c r="L38" s="465"/>
      <c r="M38" s="465"/>
      <c r="N38" s="465"/>
      <c r="O38" s="465">
        <f t="shared" si="3"/>
        <v>0</v>
      </c>
      <c r="P38" s="465"/>
      <c r="Q38" s="462">
        <f t="shared" si="4"/>
        <v>0</v>
      </c>
      <c r="R38" s="462"/>
      <c r="S38" s="462"/>
      <c r="T38" s="463">
        <f t="shared" si="5"/>
        <v>0</v>
      </c>
      <c r="U38" s="464"/>
    </row>
    <row r="39" spans="1:21" ht="15" customHeight="1" thickTop="1">
      <c r="A39" s="418" t="s">
        <v>2263</v>
      </c>
      <c r="B39" s="419"/>
      <c r="C39" s="419"/>
      <c r="D39" s="419"/>
      <c r="E39" s="420"/>
      <c r="F39" s="427">
        <f>F16</f>
        <v>0</v>
      </c>
      <c r="G39" s="428"/>
      <c r="H39" s="428"/>
      <c r="I39" s="428"/>
      <c r="J39" s="428"/>
      <c r="K39" s="428"/>
      <c r="L39" s="428"/>
      <c r="M39" s="428"/>
      <c r="N39" s="428"/>
      <c r="O39" s="428"/>
      <c r="P39" s="428"/>
      <c r="Q39" s="428"/>
      <c r="R39" s="428"/>
      <c r="S39" s="428"/>
      <c r="T39" s="428"/>
      <c r="U39" s="429"/>
    </row>
    <row r="40" spans="1:21" ht="15" customHeight="1">
      <c r="A40" s="421"/>
      <c r="B40" s="422"/>
      <c r="C40" s="422"/>
      <c r="D40" s="422"/>
      <c r="E40" s="423"/>
      <c r="F40" s="430"/>
      <c r="G40" s="431"/>
      <c r="H40" s="431"/>
      <c r="I40" s="431"/>
      <c r="J40" s="431"/>
      <c r="K40" s="431"/>
      <c r="L40" s="431"/>
      <c r="M40" s="431"/>
      <c r="N40" s="431"/>
      <c r="O40" s="431"/>
      <c r="P40" s="431"/>
      <c r="Q40" s="431"/>
      <c r="R40" s="431"/>
      <c r="S40" s="431"/>
      <c r="T40" s="431"/>
      <c r="U40" s="432"/>
    </row>
    <row r="41" spans="1:21" ht="15" customHeight="1">
      <c r="A41" s="421"/>
      <c r="B41" s="422"/>
      <c r="C41" s="422"/>
      <c r="D41" s="422"/>
      <c r="E41" s="423"/>
      <c r="F41" s="430"/>
      <c r="G41" s="431"/>
      <c r="H41" s="431"/>
      <c r="I41" s="431"/>
      <c r="J41" s="431"/>
      <c r="K41" s="431"/>
      <c r="L41" s="431"/>
      <c r="M41" s="431"/>
      <c r="N41" s="431"/>
      <c r="O41" s="431"/>
      <c r="P41" s="431"/>
      <c r="Q41" s="431"/>
      <c r="R41" s="431"/>
      <c r="S41" s="431"/>
      <c r="T41" s="431"/>
      <c r="U41" s="432"/>
    </row>
    <row r="42" spans="1:21" ht="15" customHeight="1">
      <c r="A42" s="424"/>
      <c r="B42" s="425"/>
      <c r="C42" s="425"/>
      <c r="D42" s="425"/>
      <c r="E42" s="426"/>
      <c r="F42" s="433"/>
      <c r="G42" s="434"/>
      <c r="H42" s="434"/>
      <c r="I42" s="434"/>
      <c r="J42" s="434"/>
      <c r="K42" s="434"/>
      <c r="L42" s="434"/>
      <c r="M42" s="434"/>
      <c r="N42" s="434"/>
      <c r="O42" s="434"/>
      <c r="P42" s="434"/>
      <c r="Q42" s="434"/>
      <c r="R42" s="434"/>
      <c r="S42" s="434"/>
      <c r="T42" s="434"/>
      <c r="U42" s="435"/>
    </row>
    <row r="43" spans="1:21" ht="20.100000000000001" customHeight="1">
      <c r="A43" s="363" t="s">
        <v>78</v>
      </c>
      <c r="B43" s="364"/>
      <c r="C43" s="364"/>
      <c r="D43" s="364"/>
      <c r="E43" s="364"/>
      <c r="F43" s="442">
        <f>F20</f>
        <v>-9.9999999627470998E-2</v>
      </c>
      <c r="G43" s="442"/>
      <c r="H43" s="442"/>
      <c r="I43" s="443"/>
      <c r="J43" s="438">
        <f>J20</f>
        <v>1230000</v>
      </c>
      <c r="K43" s="439"/>
      <c r="L43" s="439"/>
      <c r="M43" s="439"/>
      <c r="N43" s="440"/>
      <c r="O43" s="476">
        <f>O20</f>
        <v>2</v>
      </c>
      <c r="P43" s="476"/>
      <c r="Q43" s="441">
        <f>Q20</f>
        <v>0</v>
      </c>
      <c r="R43" s="442"/>
      <c r="S43" s="442"/>
      <c r="T43" s="442">
        <f>T20</f>
        <v>1230000</v>
      </c>
      <c r="U43" s="444"/>
    </row>
    <row r="44" spans="1:21" ht="20.100000000000001" customHeight="1" thickBot="1">
      <c r="A44" s="466" t="s">
        <v>88</v>
      </c>
      <c r="B44" s="467"/>
      <c r="C44" s="467"/>
      <c r="D44" s="467"/>
      <c r="E44" s="467"/>
      <c r="F44" s="468">
        <f>F21</f>
        <v>1229999.9000000004</v>
      </c>
      <c r="G44" s="468"/>
      <c r="H44" s="468"/>
      <c r="I44" s="469"/>
      <c r="J44" s="470" t="s">
        <v>962</v>
      </c>
      <c r="K44" s="467"/>
      <c r="L44" s="471" t="str">
        <f>T27</f>
        <v>장효주</v>
      </c>
      <c r="M44" s="471"/>
      <c r="N44" s="471"/>
      <c r="O44" s="470" t="s">
        <v>63</v>
      </c>
      <c r="P44" s="472"/>
      <c r="Q44" s="473" t="str">
        <f>Q21</f>
        <v>코리아탑오토샵(대전)</v>
      </c>
      <c r="R44" s="474"/>
      <c r="S44" s="474"/>
      <c r="T44" s="474"/>
      <c r="U44" s="47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21"/>
  <sheetViews>
    <sheetView workbookViewId="0">
      <pane xSplit="1" ySplit="1" topLeftCell="B3987" activePane="bottomRight" state="frozen"/>
      <selection activeCell="N26" sqref="N26"/>
      <selection pane="topRight" activeCell="N26" sqref="N26"/>
      <selection pane="bottomLeft" activeCell="N26" sqref="N26"/>
      <selection pane="bottomRight" activeCell="N4016" sqref="N401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4021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263">
        <v>3462</v>
      </c>
      <c r="C3463" s="256">
        <v>46112</v>
      </c>
      <c r="D3463" s="282" t="s">
        <v>5466</v>
      </c>
      <c r="G3463" s="282" t="s">
        <v>5466</v>
      </c>
      <c r="N3463" s="257">
        <v>-1155000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5359</v>
      </c>
      <c r="G3683" s="282" t="s">
        <v>5360</v>
      </c>
      <c r="H3683" s="261" t="s">
        <v>5361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5403</v>
      </c>
      <c r="G3705" s="282" t="s">
        <v>5060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O3806" s="257" t="s">
        <v>5285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5302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5316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5309</v>
      </c>
      <c r="E3832" s="282" t="s">
        <v>3812</v>
      </c>
      <c r="G3832" s="282" t="s">
        <v>5318</v>
      </c>
      <c r="I3832" s="257">
        <v>250000</v>
      </c>
      <c r="J3832" s="261">
        <v>1</v>
      </c>
      <c r="M3832" s="257">
        <v>250000</v>
      </c>
      <c r="Q3832" s="282" t="s">
        <v>5319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5302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5323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5323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5329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5330</v>
      </c>
      <c r="P3837" s="282" t="s">
        <v>4271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5333</v>
      </c>
    </row>
    <row r="3840" spans="1:17">
      <c r="A3840" s="263">
        <v>3839</v>
      </c>
      <c r="C3840" s="256">
        <v>46150</v>
      </c>
      <c r="D3840" s="282" t="s">
        <v>5323</v>
      </c>
      <c r="G3840" s="282" t="s">
        <v>5323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5309</v>
      </c>
      <c r="G3841" s="282" t="s">
        <v>5309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5302</v>
      </c>
      <c r="G3843" s="282" t="s">
        <v>5302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5337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5343</v>
      </c>
    </row>
    <row r="3852" spans="1:17">
      <c r="A3852" s="263">
        <v>3851</v>
      </c>
      <c r="C3852" s="256">
        <v>46151</v>
      </c>
      <c r="D3852" s="282" t="s">
        <v>5337</v>
      </c>
      <c r="G3852" s="282" t="s">
        <v>5337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5353</v>
      </c>
      <c r="P3860" s="282" t="s">
        <v>5354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5353</v>
      </c>
      <c r="P3861" s="257" t="s">
        <v>5354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5356</v>
      </c>
      <c r="P3862" s="282" t="s">
        <v>5357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5356</v>
      </c>
      <c r="P3863" s="257" t="s">
        <v>5357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5362</v>
      </c>
      <c r="P3870" s="282" t="s">
        <v>5363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5362</v>
      </c>
      <c r="P3871" s="257" t="s">
        <v>5363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5365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5366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5302</v>
      </c>
      <c r="G3874" s="282" t="s">
        <v>5302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5369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5302</v>
      </c>
      <c r="E3878" s="282" t="s">
        <v>3812</v>
      </c>
      <c r="F3878" s="284" t="s">
        <v>5372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5302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5373</v>
      </c>
      <c r="P3879" s="257"/>
      <c r="Q3879" s="282" t="s">
        <v>4271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5375</v>
      </c>
      <c r="Q3880" s="282" t="s">
        <v>4224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5379</v>
      </c>
      <c r="P3883" s="282" t="s">
        <v>5380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5383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5386</v>
      </c>
    </row>
    <row r="3887" spans="1:17">
      <c r="A3887" s="263">
        <v>3886</v>
      </c>
      <c r="C3887" s="256">
        <v>46154</v>
      </c>
      <c r="D3887" s="282" t="s">
        <v>5302</v>
      </c>
      <c r="G3887" s="282" t="s">
        <v>5302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2867</v>
      </c>
      <c r="G3891" s="282" t="s">
        <v>5388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5456</v>
      </c>
      <c r="G3902" s="282" t="s">
        <v>5457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5400</v>
      </c>
      <c r="P3903" s="282" t="s">
        <v>5401</v>
      </c>
    </row>
    <row r="3904" spans="1:16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5404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5405</v>
      </c>
      <c r="P3906" s="282" t="s">
        <v>5406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5323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5409</v>
      </c>
      <c r="Q3907" s="282" t="s">
        <v>4224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5323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5409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5411</v>
      </c>
      <c r="Q3909" s="282" t="s">
        <v>5412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5414</v>
      </c>
      <c r="Q3910" s="282" t="s">
        <v>5415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5419</v>
      </c>
      <c r="I3912" s="257">
        <v>1600000</v>
      </c>
      <c r="J3912" s="261">
        <v>1</v>
      </c>
      <c r="M3912" s="257">
        <v>1600000</v>
      </c>
      <c r="O3912" s="257" t="s">
        <v>5420</v>
      </c>
      <c r="P3912" s="282" t="s">
        <v>5421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5423</v>
      </c>
      <c r="P3913" s="282" t="s">
        <v>5424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5423</v>
      </c>
      <c r="P3914" s="257" t="s">
        <v>5424</v>
      </c>
      <c r="Q3914" s="282" t="s">
        <v>5425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5427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5323</v>
      </c>
      <c r="G3921" s="282" t="s">
        <v>5323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5431</v>
      </c>
      <c r="P3925" s="282" t="s">
        <v>5406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5433</v>
      </c>
      <c r="H3926" s="261" t="s">
        <v>5434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5441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5444</v>
      </c>
      <c r="G3935" s="282" t="s">
        <v>5445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5446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5449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5450</v>
      </c>
      <c r="P3940" s="282" t="s">
        <v>5451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1934</v>
      </c>
      <c r="G3949" s="282" t="s">
        <v>5463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5472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5487</v>
      </c>
      <c r="G3962" s="282" t="s">
        <v>5488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5476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5477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5480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5484</v>
      </c>
      <c r="P3970" s="282" t="s">
        <v>5485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5514</v>
      </c>
      <c r="P3980" s="282" t="s">
        <v>5515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5518</v>
      </c>
      <c r="P3981" s="282" t="s">
        <v>5519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O3982" s="257" t="s">
        <v>5518</v>
      </c>
      <c r="P3982" s="257" t="s">
        <v>5519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5558</v>
      </c>
      <c r="F3983" s="284" t="s">
        <v>5559</v>
      </c>
      <c r="G3983" s="282" t="s">
        <v>5560</v>
      </c>
      <c r="H3983" s="261" t="s">
        <v>5561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5558</v>
      </c>
      <c r="F3984" s="284" t="s">
        <v>5562</v>
      </c>
      <c r="G3984" s="282" t="s">
        <v>5563</v>
      </c>
      <c r="H3984" s="261" t="s">
        <v>5562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5564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5525</v>
      </c>
      <c r="P3987" s="282" t="s">
        <v>5526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58">
        <v>3988</v>
      </c>
      <c r="B3989" s="58">
        <v>229</v>
      </c>
      <c r="C3989" s="256">
        <v>46163</v>
      </c>
      <c r="D3989" s="282" t="s">
        <v>2678</v>
      </c>
      <c r="E3989" s="282" t="s">
        <v>3812</v>
      </c>
      <c r="F3989" s="284" t="s">
        <v>5528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5529</v>
      </c>
      <c r="P3989" s="282" t="s">
        <v>5530</v>
      </c>
    </row>
    <row r="3990" spans="1:17">
      <c r="A3990" s="58">
        <v>3989</v>
      </c>
      <c r="B3990" s="58">
        <v>230</v>
      </c>
      <c r="C3990" s="256">
        <v>46163</v>
      </c>
      <c r="D3990" s="282" t="s">
        <v>2678</v>
      </c>
      <c r="E3990" s="282" t="s">
        <v>3812</v>
      </c>
      <c r="G3990" s="282" t="s">
        <v>5531</v>
      </c>
      <c r="I3990" s="257">
        <v>150000</v>
      </c>
      <c r="J3990" s="261">
        <v>1</v>
      </c>
      <c r="M3990" s="257">
        <v>150000</v>
      </c>
      <c r="O3990" s="257" t="s">
        <v>5529</v>
      </c>
      <c r="P3990" s="257" t="s">
        <v>5530</v>
      </c>
    </row>
    <row r="3991" spans="1:17">
      <c r="A3991" s="58">
        <v>3990</v>
      </c>
      <c r="B3991" s="58">
        <v>146</v>
      </c>
      <c r="C3991" s="256">
        <v>46163</v>
      </c>
      <c r="D3991" s="282" t="s">
        <v>1456</v>
      </c>
      <c r="E3991" s="282" t="s">
        <v>3812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58">
        <v>3991</v>
      </c>
      <c r="B3992" s="58">
        <v>13</v>
      </c>
      <c r="C3992" s="256">
        <v>46163</v>
      </c>
      <c r="D3992" s="282" t="s">
        <v>1551</v>
      </c>
      <c r="E3992" s="282" t="s">
        <v>3812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5534</v>
      </c>
      <c r="P3992" s="282" t="s">
        <v>5535</v>
      </c>
    </row>
    <row r="3993" spans="1:17">
      <c r="A3993" s="58">
        <v>3992</v>
      </c>
      <c r="B3993" s="58">
        <v>104</v>
      </c>
      <c r="C3993" s="256">
        <v>46163</v>
      </c>
      <c r="D3993" s="282" t="s">
        <v>1551</v>
      </c>
      <c r="E3993" s="282" t="s">
        <v>3812</v>
      </c>
      <c r="G3993" s="282" t="s">
        <v>1467</v>
      </c>
      <c r="H3993" s="261" t="s">
        <v>2616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5534</v>
      </c>
      <c r="P3993" s="257" t="s">
        <v>5535</v>
      </c>
    </row>
    <row r="3994" spans="1:17">
      <c r="A3994" s="58">
        <v>3993</v>
      </c>
      <c r="B3994" s="58">
        <v>102</v>
      </c>
      <c r="C3994" s="256">
        <v>46163</v>
      </c>
      <c r="D3994" s="282" t="s">
        <v>1551</v>
      </c>
      <c r="E3994" s="282" t="s">
        <v>3812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5534</v>
      </c>
      <c r="P3994" s="257" t="s">
        <v>5535</v>
      </c>
    </row>
    <row r="3995" spans="1:17">
      <c r="A3995" s="58">
        <v>3994</v>
      </c>
      <c r="B3995" s="58">
        <v>131</v>
      </c>
      <c r="C3995" s="256">
        <v>46163</v>
      </c>
      <c r="D3995" s="282" t="s">
        <v>1551</v>
      </c>
      <c r="E3995" s="282" t="s">
        <v>3812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5534</v>
      </c>
      <c r="P3995" s="257" t="s">
        <v>5535</v>
      </c>
    </row>
    <row r="3996" spans="1:17">
      <c r="A3996" s="58">
        <v>3995</v>
      </c>
      <c r="B3996" s="58">
        <v>141</v>
      </c>
      <c r="C3996" s="256">
        <v>46163</v>
      </c>
      <c r="D3996" s="282" t="s">
        <v>1512</v>
      </c>
      <c r="E3996" s="282" t="s">
        <v>3812</v>
      </c>
      <c r="G3996" s="282" t="s">
        <v>1977</v>
      </c>
      <c r="H3996" s="261" t="s">
        <v>1976</v>
      </c>
      <c r="I3996" s="257">
        <v>500000</v>
      </c>
      <c r="J3996" s="261">
        <v>1</v>
      </c>
      <c r="M3996" s="257">
        <v>500000</v>
      </c>
    </row>
    <row r="3997" spans="1:17">
      <c r="A3997" s="58">
        <v>3996</v>
      </c>
      <c r="B3997" s="58">
        <v>231</v>
      </c>
      <c r="C3997" s="256">
        <v>46163</v>
      </c>
      <c r="D3997" s="282" t="s">
        <v>1512</v>
      </c>
      <c r="E3997" s="282" t="s">
        <v>3812</v>
      </c>
      <c r="G3997" s="282" t="s">
        <v>5537</v>
      </c>
      <c r="I3997" s="257">
        <v>28000</v>
      </c>
      <c r="J3997" s="261">
        <v>2</v>
      </c>
      <c r="M3997" s="257">
        <v>56000</v>
      </c>
    </row>
    <row r="3998" spans="1:17">
      <c r="A3998" s="58">
        <v>3997</v>
      </c>
      <c r="B3998" s="58">
        <v>154</v>
      </c>
      <c r="C3998" s="256">
        <v>46163</v>
      </c>
      <c r="D3998" s="282" t="s">
        <v>1010</v>
      </c>
      <c r="E3998" s="282" t="s">
        <v>3812</v>
      </c>
      <c r="G3998" s="282" t="s">
        <v>2089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5539</v>
      </c>
      <c r="P3998" s="282" t="s">
        <v>5540</v>
      </c>
    </row>
    <row r="3999" spans="1:17">
      <c r="A3999" s="58">
        <v>3998</v>
      </c>
      <c r="B3999" s="58">
        <v>82</v>
      </c>
      <c r="C3999" s="256">
        <v>46163</v>
      </c>
      <c r="D3999" s="282" t="s">
        <v>3888</v>
      </c>
      <c r="E3999" s="282" t="s">
        <v>3812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5542</v>
      </c>
      <c r="Q3999" s="282" t="s">
        <v>5543</v>
      </c>
    </row>
    <row r="4000" spans="1:17">
      <c r="A4000" s="58">
        <v>3999</v>
      </c>
      <c r="C4000" s="256">
        <v>46163</v>
      </c>
      <c r="D4000" s="282" t="s">
        <v>1551</v>
      </c>
      <c r="G4000" s="282" t="s">
        <v>4598</v>
      </c>
      <c r="N4000" s="257">
        <v>-2000000</v>
      </c>
    </row>
    <row r="4001" spans="1:16">
      <c r="A4001" s="58">
        <v>4000</v>
      </c>
      <c r="C4001" s="256">
        <v>46163</v>
      </c>
      <c r="D4001" s="282" t="s">
        <v>2848</v>
      </c>
      <c r="G4001" s="282" t="s">
        <v>2848</v>
      </c>
      <c r="N4001" s="257">
        <v>-850000</v>
      </c>
    </row>
    <row r="4002" spans="1:16">
      <c r="A4002" s="58">
        <v>4001</v>
      </c>
      <c r="C4002" s="256">
        <v>46162</v>
      </c>
      <c r="D4002" s="282" t="s">
        <v>1934</v>
      </c>
      <c r="G4002" s="282" t="s">
        <v>1934</v>
      </c>
      <c r="N4002" s="257">
        <v>-330000</v>
      </c>
    </row>
    <row r="4003" spans="1:16">
      <c r="A4003" s="58">
        <v>4002</v>
      </c>
      <c r="B4003" s="58">
        <v>232</v>
      </c>
      <c r="C4003" s="256">
        <v>46164</v>
      </c>
      <c r="D4003" s="282" t="s">
        <v>1569</v>
      </c>
      <c r="E4003" s="282" t="s">
        <v>3812</v>
      </c>
      <c r="G4003" s="282" t="s">
        <v>4174</v>
      </c>
      <c r="H4003" s="261" t="s">
        <v>2007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58">
        <v>4003</v>
      </c>
      <c r="B4004" s="58">
        <v>93</v>
      </c>
      <c r="C4004" s="256">
        <v>46164</v>
      </c>
      <c r="D4004" s="282" t="s">
        <v>1569</v>
      </c>
      <c r="E4004" s="282" t="s">
        <v>3812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58">
        <v>4004</v>
      </c>
      <c r="B4005" s="58">
        <v>233</v>
      </c>
      <c r="C4005" s="256">
        <v>46164</v>
      </c>
      <c r="D4005" s="282" t="s">
        <v>1007</v>
      </c>
      <c r="E4005" s="282" t="s">
        <v>3812</v>
      </c>
      <c r="F4005" s="284" t="s">
        <v>5550</v>
      </c>
      <c r="G4005" s="282" t="s">
        <v>2153</v>
      </c>
      <c r="H4005" s="261" t="s">
        <v>1910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5551</v>
      </c>
    </row>
    <row r="4006" spans="1:16">
      <c r="A4006" s="58">
        <v>4005</v>
      </c>
      <c r="B4006" s="58">
        <v>65</v>
      </c>
      <c r="C4006" s="256">
        <v>46164</v>
      </c>
      <c r="D4006" s="282" t="s">
        <v>1007</v>
      </c>
      <c r="E4006" s="282" t="s">
        <v>3812</v>
      </c>
      <c r="F4006" s="284" t="s">
        <v>1761</v>
      </c>
      <c r="G4006" s="282" t="s">
        <v>2132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5551</v>
      </c>
      <c r="P4006" s="282" t="s">
        <v>4271</v>
      </c>
    </row>
    <row r="4007" spans="1:16">
      <c r="A4007" s="58">
        <v>4006</v>
      </c>
      <c r="B4007" s="58">
        <v>123</v>
      </c>
      <c r="C4007" s="256">
        <v>46164</v>
      </c>
      <c r="D4007" s="282" t="s">
        <v>1420</v>
      </c>
      <c r="E4007" s="282" t="s">
        <v>3812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58">
        <v>4007</v>
      </c>
      <c r="B4008" s="58">
        <v>234</v>
      </c>
      <c r="C4008" s="256">
        <v>46164</v>
      </c>
      <c r="D4008" s="282" t="s">
        <v>1420</v>
      </c>
      <c r="E4008" s="282" t="s">
        <v>3812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58">
        <v>4008</v>
      </c>
      <c r="B4009" s="58">
        <v>235</v>
      </c>
      <c r="C4009" s="256">
        <v>46164</v>
      </c>
      <c r="D4009" s="282" t="s">
        <v>1420</v>
      </c>
      <c r="E4009" s="282" t="s">
        <v>3812</v>
      </c>
      <c r="G4009" s="282" t="s">
        <v>5546</v>
      </c>
      <c r="H4009" s="261" t="s">
        <v>5547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58">
        <v>4009</v>
      </c>
      <c r="B4010" s="58">
        <v>125</v>
      </c>
      <c r="C4010" s="256">
        <v>46164</v>
      </c>
      <c r="D4010" s="282" t="s">
        <v>1420</v>
      </c>
      <c r="E4010" s="282" t="s">
        <v>3812</v>
      </c>
      <c r="G4010" s="282" t="s">
        <v>4682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58">
        <v>4010</v>
      </c>
      <c r="B4011" s="58">
        <v>94</v>
      </c>
      <c r="C4011" s="256">
        <v>46164</v>
      </c>
      <c r="D4011" s="282" t="s">
        <v>1438</v>
      </c>
      <c r="E4011" s="282" t="s">
        <v>3812</v>
      </c>
      <c r="G4011" s="282" t="s">
        <v>2138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58">
        <v>4011</v>
      </c>
      <c r="B4012" s="58">
        <v>237</v>
      </c>
      <c r="C4012" s="256">
        <v>46164</v>
      </c>
      <c r="D4012" s="282" t="s">
        <v>2640</v>
      </c>
      <c r="E4012" s="282" t="s">
        <v>3812</v>
      </c>
      <c r="F4012" s="284" t="s">
        <v>5556</v>
      </c>
      <c r="G4012" s="282" t="s">
        <v>2131</v>
      </c>
      <c r="H4012" s="261" t="s">
        <v>1180</v>
      </c>
      <c r="I4012" s="257">
        <v>1500000</v>
      </c>
      <c r="J4012" s="261">
        <v>1</v>
      </c>
      <c r="M4012" s="257">
        <v>1500000</v>
      </c>
    </row>
    <row r="4013" spans="1:16">
      <c r="A4013" s="58">
        <v>4012</v>
      </c>
      <c r="B4013" s="58">
        <v>65</v>
      </c>
      <c r="C4013" s="256">
        <v>46164</v>
      </c>
      <c r="D4013" s="282" t="s">
        <v>2640</v>
      </c>
      <c r="E4013" s="282" t="s">
        <v>3812</v>
      </c>
      <c r="F4013" s="284" t="s">
        <v>1761</v>
      </c>
      <c r="G4013" s="282" t="s">
        <v>2132</v>
      </c>
      <c r="H4013" s="261" t="s">
        <v>1761</v>
      </c>
      <c r="I4013" s="257">
        <v>100000</v>
      </c>
      <c r="J4013" s="261">
        <v>1</v>
      </c>
      <c r="M4013" s="257">
        <v>100000</v>
      </c>
      <c r="P4013" s="282" t="s">
        <v>4271</v>
      </c>
    </row>
    <row r="4014" spans="1:16">
      <c r="A4014" s="58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58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58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4">
      <c r="A4017" s="58">
        <v>4016</v>
      </c>
      <c r="B4017" s="58">
        <v>12</v>
      </c>
      <c r="C4017" s="256">
        <v>46165</v>
      </c>
      <c r="D4017" s="282" t="s">
        <v>1934</v>
      </c>
      <c r="E4017" s="282" t="s">
        <v>3812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4">
      <c r="A4018" s="58">
        <v>4017</v>
      </c>
      <c r="B4018" s="58">
        <v>93</v>
      </c>
      <c r="C4018" s="256">
        <v>46165</v>
      </c>
      <c r="D4018" s="282" t="s">
        <v>1934</v>
      </c>
      <c r="E4018" s="282" t="s">
        <v>5567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4">
      <c r="A4019" s="58">
        <v>4018</v>
      </c>
      <c r="C4019" s="256">
        <v>46165</v>
      </c>
      <c r="D4019" s="282" t="s">
        <v>3129</v>
      </c>
      <c r="G4019" s="282" t="s">
        <v>3129</v>
      </c>
      <c r="N4019" s="257">
        <v>-2200000</v>
      </c>
    </row>
    <row r="4020" spans="1:14">
      <c r="A4020" s="58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4">
      <c r="A4021" s="58">
        <v>4020</v>
      </c>
      <c r="C4021" s="256">
        <v>46165</v>
      </c>
      <c r="D4021" s="282" t="s">
        <v>1074</v>
      </c>
      <c r="G4021" s="282" t="s">
        <v>5569</v>
      </c>
      <c r="N4021" s="257">
        <v>-1600000</v>
      </c>
    </row>
  </sheetData>
  <autoFilter ref="A1:M398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46164</v>
      </c>
      <c r="B3" s="227" t="s">
        <v>1112</v>
      </c>
      <c r="C3" s="278">
        <f>SUMIF($B:$B,A3,K:K)</f>
        <v>11646000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124652001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124652001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5302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4546</v>
      </c>
      <c r="D58" s="112" t="s">
        <v>5316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5309</v>
      </c>
      <c r="E60" s="320" t="s">
        <v>5318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5302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5323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5323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5329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5323</v>
      </c>
      <c r="E68" s="320" t="s">
        <v>5323</v>
      </c>
    </row>
    <row r="69" spans="1:11" ht="18" customHeight="1">
      <c r="A69" s="319">
        <v>3840</v>
      </c>
      <c r="B69" s="93">
        <v>46150</v>
      </c>
      <c r="C69" s="83" t="s">
        <v>5309</v>
      </c>
      <c r="E69" s="320" t="s">
        <v>5309</v>
      </c>
    </row>
    <row r="70" spans="1:11" ht="18" customHeight="1">
      <c r="A70" s="319">
        <v>3841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3842</v>
      </c>
      <c r="B71" s="93">
        <v>46150</v>
      </c>
      <c r="C71" s="83" t="s">
        <v>5302</v>
      </c>
      <c r="E71" s="320" t="s">
        <v>5302</v>
      </c>
    </row>
    <row r="72" spans="1:11" ht="18" customHeight="1">
      <c r="A72" s="319">
        <v>3843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5337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5337</v>
      </c>
      <c r="E80" s="320" t="s">
        <v>5337</v>
      </c>
    </row>
    <row r="81" spans="1:11" ht="18" customHeight="1">
      <c r="A81" s="319">
        <v>3852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1934</v>
      </c>
      <c r="D88" s="112" t="s">
        <v>5352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1885</v>
      </c>
      <c r="D100" s="112" t="s">
        <v>5365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5302</v>
      </c>
      <c r="E102" s="320" t="s">
        <v>5302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2867</v>
      </c>
      <c r="E104" s="320" t="s">
        <v>1128</v>
      </c>
      <c r="F104" s="78" t="s">
        <v>5369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5302</v>
      </c>
      <c r="D106" s="112" t="s">
        <v>5372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5302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5383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5302</v>
      </c>
      <c r="E115" s="320" t="s">
        <v>5302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2867</v>
      </c>
      <c r="E119" s="320" t="s">
        <v>5388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5394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5399</v>
      </c>
    </row>
    <row r="128" spans="1:11" ht="18" customHeight="1">
      <c r="A128" s="319">
        <v>3899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3904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5323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5323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2237</v>
      </c>
      <c r="F140" s="320" t="s">
        <v>5419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3920</v>
      </c>
      <c r="B149" s="93">
        <v>46156</v>
      </c>
      <c r="C149" s="83" t="s">
        <v>5323</v>
      </c>
      <c r="E149" s="320" t="s">
        <v>5323</v>
      </c>
    </row>
    <row r="150" spans="1:11" ht="18" customHeight="1">
      <c r="A150" s="319">
        <v>3921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5433</v>
      </c>
      <c r="F154" s="320" t="s">
        <v>5434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5441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5442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5449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3948</v>
      </c>
      <c r="B177" s="93">
        <v>46160</v>
      </c>
      <c r="C177" s="83" t="s">
        <v>1934</v>
      </c>
      <c r="E177" s="320" t="s">
        <v>5463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5476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2848</v>
      </c>
      <c r="E194" s="320" t="s">
        <v>4030</v>
      </c>
      <c r="F194" s="320" t="s">
        <v>5480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2930</v>
      </c>
      <c r="E201" s="320" t="s">
        <v>2930</v>
      </c>
      <c r="I201" s="318"/>
    </row>
    <row r="202" spans="1:11" ht="18" customHeight="1">
      <c r="A202" s="319">
        <v>3973</v>
      </c>
      <c r="B202" s="93">
        <v>46161</v>
      </c>
      <c r="C202" s="83" t="s">
        <v>3077</v>
      </c>
      <c r="E202" s="320" t="s">
        <v>3077</v>
      </c>
    </row>
    <row r="203" spans="1:11" ht="18" customHeight="1">
      <c r="A203" s="319">
        <v>3974</v>
      </c>
      <c r="B203" s="93">
        <v>46161</v>
      </c>
      <c r="C203" s="83" t="s">
        <v>3879</v>
      </c>
      <c r="E203" s="320" t="s">
        <v>3879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3790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3332</v>
      </c>
      <c r="E207" s="320" t="s">
        <v>3999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4088</v>
      </c>
      <c r="F208" s="320" t="s">
        <v>4089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2686</v>
      </c>
      <c r="E210" s="320" t="s">
        <v>2773</v>
      </c>
      <c r="F210" s="320" t="s">
        <v>2686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5521</v>
      </c>
      <c r="E211" s="320" t="s">
        <v>2153</v>
      </c>
      <c r="F211" s="320" t="s">
        <v>1910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2132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2930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2616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2678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2678</v>
      </c>
      <c r="D217" s="112" t="s">
        <v>5528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2678</v>
      </c>
      <c r="E218" s="320" t="s">
        <v>5531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2616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1977</v>
      </c>
      <c r="F224" s="320" t="s">
        <v>1976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5537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2089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3888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4598</v>
      </c>
    </row>
    <row r="229" spans="1:11" ht="18" customHeight="1">
      <c r="A229" s="319">
        <v>4000</v>
      </c>
      <c r="B229" s="93">
        <v>46163</v>
      </c>
      <c r="C229" s="83" t="s">
        <v>2848</v>
      </c>
      <c r="E229" s="320" t="s">
        <v>2848</v>
      </c>
    </row>
    <row r="230" spans="1:11" ht="18" customHeight="1">
      <c r="A230" s="319">
        <v>4001</v>
      </c>
      <c r="B230" s="93">
        <v>46162</v>
      </c>
      <c r="C230" s="83" t="s">
        <v>1934</v>
      </c>
      <c r="E230" s="320" t="s">
        <v>1934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4174</v>
      </c>
      <c r="F231" s="320" t="s">
        <v>2007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5550</v>
      </c>
      <c r="E233" s="320" t="s">
        <v>2153</v>
      </c>
      <c r="F233" s="320" t="s">
        <v>1910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2132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5546</v>
      </c>
      <c r="F237" s="320" t="s">
        <v>5547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4682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2138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2640</v>
      </c>
      <c r="D240" s="112" t="s">
        <v>5556</v>
      </c>
      <c r="E240" s="320" t="s">
        <v>2131</v>
      </c>
      <c r="F240" s="320" t="s">
        <v>1180</v>
      </c>
      <c r="G240" s="85">
        <v>1500000</v>
      </c>
      <c r="H240" s="318">
        <v>1</v>
      </c>
      <c r="K240" s="78">
        <v>1500000</v>
      </c>
    </row>
    <row r="241" spans="1:11" ht="18" customHeight="1">
      <c r="A241" s="319">
        <v>4012</v>
      </c>
      <c r="B241" s="93">
        <v>46164</v>
      </c>
      <c r="C241" s="83" t="s">
        <v>2640</v>
      </c>
      <c r="D241" s="112" t="s">
        <v>1761</v>
      </c>
      <c r="E241" s="320" t="s">
        <v>2132</v>
      </c>
      <c r="F241" s="320" t="s">
        <v>1761</v>
      </c>
      <c r="G241" s="85">
        <v>100000</v>
      </c>
      <c r="H241" s="318">
        <v>1</v>
      </c>
      <c r="K241" s="78">
        <v>100000</v>
      </c>
    </row>
    <row r="242" spans="1:11" ht="18" customHeight="1">
      <c r="B242" s="93"/>
    </row>
    <row r="243" spans="1:11" ht="18" customHeight="1">
      <c r="B243" s="93"/>
    </row>
    <row r="244" spans="1:11" ht="18" customHeight="1">
      <c r="B244" s="93"/>
    </row>
    <row r="245" spans="1:11" ht="18" customHeight="1">
      <c r="B245" s="93"/>
    </row>
    <row r="246" spans="1:11" ht="18" customHeight="1">
      <c r="B246" s="93"/>
    </row>
    <row r="247" spans="1:11" ht="18" customHeight="1">
      <c r="B247" s="93"/>
    </row>
    <row r="248" spans="1:11" ht="18" customHeight="1">
      <c r="B248" s="93"/>
    </row>
    <row r="249" spans="1:11" ht="18" customHeight="1">
      <c r="B249" s="93"/>
    </row>
    <row r="250" spans="1:11" ht="18" customHeight="1">
      <c r="B250" s="93"/>
    </row>
    <row r="251" spans="1:11" ht="18" customHeight="1">
      <c r="B251" s="93"/>
    </row>
    <row r="252" spans="1:11" ht="18" customHeight="1">
      <c r="B252" s="93"/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2268</v>
      </c>
      <c r="C1" s="484" t="s">
        <v>2462</v>
      </c>
      <c r="D1" s="481" t="s">
        <v>2491</v>
      </c>
      <c r="E1" s="481" t="s">
        <v>36</v>
      </c>
      <c r="F1" s="481" t="s">
        <v>2644</v>
      </c>
      <c r="G1" s="481"/>
      <c r="H1" s="481" t="s">
        <v>2645</v>
      </c>
      <c r="I1" s="481"/>
      <c r="J1" s="481" t="s">
        <v>2646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2490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2172</v>
      </c>
      <c r="D2" s="352"/>
      <c r="E2" s="352"/>
      <c r="F2" s="352"/>
      <c r="G2" s="353"/>
      <c r="H2" s="351" t="s">
        <v>74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45804</v>
      </c>
      <c r="U2" s="357"/>
    </row>
    <row r="3" spans="1:21" ht="24" customHeight="1">
      <c r="A3" s="368" t="s">
        <v>1148</v>
      </c>
      <c r="B3" s="37" t="s">
        <v>58</v>
      </c>
      <c r="C3" s="513" t="s">
        <v>1512</v>
      </c>
      <c r="D3" s="514"/>
      <c r="E3" s="514"/>
      <c r="F3" s="514"/>
      <c r="G3" s="514"/>
      <c r="H3" s="514"/>
      <c r="I3" s="514"/>
      <c r="J3" s="515"/>
      <c r="K3" s="374" t="s">
        <v>1149</v>
      </c>
      <c r="L3" s="37" t="s">
        <v>58</v>
      </c>
      <c r="M3" s="510" t="s">
        <v>961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516" t="s">
        <v>71</v>
      </c>
      <c r="U4" s="517"/>
    </row>
    <row r="5" spans="1:21" ht="15.75" customHeight="1">
      <c r="A5" s="369"/>
      <c r="B5" s="38" t="s">
        <v>59</v>
      </c>
      <c r="C5" s="358" t="s">
        <v>1081</v>
      </c>
      <c r="D5" s="359"/>
      <c r="E5" s="359"/>
      <c r="F5" s="359"/>
      <c r="G5" s="359"/>
      <c r="H5" s="359"/>
      <c r="I5" s="359"/>
      <c r="J5" s="360"/>
      <c r="K5" s="375"/>
      <c r="L5" s="38" t="s">
        <v>59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15.75" customHeight="1">
      <c r="A6" s="370"/>
      <c r="B6" s="38" t="s">
        <v>73</v>
      </c>
      <c r="C6" s="358" t="s">
        <v>1080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58" t="s">
        <v>969</v>
      </c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76</v>
      </c>
      <c r="G7" s="364"/>
      <c r="H7" s="364"/>
      <c r="I7" s="365"/>
      <c r="J7" s="366" t="s">
        <v>66</v>
      </c>
      <c r="K7" s="365"/>
      <c r="L7" s="366" t="s">
        <v>41</v>
      </c>
      <c r="M7" s="364"/>
      <c r="N7" s="364"/>
      <c r="O7" s="364"/>
      <c r="P7" s="365"/>
      <c r="Q7" s="366" t="s">
        <v>67</v>
      </c>
      <c r="R7" s="364"/>
      <c r="S7" s="365"/>
      <c r="T7" s="366" t="s">
        <v>68</v>
      </c>
      <c r="U7" s="367"/>
    </row>
    <row r="8" spans="1:21" ht="15" customHeight="1">
      <c r="A8" s="518" t="s">
        <v>1117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394"/>
      <c r="L8" s="398">
        <v>1000000</v>
      </c>
      <c r="M8" s="399"/>
      <c r="N8" s="399"/>
      <c r="O8" s="399"/>
      <c r="P8" s="400"/>
      <c r="Q8" s="398">
        <v>1000000</v>
      </c>
      <c r="R8" s="399"/>
      <c r="S8" s="400"/>
      <c r="T8" s="401"/>
      <c r="U8" s="402"/>
    </row>
    <row r="9" spans="1:21" ht="15" customHeight="1">
      <c r="A9" s="506"/>
      <c r="B9" s="507"/>
      <c r="C9" s="507"/>
      <c r="D9" s="507"/>
      <c r="E9" s="508"/>
      <c r="F9" s="509"/>
      <c r="G9" s="507"/>
      <c r="H9" s="507"/>
      <c r="I9" s="508"/>
      <c r="J9" s="386"/>
      <c r="K9" s="385"/>
      <c r="L9" s="387"/>
      <c r="M9" s="388"/>
      <c r="N9" s="388"/>
      <c r="O9" s="388"/>
      <c r="P9" s="389"/>
      <c r="Q9" s="387"/>
      <c r="R9" s="388"/>
      <c r="S9" s="389"/>
      <c r="T9" s="390"/>
      <c r="U9" s="391"/>
    </row>
    <row r="10" spans="1:21" ht="15" customHeight="1">
      <c r="A10" s="506"/>
      <c r="B10" s="507"/>
      <c r="C10" s="507"/>
      <c r="D10" s="507"/>
      <c r="E10" s="508"/>
      <c r="F10" s="509"/>
      <c r="G10" s="507"/>
      <c r="H10" s="507"/>
      <c r="I10" s="508"/>
      <c r="J10" s="386"/>
      <c r="K10" s="385"/>
      <c r="L10" s="387"/>
      <c r="M10" s="388"/>
      <c r="N10" s="388"/>
      <c r="O10" s="388"/>
      <c r="P10" s="389"/>
      <c r="Q10" s="387"/>
      <c r="R10" s="388"/>
      <c r="S10" s="389"/>
      <c r="T10" s="390"/>
      <c r="U10" s="391"/>
    </row>
    <row r="11" spans="1:21" ht="15" customHeight="1">
      <c r="A11" s="506"/>
      <c r="B11" s="507"/>
      <c r="C11" s="507"/>
      <c r="D11" s="507"/>
      <c r="E11" s="508"/>
      <c r="F11" s="509"/>
      <c r="G11" s="507"/>
      <c r="H11" s="507"/>
      <c r="I11" s="508"/>
      <c r="J11" s="386"/>
      <c r="K11" s="385"/>
      <c r="L11" s="387"/>
      <c r="M11" s="388"/>
      <c r="N11" s="388"/>
      <c r="O11" s="388"/>
      <c r="P11" s="389"/>
      <c r="Q11" s="387"/>
      <c r="R11" s="388"/>
      <c r="S11" s="389"/>
      <c r="T11" s="390"/>
      <c r="U11" s="391"/>
    </row>
    <row r="12" spans="1:21" ht="15" customHeight="1">
      <c r="A12" s="506"/>
      <c r="B12" s="507"/>
      <c r="C12" s="507"/>
      <c r="D12" s="507"/>
      <c r="E12" s="508"/>
      <c r="F12" s="509"/>
      <c r="G12" s="507"/>
      <c r="H12" s="507"/>
      <c r="I12" s="508"/>
      <c r="J12" s="386"/>
      <c r="K12" s="385"/>
      <c r="L12" s="387"/>
      <c r="M12" s="388"/>
      <c r="N12" s="388"/>
      <c r="O12" s="388"/>
      <c r="P12" s="389"/>
      <c r="Q12" s="387"/>
      <c r="R12" s="388"/>
      <c r="S12" s="389"/>
      <c r="T12" s="390"/>
      <c r="U12" s="391"/>
    </row>
    <row r="13" spans="1:21" ht="15" customHeight="1">
      <c r="A13" s="506"/>
      <c r="B13" s="507"/>
      <c r="C13" s="507"/>
      <c r="D13" s="507"/>
      <c r="E13" s="508"/>
      <c r="F13" s="523"/>
      <c r="G13" s="524"/>
      <c r="H13" s="524"/>
      <c r="I13" s="525"/>
      <c r="J13" s="386"/>
      <c r="K13" s="385"/>
      <c r="L13" s="387"/>
      <c r="M13" s="388"/>
      <c r="N13" s="388"/>
      <c r="O13" s="388"/>
      <c r="P13" s="389"/>
      <c r="Q13" s="387"/>
      <c r="R13" s="388"/>
      <c r="S13" s="389"/>
      <c r="T13" s="390"/>
      <c r="U13" s="391"/>
    </row>
    <row r="14" spans="1:21" ht="15" customHeight="1">
      <c r="A14" s="506"/>
      <c r="B14" s="507"/>
      <c r="C14" s="507"/>
      <c r="D14" s="507"/>
      <c r="E14" s="508"/>
      <c r="F14" s="509"/>
      <c r="G14" s="507"/>
      <c r="H14" s="507"/>
      <c r="I14" s="508"/>
      <c r="J14" s="386"/>
      <c r="K14" s="385"/>
      <c r="L14" s="387"/>
      <c r="M14" s="388"/>
      <c r="N14" s="388"/>
      <c r="O14" s="388"/>
      <c r="P14" s="389"/>
      <c r="Q14" s="387"/>
      <c r="R14" s="388"/>
      <c r="S14" s="389"/>
      <c r="T14" s="390"/>
      <c r="U14" s="391"/>
    </row>
    <row r="15" spans="1:21" ht="15" customHeight="1">
      <c r="A15" s="383"/>
      <c r="B15" s="384"/>
      <c r="C15" s="384"/>
      <c r="D15" s="384"/>
      <c r="E15" s="385"/>
      <c r="F15" s="386"/>
      <c r="G15" s="384"/>
      <c r="H15" s="384"/>
      <c r="I15" s="385"/>
      <c r="J15" s="386"/>
      <c r="K15" s="385"/>
      <c r="L15" s="526"/>
      <c r="M15" s="527"/>
      <c r="N15" s="527"/>
      <c r="O15" s="527"/>
      <c r="P15" s="528"/>
      <c r="Q15" s="526"/>
      <c r="R15" s="527"/>
      <c r="S15" s="528"/>
      <c r="T15" s="390"/>
      <c r="U15" s="391"/>
    </row>
    <row r="16" spans="1:21" ht="15" customHeight="1">
      <c r="A16" s="383"/>
      <c r="B16" s="384"/>
      <c r="C16" s="384"/>
      <c r="D16" s="384"/>
      <c r="E16" s="385"/>
      <c r="F16" s="386"/>
      <c r="G16" s="384"/>
      <c r="H16" s="384"/>
      <c r="I16" s="385"/>
      <c r="J16" s="386"/>
      <c r="K16" s="385"/>
      <c r="L16" s="526"/>
      <c r="M16" s="527"/>
      <c r="N16" s="527"/>
      <c r="O16" s="527"/>
      <c r="P16" s="528"/>
      <c r="Q16" s="526"/>
      <c r="R16" s="527"/>
      <c r="S16" s="528"/>
      <c r="T16" s="390"/>
      <c r="U16" s="391"/>
    </row>
    <row r="17" spans="1:21" ht="15" customHeight="1">
      <c r="A17" s="383"/>
      <c r="B17" s="384"/>
      <c r="C17" s="384"/>
      <c r="D17" s="384"/>
      <c r="E17" s="385"/>
      <c r="F17" s="386"/>
      <c r="G17" s="384"/>
      <c r="H17" s="384"/>
      <c r="I17" s="385"/>
      <c r="J17" s="386"/>
      <c r="K17" s="385"/>
      <c r="L17" s="526"/>
      <c r="M17" s="527"/>
      <c r="N17" s="527"/>
      <c r="O17" s="527"/>
      <c r="P17" s="528"/>
      <c r="Q17" s="526"/>
      <c r="R17" s="527"/>
      <c r="S17" s="528"/>
      <c r="T17" s="390"/>
      <c r="U17" s="391"/>
    </row>
    <row r="18" spans="1:21" ht="15" customHeight="1">
      <c r="A18" s="383"/>
      <c r="B18" s="384"/>
      <c r="C18" s="384"/>
      <c r="D18" s="384"/>
      <c r="E18" s="385"/>
      <c r="F18" s="386"/>
      <c r="G18" s="384"/>
      <c r="H18" s="384"/>
      <c r="I18" s="385"/>
      <c r="J18" s="386"/>
      <c r="K18" s="385"/>
      <c r="L18" s="526"/>
      <c r="M18" s="527"/>
      <c r="N18" s="527"/>
      <c r="O18" s="527"/>
      <c r="P18" s="528"/>
      <c r="Q18" s="526"/>
      <c r="R18" s="527"/>
      <c r="S18" s="528"/>
      <c r="T18" s="390"/>
      <c r="U18" s="391"/>
    </row>
    <row r="19" spans="1:21" ht="15" customHeight="1">
      <c r="A19" s="549"/>
      <c r="B19" s="550"/>
      <c r="C19" s="550"/>
      <c r="D19" s="550"/>
      <c r="E19" s="546"/>
      <c r="F19" s="545"/>
      <c r="G19" s="550"/>
      <c r="H19" s="550"/>
      <c r="I19" s="546"/>
      <c r="J19" s="545"/>
      <c r="K19" s="546"/>
      <c r="L19" s="502"/>
      <c r="M19" s="503"/>
      <c r="N19" s="503"/>
      <c r="O19" s="503"/>
      <c r="P19" s="504"/>
      <c r="Q19" s="502"/>
      <c r="R19" s="503"/>
      <c r="S19" s="504"/>
      <c r="T19" s="547"/>
      <c r="U19" s="548"/>
    </row>
    <row r="20" spans="1:21">
      <c r="A20" s="363" t="s">
        <v>78</v>
      </c>
      <c r="B20" s="364"/>
      <c r="C20" s="364"/>
      <c r="D20" s="364"/>
      <c r="E20" s="364"/>
      <c r="F20" s="442">
        <v>2450000</v>
      </c>
      <c r="G20" s="442"/>
      <c r="H20" s="442"/>
      <c r="I20" s="443"/>
      <c r="J20" s="505">
        <f>SUM(J8:K19)</f>
        <v>1</v>
      </c>
      <c r="K20" s="505"/>
      <c r="L20" s="488" t="s">
        <v>956</v>
      </c>
      <c r="M20" s="489"/>
      <c r="N20" s="489"/>
      <c r="O20" s="489"/>
      <c r="P20" s="490"/>
      <c r="Q20" s="441">
        <f>SUM(Q8:S19)</f>
        <v>1000000</v>
      </c>
      <c r="R20" s="442"/>
      <c r="S20" s="442"/>
      <c r="T20" s="442"/>
      <c r="U20" s="444"/>
    </row>
    <row r="21" spans="1:21" ht="17.25" thickBot="1">
      <c r="A21" s="466" t="s">
        <v>88</v>
      </c>
      <c r="B21" s="467"/>
      <c r="C21" s="467"/>
      <c r="D21" s="467"/>
      <c r="E21" s="467"/>
      <c r="F21" s="468">
        <f>F20+Q20</f>
        <v>3450000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72"/>
      <c r="Q21" s="494" t="str">
        <f>C3</f>
        <v>제이오토(대구)</v>
      </c>
      <c r="R21" s="495"/>
      <c r="S21" s="495"/>
      <c r="T21" s="495"/>
      <c r="U21" s="496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542" t="s">
        <v>70</v>
      </c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  <c r="T24" s="543"/>
      <c r="U24" s="544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75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45804</v>
      </c>
      <c r="U25" s="357"/>
    </row>
    <row r="26" spans="1:21" ht="27" customHeight="1">
      <c r="A26" s="368" t="s">
        <v>1148</v>
      </c>
      <c r="B26" s="37" t="s">
        <v>58</v>
      </c>
      <c r="C26" s="532" t="str">
        <f>C3</f>
        <v>제이오토(대구)</v>
      </c>
      <c r="D26" s="533"/>
      <c r="E26" s="533"/>
      <c r="F26" s="533"/>
      <c r="G26" s="533"/>
      <c r="H26" s="533"/>
      <c r="I26" s="533"/>
      <c r="J26" s="534"/>
      <c r="K26" s="374" t="s">
        <v>1149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369"/>
      <c r="B27" s="37" t="s">
        <v>60</v>
      </c>
      <c r="C27" s="499">
        <f>C4</f>
        <v>0</v>
      </c>
      <c r="D27" s="500"/>
      <c r="E27" s="500"/>
      <c r="F27" s="500"/>
      <c r="G27" s="500"/>
      <c r="H27" s="500"/>
      <c r="I27" s="500"/>
      <c r="J27" s="501"/>
      <c r="K27" s="375"/>
      <c r="L27" s="37" t="s">
        <v>60</v>
      </c>
      <c r="M27" s="358" t="str">
        <f>M4</f>
        <v>259-12-01768</v>
      </c>
      <c r="N27" s="359"/>
      <c r="O27" s="359"/>
      <c r="P27" s="359"/>
      <c r="Q27" s="359"/>
      <c r="R27" s="360"/>
      <c r="S27" s="38" t="s">
        <v>61</v>
      </c>
      <c r="T27" s="516" t="str">
        <f>T4</f>
        <v>장효주</v>
      </c>
      <c r="U27" s="517"/>
    </row>
    <row r="28" spans="1:21" ht="15.75" customHeight="1">
      <c r="A28" s="369"/>
      <c r="B28" s="38" t="s">
        <v>10</v>
      </c>
      <c r="C28" s="358" t="str">
        <f>C5</f>
        <v>대구광역시 서구 가르뱅이로 53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tr">
        <f>M5</f>
        <v>대구 달서구 용산로 28(본리동)</v>
      </c>
      <c r="N28" s="359"/>
      <c r="O28" s="359"/>
      <c r="P28" s="359"/>
      <c r="Q28" s="359"/>
      <c r="R28" s="359"/>
      <c r="S28" s="359"/>
      <c r="T28" s="359"/>
      <c r="U28" s="362"/>
    </row>
    <row r="29" spans="1:21" ht="15.75" customHeight="1">
      <c r="A29" s="370"/>
      <c r="B29" s="38" t="s">
        <v>73</v>
      </c>
      <c r="C29" s="358" t="str">
        <f>C6</f>
        <v>010-5102-8176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tr">
        <f>M6</f>
        <v>010-5168-3542</v>
      </c>
      <c r="N29" s="359"/>
      <c r="O29" s="359"/>
      <c r="P29" s="359"/>
      <c r="Q29" s="359"/>
      <c r="R29" s="360"/>
      <c r="S29" s="38" t="s">
        <v>22</v>
      </c>
      <c r="T29" s="358"/>
      <c r="U29" s="362"/>
    </row>
    <row r="30" spans="1:21" ht="15.75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66</v>
      </c>
      <c r="K30" s="365"/>
      <c r="L30" s="366" t="s">
        <v>41</v>
      </c>
      <c r="M30" s="364"/>
      <c r="N30" s="364"/>
      <c r="O30" s="364"/>
      <c r="P30" s="365"/>
      <c r="Q30" s="366" t="s">
        <v>67</v>
      </c>
      <c r="R30" s="364"/>
      <c r="S30" s="365"/>
      <c r="T30" s="366" t="s">
        <v>68</v>
      </c>
      <c r="U30" s="367"/>
    </row>
    <row r="31" spans="1:21" ht="15" customHeight="1">
      <c r="A31" s="537" t="str">
        <f>A8</f>
        <v>8HP70 VALBEBODY</v>
      </c>
      <c r="B31" s="535"/>
      <c r="C31" s="535"/>
      <c r="D31" s="535"/>
      <c r="E31" s="535"/>
      <c r="F31" s="535">
        <f>F8</f>
        <v>0</v>
      </c>
      <c r="G31" s="535"/>
      <c r="H31" s="535"/>
      <c r="I31" s="535"/>
      <c r="J31" s="535">
        <f>J8</f>
        <v>1</v>
      </c>
      <c r="K31" s="535"/>
      <c r="L31" s="497">
        <f>L8</f>
        <v>1000000</v>
      </c>
      <c r="M31" s="497"/>
      <c r="N31" s="497"/>
      <c r="O31" s="497"/>
      <c r="P31" s="497"/>
      <c r="Q31" s="497">
        <f>Q8</f>
        <v>1000000</v>
      </c>
      <c r="R31" s="497"/>
      <c r="S31" s="497"/>
      <c r="T31" s="535">
        <f>T8</f>
        <v>0</v>
      </c>
      <c r="U31" s="536"/>
    </row>
    <row r="32" spans="1:21" ht="15" customHeight="1">
      <c r="A32" s="531">
        <f t="shared" ref="A32:A42" si="0">A9</f>
        <v>0</v>
      </c>
      <c r="B32" s="529"/>
      <c r="C32" s="529"/>
      <c r="D32" s="529"/>
      <c r="E32" s="529"/>
      <c r="F32" s="529">
        <f t="shared" ref="F32:F42" si="1">F9</f>
        <v>0</v>
      </c>
      <c r="G32" s="529"/>
      <c r="H32" s="529"/>
      <c r="I32" s="529"/>
      <c r="J32" s="529">
        <f t="shared" ref="J32:J42" si="2">J9</f>
        <v>0</v>
      </c>
      <c r="K32" s="529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529">
        <f t="shared" ref="T32:T42" si="5">T9</f>
        <v>0</v>
      </c>
      <c r="U32" s="530"/>
    </row>
    <row r="33" spans="1:21" ht="15" customHeight="1">
      <c r="A33" s="531">
        <f t="shared" si="0"/>
        <v>0</v>
      </c>
      <c r="B33" s="529"/>
      <c r="C33" s="529"/>
      <c r="D33" s="529"/>
      <c r="E33" s="529"/>
      <c r="F33" s="529">
        <f t="shared" si="1"/>
        <v>0</v>
      </c>
      <c r="G33" s="529"/>
      <c r="H33" s="529"/>
      <c r="I33" s="529"/>
      <c r="J33" s="529">
        <f t="shared" si="2"/>
        <v>0</v>
      </c>
      <c r="K33" s="529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529">
        <f t="shared" si="5"/>
        <v>0</v>
      </c>
      <c r="U33" s="530"/>
    </row>
    <row r="34" spans="1:21" ht="15" customHeight="1">
      <c r="A34" s="531">
        <f t="shared" si="0"/>
        <v>0</v>
      </c>
      <c r="B34" s="529"/>
      <c r="C34" s="529"/>
      <c r="D34" s="529"/>
      <c r="E34" s="529"/>
      <c r="F34" s="529">
        <f t="shared" si="1"/>
        <v>0</v>
      </c>
      <c r="G34" s="529"/>
      <c r="H34" s="529"/>
      <c r="I34" s="529"/>
      <c r="J34" s="529">
        <v>1</v>
      </c>
      <c r="K34" s="529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529">
        <f t="shared" si="5"/>
        <v>0</v>
      </c>
      <c r="U34" s="530"/>
    </row>
    <row r="35" spans="1:21" ht="15" customHeight="1">
      <c r="A35" s="531">
        <f t="shared" si="0"/>
        <v>0</v>
      </c>
      <c r="B35" s="529"/>
      <c r="C35" s="529"/>
      <c r="D35" s="529"/>
      <c r="E35" s="529"/>
      <c r="F35" s="529">
        <f t="shared" si="1"/>
        <v>0</v>
      </c>
      <c r="G35" s="529"/>
      <c r="H35" s="529"/>
      <c r="I35" s="529"/>
      <c r="J35" s="529">
        <f t="shared" si="2"/>
        <v>0</v>
      </c>
      <c r="K35" s="529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529">
        <f t="shared" si="5"/>
        <v>0</v>
      </c>
      <c r="U35" s="530"/>
    </row>
    <row r="36" spans="1:21" ht="15" customHeight="1">
      <c r="A36" s="531">
        <f t="shared" si="0"/>
        <v>0</v>
      </c>
      <c r="B36" s="529"/>
      <c r="C36" s="529"/>
      <c r="D36" s="529"/>
      <c r="E36" s="529"/>
      <c r="F36" s="529">
        <f t="shared" si="1"/>
        <v>0</v>
      </c>
      <c r="G36" s="529"/>
      <c r="H36" s="529"/>
      <c r="I36" s="529"/>
      <c r="J36" s="529">
        <f t="shared" si="2"/>
        <v>0</v>
      </c>
      <c r="K36" s="529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529">
        <f t="shared" si="5"/>
        <v>0</v>
      </c>
      <c r="U36" s="530"/>
    </row>
    <row r="37" spans="1:21" ht="15" customHeight="1">
      <c r="A37" s="531">
        <f t="shared" si="0"/>
        <v>0</v>
      </c>
      <c r="B37" s="529"/>
      <c r="C37" s="529"/>
      <c r="D37" s="529"/>
      <c r="E37" s="529"/>
      <c r="F37" s="529">
        <f t="shared" si="1"/>
        <v>0</v>
      </c>
      <c r="G37" s="529"/>
      <c r="H37" s="529"/>
      <c r="I37" s="529"/>
      <c r="J37" s="529">
        <f t="shared" si="2"/>
        <v>0</v>
      </c>
      <c r="K37" s="529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529">
        <f t="shared" si="5"/>
        <v>0</v>
      </c>
      <c r="U37" s="530"/>
    </row>
    <row r="38" spans="1:21" ht="15" customHeight="1">
      <c r="A38" s="531">
        <f t="shared" si="0"/>
        <v>0</v>
      </c>
      <c r="B38" s="529"/>
      <c r="C38" s="529"/>
      <c r="D38" s="529"/>
      <c r="E38" s="529"/>
      <c r="F38" s="529">
        <f t="shared" si="1"/>
        <v>0</v>
      </c>
      <c r="G38" s="529"/>
      <c r="H38" s="529"/>
      <c r="I38" s="529"/>
      <c r="J38" s="529">
        <f t="shared" si="2"/>
        <v>0</v>
      </c>
      <c r="K38" s="529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529">
        <f t="shared" si="5"/>
        <v>0</v>
      </c>
      <c r="U38" s="530"/>
    </row>
    <row r="39" spans="1:21" ht="15" customHeight="1">
      <c r="A39" s="531">
        <f t="shared" si="0"/>
        <v>0</v>
      </c>
      <c r="B39" s="529"/>
      <c r="C39" s="529"/>
      <c r="D39" s="529"/>
      <c r="E39" s="529"/>
      <c r="F39" s="529">
        <f t="shared" si="1"/>
        <v>0</v>
      </c>
      <c r="G39" s="529"/>
      <c r="H39" s="529"/>
      <c r="I39" s="529"/>
      <c r="J39" s="529">
        <f t="shared" si="2"/>
        <v>0</v>
      </c>
      <c r="K39" s="529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529">
        <f t="shared" si="5"/>
        <v>0</v>
      </c>
      <c r="U39" s="530"/>
    </row>
    <row r="40" spans="1:21" ht="15" customHeight="1">
      <c r="A40" s="531">
        <f t="shared" si="0"/>
        <v>0</v>
      </c>
      <c r="B40" s="529"/>
      <c r="C40" s="529"/>
      <c r="D40" s="529"/>
      <c r="E40" s="529"/>
      <c r="F40" s="529">
        <f t="shared" si="1"/>
        <v>0</v>
      </c>
      <c r="G40" s="529"/>
      <c r="H40" s="529"/>
      <c r="I40" s="529"/>
      <c r="J40" s="529">
        <f t="shared" si="2"/>
        <v>0</v>
      </c>
      <c r="K40" s="529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529">
        <f t="shared" si="5"/>
        <v>0</v>
      </c>
      <c r="U40" s="530"/>
    </row>
    <row r="41" spans="1:21" ht="15" customHeight="1">
      <c r="A41" s="531">
        <f t="shared" si="0"/>
        <v>0</v>
      </c>
      <c r="B41" s="529"/>
      <c r="C41" s="529"/>
      <c r="D41" s="529"/>
      <c r="E41" s="529"/>
      <c r="F41" s="529">
        <f t="shared" si="1"/>
        <v>0</v>
      </c>
      <c r="G41" s="529"/>
      <c r="H41" s="529"/>
      <c r="I41" s="529"/>
      <c r="J41" s="529">
        <f t="shared" si="2"/>
        <v>0</v>
      </c>
      <c r="K41" s="529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529">
        <f t="shared" si="5"/>
        <v>0</v>
      </c>
      <c r="U41" s="530"/>
    </row>
    <row r="42" spans="1:21" ht="15" customHeight="1">
      <c r="A42" s="538">
        <f t="shared" si="0"/>
        <v>0</v>
      </c>
      <c r="B42" s="539"/>
      <c r="C42" s="539"/>
      <c r="D42" s="539"/>
      <c r="E42" s="539"/>
      <c r="F42" s="539">
        <f t="shared" si="1"/>
        <v>0</v>
      </c>
      <c r="G42" s="539"/>
      <c r="H42" s="539"/>
      <c r="I42" s="539"/>
      <c r="J42" s="539">
        <f t="shared" si="2"/>
        <v>0</v>
      </c>
      <c r="K42" s="539"/>
      <c r="L42" s="540">
        <f t="shared" si="3"/>
        <v>0</v>
      </c>
      <c r="M42" s="540"/>
      <c r="N42" s="540"/>
      <c r="O42" s="540"/>
      <c r="P42" s="540"/>
      <c r="Q42" s="540">
        <f t="shared" si="4"/>
        <v>0</v>
      </c>
      <c r="R42" s="540"/>
      <c r="S42" s="540"/>
      <c r="T42" s="539">
        <f t="shared" si="5"/>
        <v>0</v>
      </c>
      <c r="U42" s="541"/>
    </row>
    <row r="43" spans="1:21">
      <c r="A43" s="363" t="s">
        <v>78</v>
      </c>
      <c r="B43" s="364"/>
      <c r="C43" s="364"/>
      <c r="D43" s="364"/>
      <c r="E43" s="364"/>
      <c r="F43" s="442">
        <f>F20</f>
        <v>2450000</v>
      </c>
      <c r="G43" s="442"/>
      <c r="H43" s="442"/>
      <c r="I43" s="443"/>
      <c r="J43" s="505">
        <f>J20</f>
        <v>1</v>
      </c>
      <c r="K43" s="505"/>
      <c r="L43" s="488" t="s">
        <v>956</v>
      </c>
      <c r="M43" s="489"/>
      <c r="N43" s="489"/>
      <c r="O43" s="489"/>
      <c r="P43" s="490"/>
      <c r="Q43" s="491">
        <f>Q20</f>
        <v>1000000</v>
      </c>
      <c r="R43" s="492"/>
      <c r="S43" s="492"/>
      <c r="T43" s="492"/>
      <c r="U43" s="493"/>
    </row>
    <row r="44" spans="1:21" ht="17.25" thickBot="1">
      <c r="A44" s="466" t="s">
        <v>88</v>
      </c>
      <c r="B44" s="467"/>
      <c r="C44" s="467"/>
      <c r="D44" s="467"/>
      <c r="E44" s="467"/>
      <c r="F44" s="468">
        <f>F21</f>
        <v>3450000</v>
      </c>
      <c r="G44" s="468"/>
      <c r="H44" s="468"/>
      <c r="I44" s="469"/>
      <c r="J44" s="470" t="s">
        <v>962</v>
      </c>
      <c r="K44" s="467"/>
      <c r="L44" s="436" t="str">
        <f>L21</f>
        <v>장효주</v>
      </c>
      <c r="M44" s="436"/>
      <c r="N44" s="436"/>
      <c r="O44" s="470" t="s">
        <v>63</v>
      </c>
      <c r="P44" s="472"/>
      <c r="Q44" s="494" t="str">
        <f>Q21</f>
        <v>제이오토(대구)</v>
      </c>
      <c r="R44" s="495"/>
      <c r="S44" s="495"/>
      <c r="T44" s="495"/>
      <c r="U44" s="49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1422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5302</v>
      </c>
      <c r="D1305" t="s">
        <v>5305</v>
      </c>
    </row>
    <row r="1306" spans="1:4">
      <c r="A1306">
        <v>1330</v>
      </c>
      <c r="B1306" s="13">
        <v>46149</v>
      </c>
      <c r="C1306" t="s">
        <v>1370</v>
      </c>
      <c r="D1306" t="s">
        <v>5306</v>
      </c>
    </row>
    <row r="1307" spans="1:4">
      <c r="A1307">
        <v>1331</v>
      </c>
      <c r="B1307" s="13">
        <v>46149</v>
      </c>
      <c r="C1307" t="s">
        <v>2096</v>
      </c>
      <c r="D1307" t="s">
        <v>5307</v>
      </c>
    </row>
    <row r="1308" spans="1:4">
      <c r="A1308">
        <v>1332</v>
      </c>
      <c r="B1308" s="13">
        <v>46149</v>
      </c>
      <c r="C1308" t="s">
        <v>1525</v>
      </c>
      <c r="D1308" t="s">
        <v>5308</v>
      </c>
    </row>
    <row r="1309" spans="1:4">
      <c r="A1309">
        <v>1333</v>
      </c>
      <c r="B1309" s="13">
        <v>46150</v>
      </c>
      <c r="C1309" t="s">
        <v>1007</v>
      </c>
      <c r="D1309" t="s">
        <v>5314</v>
      </c>
    </row>
    <row r="1310" spans="1:4">
      <c r="A1310">
        <v>1334</v>
      </c>
      <c r="B1310" s="13">
        <v>46150</v>
      </c>
      <c r="C1310" t="s">
        <v>1934</v>
      </c>
      <c r="D1310" t="s">
        <v>5315</v>
      </c>
    </row>
    <row r="1311" spans="1:4">
      <c r="A1311">
        <v>1335</v>
      </c>
      <c r="B1311" s="13">
        <v>46150</v>
      </c>
      <c r="C1311" t="s">
        <v>4546</v>
      </c>
      <c r="D1311" t="s">
        <v>5317</v>
      </c>
    </row>
    <row r="1312" spans="1:4">
      <c r="A1312">
        <v>1336</v>
      </c>
      <c r="B1312" s="13">
        <v>46150</v>
      </c>
      <c r="C1312" t="s">
        <v>5309</v>
      </c>
      <c r="D1312" t="s">
        <v>5320</v>
      </c>
    </row>
    <row r="1313" spans="1:4">
      <c r="A1313">
        <v>1337</v>
      </c>
      <c r="B1313" s="13">
        <v>46150</v>
      </c>
      <c r="C1313" t="s">
        <v>5302</v>
      </c>
      <c r="D1313" t="s">
        <v>5322</v>
      </c>
    </row>
    <row r="1314" spans="1:4">
      <c r="A1314">
        <v>1338</v>
      </c>
      <c r="B1314" s="13">
        <v>46150</v>
      </c>
      <c r="C1314" t="s">
        <v>5323</v>
      </c>
      <c r="D1314" t="s">
        <v>5328</v>
      </c>
    </row>
    <row r="1315" spans="1:4">
      <c r="A1315">
        <v>1339</v>
      </c>
      <c r="B1315" s="13">
        <v>46150</v>
      </c>
      <c r="C1315" t="s">
        <v>1429</v>
      </c>
      <c r="D1315" t="s">
        <v>5331</v>
      </c>
    </row>
    <row r="1316" spans="1:4">
      <c r="A1316">
        <v>1340</v>
      </c>
      <c r="B1316" s="13">
        <v>46150</v>
      </c>
      <c r="C1316" t="s">
        <v>2547</v>
      </c>
      <c r="D1316" t="s">
        <v>5332</v>
      </c>
    </row>
    <row r="1317" spans="1:4">
      <c r="A1317">
        <v>1341</v>
      </c>
      <c r="B1317" s="13">
        <v>46150</v>
      </c>
      <c r="C1317" t="s">
        <v>1767</v>
      </c>
      <c r="D1317" t="s">
        <v>5334</v>
      </c>
    </row>
    <row r="1318" spans="1:4">
      <c r="A1318">
        <v>1342</v>
      </c>
      <c r="C1318" t="s">
        <v>2896</v>
      </c>
      <c r="D1318" t="s">
        <v>5340</v>
      </c>
    </row>
    <row r="1319" spans="1:4">
      <c r="A1319">
        <v>1343</v>
      </c>
      <c r="C1319" t="s">
        <v>3196</v>
      </c>
      <c r="D1319" t="s">
        <v>5341</v>
      </c>
    </row>
    <row r="1320" spans="1:4">
      <c r="A1320">
        <v>1344</v>
      </c>
      <c r="C1320" t="s">
        <v>1010</v>
      </c>
      <c r="D1320" t="s">
        <v>5342</v>
      </c>
    </row>
    <row r="1321" spans="1:4">
      <c r="A1321">
        <v>1345</v>
      </c>
      <c r="C1321" t="s">
        <v>5337</v>
      </c>
      <c r="D1321" t="s">
        <v>5344</v>
      </c>
    </row>
    <row r="1322" spans="1:4">
      <c r="A1322">
        <v>1346</v>
      </c>
      <c r="B1322" s="13">
        <v>46153</v>
      </c>
      <c r="C1322" t="s">
        <v>1370</v>
      </c>
      <c r="D1322" t="s">
        <v>5346</v>
      </c>
    </row>
    <row r="1323" spans="1:4">
      <c r="A1323">
        <v>1347</v>
      </c>
      <c r="B1323" s="13">
        <v>46153</v>
      </c>
      <c r="C1323" t="s">
        <v>1370</v>
      </c>
      <c r="D1323" t="s">
        <v>5347</v>
      </c>
    </row>
    <row r="1324" spans="1:4">
      <c r="A1324">
        <v>1348</v>
      </c>
      <c r="B1324" s="13">
        <v>46153</v>
      </c>
      <c r="C1324" t="s">
        <v>2265</v>
      </c>
      <c r="D1324" t="s">
        <v>5349</v>
      </c>
    </row>
    <row r="1325" spans="1:4">
      <c r="A1325">
        <v>1349</v>
      </c>
      <c r="B1325" s="13">
        <v>46153</v>
      </c>
      <c r="C1325" t="s">
        <v>3332</v>
      </c>
      <c r="D1325" t="s">
        <v>5351</v>
      </c>
    </row>
    <row r="1326" spans="1:4">
      <c r="A1326">
        <v>1350</v>
      </c>
      <c r="B1326" s="13">
        <v>46153</v>
      </c>
      <c r="C1326" t="s">
        <v>1934</v>
      </c>
      <c r="D1326" t="s">
        <v>5355</v>
      </c>
    </row>
    <row r="1327" spans="1:4">
      <c r="A1327">
        <v>1351</v>
      </c>
      <c r="B1327" s="13">
        <v>46153</v>
      </c>
      <c r="C1327" t="s">
        <v>1420</v>
      </c>
      <c r="D1327" t="s">
        <v>5358</v>
      </c>
    </row>
    <row r="1328" spans="1:4">
      <c r="A1328">
        <v>1352</v>
      </c>
      <c r="B1328" s="13">
        <v>46152</v>
      </c>
      <c r="C1328" t="s">
        <v>1525</v>
      </c>
      <c r="D1328" t="s">
        <v>5364</v>
      </c>
    </row>
    <row r="1329" spans="1:4">
      <c r="A1329">
        <v>1353</v>
      </c>
      <c r="B1329" s="13">
        <v>46152</v>
      </c>
      <c r="C1329" t="s">
        <v>1885</v>
      </c>
      <c r="D1329" t="s">
        <v>5367</v>
      </c>
    </row>
    <row r="1330" spans="1:4">
      <c r="A1330">
        <v>1354</v>
      </c>
      <c r="B1330" s="13">
        <v>46154</v>
      </c>
      <c r="C1330" t="s">
        <v>2867</v>
      </c>
      <c r="D1330" t="s">
        <v>5370</v>
      </c>
    </row>
    <row r="1331" spans="1:4">
      <c r="A1331">
        <v>1355</v>
      </c>
      <c r="B1331" s="13">
        <v>46154</v>
      </c>
      <c r="C1331" t="s">
        <v>1131</v>
      </c>
      <c r="D1331" t="s">
        <v>5371</v>
      </c>
    </row>
    <row r="1332" spans="1:4">
      <c r="A1332">
        <v>1356</v>
      </c>
      <c r="B1332" s="13">
        <v>46154</v>
      </c>
      <c r="C1332" t="s">
        <v>5302</v>
      </c>
      <c r="D1332" t="s">
        <v>5374</v>
      </c>
    </row>
    <row r="1333" spans="1:4">
      <c r="A1333">
        <v>1357</v>
      </c>
      <c r="B1333" s="13">
        <v>46154</v>
      </c>
      <c r="C1333" t="s">
        <v>1850</v>
      </c>
      <c r="D1333" t="s">
        <v>5376</v>
      </c>
    </row>
    <row r="1334" spans="1:4">
      <c r="A1334">
        <v>1358</v>
      </c>
      <c r="B1334" s="13">
        <v>46154</v>
      </c>
      <c r="C1334" t="s">
        <v>1370</v>
      </c>
      <c r="D1334" t="s">
        <v>5378</v>
      </c>
    </row>
    <row r="1335" spans="1:4">
      <c r="A1335">
        <v>1359</v>
      </c>
      <c r="B1335" s="13">
        <v>46154</v>
      </c>
      <c r="C1335" t="s">
        <v>2930</v>
      </c>
      <c r="D1335" t="s">
        <v>5381</v>
      </c>
    </row>
    <row r="1336" spans="1:4">
      <c r="A1336">
        <v>1360</v>
      </c>
      <c r="B1336" s="13">
        <v>46154</v>
      </c>
      <c r="C1336" t="s">
        <v>1850</v>
      </c>
      <c r="D1336" t="s">
        <v>5382</v>
      </c>
    </row>
    <row r="1337" spans="1:4">
      <c r="A1337">
        <v>1361</v>
      </c>
      <c r="B1337" s="13">
        <v>46154</v>
      </c>
      <c r="C1337" t="s">
        <v>1018</v>
      </c>
      <c r="D1337" t="s">
        <v>5385</v>
      </c>
    </row>
    <row r="1338" spans="1:4">
      <c r="A1338">
        <v>1362</v>
      </c>
      <c r="B1338" s="13">
        <v>46154</v>
      </c>
      <c r="C1338" t="s">
        <v>3878</v>
      </c>
      <c r="D1338" t="s">
        <v>5387</v>
      </c>
    </row>
    <row r="1339" spans="1:4">
      <c r="A1339">
        <v>1363</v>
      </c>
      <c r="B1339" s="13">
        <v>46155</v>
      </c>
      <c r="C1339" t="s">
        <v>1370</v>
      </c>
      <c r="D1339" t="s">
        <v>5390</v>
      </c>
    </row>
    <row r="1340" spans="1:4">
      <c r="A1340">
        <v>1364</v>
      </c>
      <c r="B1340" s="13">
        <v>46155</v>
      </c>
      <c r="C1340" t="s">
        <v>1438</v>
      </c>
      <c r="D1340" t="s">
        <v>5391</v>
      </c>
    </row>
    <row r="1341" spans="1:4">
      <c r="A1341">
        <v>1365</v>
      </c>
      <c r="B1341" s="13">
        <v>46155</v>
      </c>
      <c r="C1341" t="s">
        <v>2661</v>
      </c>
      <c r="D1341" t="s">
        <v>5393</v>
      </c>
    </row>
    <row r="1342" spans="1:4">
      <c r="A1342">
        <v>1366</v>
      </c>
      <c r="B1342" s="13">
        <v>46155</v>
      </c>
      <c r="C1342" t="s">
        <v>1444</v>
      </c>
      <c r="D1342" t="s">
        <v>5395</v>
      </c>
    </row>
    <row r="1343" spans="1:4">
      <c r="A1343">
        <v>1367</v>
      </c>
      <c r="B1343" s="13">
        <v>46155</v>
      </c>
      <c r="C1343" t="s">
        <v>1209</v>
      </c>
      <c r="D1343" t="s">
        <v>5397</v>
      </c>
    </row>
    <row r="1344" spans="1:4">
      <c r="A1344">
        <v>1368</v>
      </c>
      <c r="B1344" s="13">
        <v>46155</v>
      </c>
      <c r="C1344" t="s">
        <v>1748</v>
      </c>
      <c r="D1344" t="s">
        <v>5398</v>
      </c>
    </row>
    <row r="1345" spans="1:4">
      <c r="A1345">
        <v>1369</v>
      </c>
      <c r="B1345" s="13">
        <v>46155</v>
      </c>
      <c r="C1345" t="s">
        <v>1074</v>
      </c>
      <c r="D1345" t="s">
        <v>5402</v>
      </c>
    </row>
    <row r="1346" spans="1:4">
      <c r="A1346">
        <v>1370</v>
      </c>
      <c r="B1346" s="13">
        <v>46156</v>
      </c>
      <c r="C1346" t="s">
        <v>3129</v>
      </c>
      <c r="D1346" t="s">
        <v>5407</v>
      </c>
    </row>
    <row r="1347" spans="1:4">
      <c r="A1347">
        <v>1371</v>
      </c>
      <c r="B1347" s="13">
        <v>46156</v>
      </c>
      <c r="C1347" t="s">
        <v>1131</v>
      </c>
      <c r="D1347" t="s">
        <v>5408</v>
      </c>
    </row>
    <row r="1348" spans="1:4">
      <c r="A1348">
        <v>1372</v>
      </c>
      <c r="B1348" s="13">
        <v>46156</v>
      </c>
      <c r="C1348" t="s">
        <v>5323</v>
      </c>
      <c r="D1348" t="s">
        <v>5410</v>
      </c>
    </row>
    <row r="1349" spans="1:4">
      <c r="A1349">
        <v>1373</v>
      </c>
      <c r="B1349" s="13">
        <v>46156</v>
      </c>
      <c r="C1349" t="s">
        <v>3888</v>
      </c>
      <c r="D1349" t="s">
        <v>5413</v>
      </c>
    </row>
    <row r="1350" spans="1:4">
      <c r="A1350">
        <v>1374</v>
      </c>
      <c r="B1350" s="13">
        <v>46156</v>
      </c>
      <c r="C1350" t="s">
        <v>1444</v>
      </c>
      <c r="D1350" t="s">
        <v>5416</v>
      </c>
    </row>
    <row r="1351" spans="1:4">
      <c r="A1351">
        <v>1375</v>
      </c>
      <c r="B1351" s="13">
        <v>46156</v>
      </c>
      <c r="C1351" t="s">
        <v>2099</v>
      </c>
      <c r="D1351" t="s">
        <v>5418</v>
      </c>
    </row>
    <row r="1352" spans="1:4">
      <c r="A1352">
        <v>1376</v>
      </c>
      <c r="B1352" s="13">
        <v>46156</v>
      </c>
      <c r="C1352" t="s">
        <v>1803</v>
      </c>
      <c r="D1352" t="s">
        <v>5422</v>
      </c>
    </row>
    <row r="1353" spans="1:4">
      <c r="A1353">
        <v>1377</v>
      </c>
      <c r="B1353" s="13">
        <v>46156</v>
      </c>
      <c r="C1353" t="s">
        <v>2930</v>
      </c>
      <c r="D1353" t="s">
        <v>5426</v>
      </c>
    </row>
    <row r="1354" spans="1:4">
      <c r="A1354">
        <v>1378</v>
      </c>
      <c r="B1354" s="13">
        <v>46156</v>
      </c>
      <c r="C1354" t="s">
        <v>3129</v>
      </c>
      <c r="D1354" t="s">
        <v>5428</v>
      </c>
    </row>
    <row r="1355" spans="1:4">
      <c r="A1355">
        <v>1379</v>
      </c>
      <c r="B1355" s="13">
        <v>46156</v>
      </c>
      <c r="C1355" t="s">
        <v>1444</v>
      </c>
      <c r="D1355" t="s">
        <v>5429</v>
      </c>
    </row>
    <row r="1356" spans="1:4">
      <c r="A1356">
        <v>1380</v>
      </c>
      <c r="B1356" s="13">
        <v>46157</v>
      </c>
      <c r="C1356" t="s">
        <v>1706</v>
      </c>
      <c r="D1356" t="s">
        <v>5430</v>
      </c>
    </row>
    <row r="1357" spans="1:4">
      <c r="A1357">
        <v>1381</v>
      </c>
      <c r="B1357" s="13">
        <v>46157</v>
      </c>
      <c r="C1357" t="s">
        <v>1010</v>
      </c>
      <c r="D1357" t="s">
        <v>5432</v>
      </c>
    </row>
    <row r="1358" spans="1:4">
      <c r="A1358">
        <v>1382</v>
      </c>
      <c r="B1358" s="13">
        <v>46157</v>
      </c>
      <c r="C1358" t="s">
        <v>1370</v>
      </c>
      <c r="D1358" t="s">
        <v>5435</v>
      </c>
    </row>
    <row r="1359" spans="1:4">
      <c r="A1359">
        <v>1383</v>
      </c>
      <c r="B1359" s="13">
        <v>46157</v>
      </c>
      <c r="C1359" t="s">
        <v>1370</v>
      </c>
      <c r="D1359" t="s">
        <v>5436</v>
      </c>
    </row>
    <row r="1360" spans="1:4">
      <c r="A1360">
        <v>1384</v>
      </c>
      <c r="B1360" s="13">
        <v>46157</v>
      </c>
      <c r="C1360" t="s">
        <v>1551</v>
      </c>
      <c r="D1360" t="s">
        <v>5437</v>
      </c>
    </row>
    <row r="1361" spans="1:4">
      <c r="A1361">
        <v>1385</v>
      </c>
      <c r="B1361" s="13">
        <v>46157</v>
      </c>
      <c r="C1361" t="s">
        <v>3077</v>
      </c>
      <c r="D1361" t="s">
        <v>5439</v>
      </c>
    </row>
    <row r="1362" spans="1:4">
      <c r="A1362">
        <v>1386</v>
      </c>
      <c r="B1362" s="13">
        <v>46157</v>
      </c>
      <c r="C1362" t="s">
        <v>1551</v>
      </c>
      <c r="D1362" t="s">
        <v>5440</v>
      </c>
    </row>
    <row r="1363" spans="1:4">
      <c r="A1363">
        <v>1387</v>
      </c>
      <c r="B1363" s="13">
        <v>46157</v>
      </c>
      <c r="C1363" t="s">
        <v>1131</v>
      </c>
      <c r="D1363" t="s">
        <v>5443</v>
      </c>
    </row>
    <row r="1364" spans="1:4">
      <c r="A1364">
        <v>1388</v>
      </c>
      <c r="B1364" s="13">
        <v>46157</v>
      </c>
      <c r="C1364" t="s">
        <v>1370</v>
      </c>
      <c r="D1364" t="s">
        <v>5447</v>
      </c>
    </row>
    <row r="1365" spans="1:4">
      <c r="A1365">
        <v>1389</v>
      </c>
      <c r="B1365" s="13">
        <v>46158</v>
      </c>
      <c r="C1365" t="s">
        <v>1370</v>
      </c>
      <c r="D1365" t="s">
        <v>5448</v>
      </c>
    </row>
    <row r="1366" spans="1:4">
      <c r="A1366">
        <v>1390</v>
      </c>
      <c r="B1366" s="13">
        <v>46158</v>
      </c>
      <c r="C1366" t="s">
        <v>1370</v>
      </c>
      <c r="D1366" t="s">
        <v>5452</v>
      </c>
    </row>
    <row r="1367" spans="1:4">
      <c r="A1367">
        <v>1391</v>
      </c>
      <c r="B1367" s="13">
        <v>46158</v>
      </c>
      <c r="C1367" t="s">
        <v>1010</v>
      </c>
      <c r="D1367" t="s">
        <v>5453</v>
      </c>
    </row>
    <row r="1368" spans="1:4">
      <c r="A1368">
        <v>1392</v>
      </c>
      <c r="B1368" s="13">
        <v>46158</v>
      </c>
      <c r="C1368" t="s">
        <v>3332</v>
      </c>
      <c r="D1368" t="s">
        <v>5454</v>
      </c>
    </row>
    <row r="1369" spans="1:4">
      <c r="A1369">
        <v>1393</v>
      </c>
      <c r="B1369" s="13">
        <v>46160</v>
      </c>
      <c r="C1369" t="s">
        <v>1681</v>
      </c>
      <c r="D1369" t="s">
        <v>5465</v>
      </c>
    </row>
    <row r="1370" spans="1:4">
      <c r="A1370">
        <v>1394</v>
      </c>
      <c r="B1370" s="13">
        <v>46161</v>
      </c>
      <c r="C1370" t="s">
        <v>1826</v>
      </c>
      <c r="D1370" t="s">
        <v>5470</v>
      </c>
    </row>
    <row r="1371" spans="1:4">
      <c r="A1371">
        <v>1395</v>
      </c>
      <c r="B1371" s="13">
        <v>46161</v>
      </c>
      <c r="C1371" t="s">
        <v>1557</v>
      </c>
      <c r="D1371" t="s">
        <v>5471</v>
      </c>
    </row>
    <row r="1372" spans="1:4">
      <c r="A1372">
        <v>1396</v>
      </c>
      <c r="B1372" s="13">
        <v>46161</v>
      </c>
      <c r="C1372" t="s">
        <v>3129</v>
      </c>
      <c r="D1372" t="s">
        <v>5473</v>
      </c>
    </row>
    <row r="1373" spans="1:4">
      <c r="A1373">
        <v>1397</v>
      </c>
      <c r="B1373" s="13">
        <v>46161</v>
      </c>
      <c r="C1373" t="s">
        <v>1131</v>
      </c>
      <c r="D1373" t="s">
        <v>5475</v>
      </c>
    </row>
    <row r="1374" spans="1:4">
      <c r="A1374">
        <v>1398</v>
      </c>
      <c r="B1374" s="13">
        <v>46161</v>
      </c>
      <c r="C1374" t="s">
        <v>1748</v>
      </c>
      <c r="D1374" t="s">
        <v>5478</v>
      </c>
    </row>
    <row r="1375" spans="1:4">
      <c r="A1375">
        <v>1399</v>
      </c>
      <c r="B1375" s="13">
        <v>46161</v>
      </c>
      <c r="C1375" t="s">
        <v>3879</v>
      </c>
      <c r="D1375" t="s">
        <v>5479</v>
      </c>
    </row>
    <row r="1376" spans="1:4">
      <c r="A1376">
        <v>1400</v>
      </c>
      <c r="B1376" s="13">
        <v>46161</v>
      </c>
      <c r="C1376" t="s">
        <v>2848</v>
      </c>
      <c r="D1376" t="s">
        <v>5481</v>
      </c>
    </row>
    <row r="1377" spans="1:4">
      <c r="A1377">
        <v>1401</v>
      </c>
      <c r="B1377" s="13">
        <v>46161</v>
      </c>
      <c r="C1377" t="s">
        <v>1681</v>
      </c>
      <c r="D1377" t="s">
        <v>5482</v>
      </c>
    </row>
    <row r="1378" spans="1:4">
      <c r="A1378">
        <v>1402</v>
      </c>
      <c r="B1378" s="13">
        <v>46161</v>
      </c>
      <c r="C1378" t="s">
        <v>1370</v>
      </c>
      <c r="D1378" t="s">
        <v>5483</v>
      </c>
    </row>
    <row r="1379" spans="1:4">
      <c r="A1379">
        <v>1403</v>
      </c>
      <c r="B1379" s="13">
        <v>46161</v>
      </c>
      <c r="C1379" t="s">
        <v>981</v>
      </c>
      <c r="D1379" t="s">
        <v>5486</v>
      </c>
    </row>
    <row r="1380" spans="1:4">
      <c r="A1380">
        <v>1404</v>
      </c>
      <c r="B1380" s="13">
        <v>46162</v>
      </c>
      <c r="C1380" t="s">
        <v>1154</v>
      </c>
      <c r="D1380" t="s">
        <v>5516</v>
      </c>
    </row>
    <row r="1381" spans="1:4">
      <c r="A1381">
        <v>1405</v>
      </c>
      <c r="B1381" s="13">
        <v>46162</v>
      </c>
      <c r="C1381" t="s">
        <v>999</v>
      </c>
      <c r="D1381" t="s">
        <v>5520</v>
      </c>
    </row>
    <row r="1382" spans="1:4">
      <c r="A1382">
        <v>1406</v>
      </c>
      <c r="B1382" s="13">
        <v>46162</v>
      </c>
      <c r="C1382" t="s">
        <v>1007</v>
      </c>
      <c r="D1382" t="s">
        <v>5522</v>
      </c>
    </row>
    <row r="1383" spans="1:4">
      <c r="A1383">
        <v>1407</v>
      </c>
      <c r="B1383" s="13">
        <v>46162</v>
      </c>
      <c r="C1383" t="s">
        <v>2930</v>
      </c>
      <c r="D1383" t="s">
        <v>5523</v>
      </c>
    </row>
    <row r="1384" spans="1:4">
      <c r="A1384">
        <v>1408</v>
      </c>
      <c r="B1384" s="13">
        <v>46162</v>
      </c>
      <c r="C1384" t="s">
        <v>1465</v>
      </c>
      <c r="D1384" t="s">
        <v>5524</v>
      </c>
    </row>
    <row r="1385" spans="1:4">
      <c r="A1385">
        <v>1409</v>
      </c>
      <c r="B1385" s="13">
        <v>46162</v>
      </c>
      <c r="C1385" t="s">
        <v>2678</v>
      </c>
      <c r="D1385" t="s">
        <v>5527</v>
      </c>
    </row>
    <row r="1386" spans="1:4">
      <c r="A1386">
        <v>1410</v>
      </c>
      <c r="B1386" s="13">
        <v>46163</v>
      </c>
      <c r="C1386" t="s">
        <v>2678</v>
      </c>
      <c r="D1386" t="s">
        <v>5532</v>
      </c>
    </row>
    <row r="1387" spans="1:4">
      <c r="A1387">
        <v>1411</v>
      </c>
      <c r="B1387" s="13">
        <v>46163</v>
      </c>
      <c r="C1387" t="s">
        <v>1456</v>
      </c>
      <c r="D1387" t="s">
        <v>5533</v>
      </c>
    </row>
    <row r="1388" spans="1:4">
      <c r="A1388">
        <v>1412</v>
      </c>
      <c r="B1388" s="13">
        <v>46163</v>
      </c>
      <c r="C1388" t="s">
        <v>1551</v>
      </c>
      <c r="D1388" t="s">
        <v>5536</v>
      </c>
    </row>
    <row r="1389" spans="1:4">
      <c r="A1389">
        <v>1413</v>
      </c>
      <c r="B1389" s="13">
        <v>46163</v>
      </c>
      <c r="C1389" t="s">
        <v>1512</v>
      </c>
      <c r="D1389" t="s">
        <v>5538</v>
      </c>
    </row>
    <row r="1390" spans="1:4">
      <c r="A1390">
        <v>1414</v>
      </c>
      <c r="B1390" s="13">
        <v>46163</v>
      </c>
      <c r="C1390" t="s">
        <v>1010</v>
      </c>
      <c r="D1390" t="s">
        <v>5541</v>
      </c>
    </row>
    <row r="1391" spans="1:4">
      <c r="A1391">
        <v>1415</v>
      </c>
      <c r="B1391" s="13">
        <v>46163</v>
      </c>
      <c r="C1391" t="s">
        <v>3888</v>
      </c>
      <c r="D1391" t="s">
        <v>5544</v>
      </c>
    </row>
    <row r="1392" spans="1:4">
      <c r="A1392">
        <v>1416</v>
      </c>
      <c r="B1392" s="13">
        <v>46164</v>
      </c>
      <c r="C1392" t="s">
        <v>1569</v>
      </c>
      <c r="D1392" t="s">
        <v>5549</v>
      </c>
    </row>
    <row r="1393" spans="1:4">
      <c r="A1393">
        <v>1417</v>
      </c>
      <c r="B1393" s="13">
        <v>46164</v>
      </c>
      <c r="C1393" t="s">
        <v>1007</v>
      </c>
      <c r="D1393" t="s">
        <v>5552</v>
      </c>
    </row>
    <row r="1394" spans="1:4">
      <c r="A1394">
        <v>1418</v>
      </c>
      <c r="B1394" s="13">
        <v>46164</v>
      </c>
      <c r="C1394" t="s">
        <v>1420</v>
      </c>
      <c r="D1394" t="s">
        <v>5553</v>
      </c>
    </row>
    <row r="1395" spans="1:4">
      <c r="A1395">
        <v>1419</v>
      </c>
      <c r="B1395" s="13">
        <v>46164</v>
      </c>
      <c r="C1395" t="s">
        <v>1438</v>
      </c>
      <c r="D1395" t="s">
        <v>5555</v>
      </c>
    </row>
    <row r="1396" spans="1:4">
      <c r="A1396">
        <v>1420</v>
      </c>
      <c r="B1396" s="13">
        <v>46164</v>
      </c>
      <c r="C1396" t="s">
        <v>2640</v>
      </c>
      <c r="D1396" t="s">
        <v>5557</v>
      </c>
    </row>
    <row r="1397" spans="1:4">
      <c r="A1397">
        <v>1421</v>
      </c>
      <c r="B1397" s="13">
        <v>46165</v>
      </c>
      <c r="C1397" t="s">
        <v>1934</v>
      </c>
      <c r="D1397" t="s">
        <v>5565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5568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5336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5568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2719999.700000003</v>
      </c>
      <c r="I20" s="52" t="s">
        <v>5568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5568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5568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5568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5568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5568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5568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5568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5568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5568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1230000</v>
      </c>
      <c r="I89" s="52" t="s">
        <v>5568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4620000</v>
      </c>
      <c r="I94" s="52" t="s">
        <v>5568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5568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5545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5455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5389</v>
      </c>
      <c r="H108" s="257">
        <f>SUMIF(주문_리스트!D:D,거래처!$B108,주문_리스트!M:M)+SUMIF(주문_리스트!D:D,거래처!B108,주문_리스트!N:N)</f>
        <v>1200000</v>
      </c>
      <c r="I108" s="52" t="s">
        <v>5568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5568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5568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5568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5568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5568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5455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5568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5368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1600000</v>
      </c>
      <c r="I150" s="52" t="s">
        <v>5568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2350000</v>
      </c>
      <c r="I152" s="52" t="s">
        <v>5568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5336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1430000</v>
      </c>
      <c r="I203" s="52" t="s">
        <v>5568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5302</v>
      </c>
      <c r="C235" s="261" t="s">
        <v>5303</v>
      </c>
      <c r="E235" s="261" t="s">
        <v>5304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5309</v>
      </c>
      <c r="C236" s="261" t="s">
        <v>5310</v>
      </c>
      <c r="E236" s="261" t="s">
        <v>5311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5323</v>
      </c>
      <c r="C237" s="261" t="s">
        <v>5324</v>
      </c>
      <c r="E237" s="261" t="s">
        <v>5325</v>
      </c>
      <c r="F237" s="261" t="s">
        <v>960</v>
      </c>
      <c r="G237" s="261" t="s">
        <v>5326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5337</v>
      </c>
      <c r="C238" s="261" t="s">
        <v>5338</v>
      </c>
      <c r="E238" s="261" t="s">
        <v>5339</v>
      </c>
      <c r="F238" s="261" t="s">
        <v>1161</v>
      </c>
      <c r="G238" s="261" t="s">
        <v>5339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9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307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334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334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334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334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334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334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334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334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334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334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334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334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334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334" t="s">
        <v>4245</v>
      </c>
    </row>
    <row r="230" spans="1:9">
      <c r="A230">
        <v>241</v>
      </c>
      <c r="C230" s="280" t="s">
        <v>3912</v>
      </c>
      <c r="E230" s="52">
        <v>200000</v>
      </c>
      <c r="H230" s="334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334" t="s">
        <v>5468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334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334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334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5510</v>
      </c>
      <c r="D305" s="280" t="s">
        <v>4981</v>
      </c>
      <c r="E305" s="52">
        <v>500000</v>
      </c>
      <c r="H305" s="334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334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5318</v>
      </c>
      <c r="E322" s="52">
        <v>250000</v>
      </c>
      <c r="H322" s="334" t="s">
        <v>5319</v>
      </c>
    </row>
    <row r="323" spans="1:8">
      <c r="A323">
        <v>290</v>
      </c>
      <c r="C323" s="280" t="s">
        <v>5433</v>
      </c>
      <c r="D323" s="280" t="s">
        <v>5434</v>
      </c>
      <c r="E323" s="52">
        <v>1500000</v>
      </c>
    </row>
    <row r="324" spans="1:8">
      <c r="A324">
        <v>291</v>
      </c>
      <c r="B324" s="280" t="s">
        <v>5460</v>
      </c>
      <c r="C324" s="280" t="s">
        <v>5458</v>
      </c>
      <c r="D324" s="280" t="s">
        <v>5460</v>
      </c>
      <c r="E324" s="52">
        <v>30000</v>
      </c>
      <c r="F324" s="52">
        <v>14000</v>
      </c>
      <c r="H324" s="334" t="s">
        <v>5461</v>
      </c>
    </row>
    <row r="325" spans="1:8">
      <c r="A325">
        <v>292</v>
      </c>
      <c r="B325" s="280" t="s">
        <v>5462</v>
      </c>
      <c r="C325" s="280" t="s">
        <v>5459</v>
      </c>
      <c r="D325" s="280" t="s">
        <v>5462</v>
      </c>
      <c r="E325" s="52">
        <v>10000</v>
      </c>
      <c r="F325" s="52">
        <v>5000</v>
      </c>
    </row>
    <row r="326" spans="1:8">
      <c r="A326">
        <v>293</v>
      </c>
      <c r="C326" s="280" t="s">
        <v>5506</v>
      </c>
      <c r="D326" s="280" t="s">
        <v>5507</v>
      </c>
      <c r="E326" s="52">
        <v>80000</v>
      </c>
      <c r="H326" s="334" t="s">
        <v>5490</v>
      </c>
    </row>
    <row r="327" spans="1:8">
      <c r="A327">
        <v>294</v>
      </c>
      <c r="C327" s="280" t="s">
        <v>5489</v>
      </c>
      <c r="D327" s="280" t="s">
        <v>5508</v>
      </c>
      <c r="E327" s="52">
        <v>80000</v>
      </c>
      <c r="H327" s="334" t="s">
        <v>5491</v>
      </c>
    </row>
    <row r="328" spans="1:8">
      <c r="A328">
        <v>295</v>
      </c>
      <c r="C328" s="280" t="s">
        <v>5489</v>
      </c>
      <c r="D328" s="280" t="s">
        <v>5509</v>
      </c>
      <c r="E328" s="52">
        <v>80000</v>
      </c>
      <c r="H328" s="334" t="s">
        <v>5492</v>
      </c>
    </row>
    <row r="329" spans="1:8">
      <c r="A329">
        <v>296</v>
      </c>
      <c r="C329" s="280" t="s">
        <v>5489</v>
      </c>
      <c r="D329" s="280" t="s">
        <v>5493</v>
      </c>
      <c r="E329" s="52">
        <v>80000</v>
      </c>
      <c r="H329" s="334" t="s">
        <v>5494</v>
      </c>
    </row>
    <row r="330" spans="1:8">
      <c r="A330">
        <v>297</v>
      </c>
      <c r="C330" s="280" t="s">
        <v>5495</v>
      </c>
      <c r="D330" s="280" t="s">
        <v>5496</v>
      </c>
      <c r="E330" s="52">
        <v>80000</v>
      </c>
      <c r="H330" s="334" t="s">
        <v>5497</v>
      </c>
    </row>
    <row r="331" spans="1:8">
      <c r="A331">
        <v>298</v>
      </c>
      <c r="C331" s="280" t="s">
        <v>5500</v>
      </c>
      <c r="D331" s="280" t="s">
        <v>5498</v>
      </c>
      <c r="E331" s="52">
        <v>80000</v>
      </c>
      <c r="H331" s="334" t="s">
        <v>5499</v>
      </c>
    </row>
    <row r="332" spans="1:8">
      <c r="A332">
        <v>299</v>
      </c>
      <c r="C332" s="280" t="s">
        <v>5500</v>
      </c>
      <c r="D332" s="280" t="s">
        <v>5501</v>
      </c>
      <c r="E332" s="52">
        <v>80000</v>
      </c>
      <c r="H332" s="334" t="s">
        <v>5502</v>
      </c>
    </row>
    <row r="333" spans="1:8">
      <c r="A333">
        <v>300</v>
      </c>
      <c r="C333" s="280" t="s">
        <v>5503</v>
      </c>
      <c r="D333" s="280" t="s">
        <v>5504</v>
      </c>
      <c r="E333" s="52">
        <v>80000</v>
      </c>
      <c r="H333" s="334" t="s">
        <v>5505</v>
      </c>
    </row>
    <row r="334" spans="1:8">
      <c r="A334">
        <v>301</v>
      </c>
      <c r="C334" s="280" t="s">
        <v>5510</v>
      </c>
      <c r="D334" s="280" t="s">
        <v>5511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5512</v>
      </c>
      <c r="D335" s="280" t="s">
        <v>5513</v>
      </c>
      <c r="E335" s="52">
        <v>1800000</v>
      </c>
    </row>
    <row r="336" spans="1:8">
      <c r="A336">
        <v>303</v>
      </c>
      <c r="C336" s="280" t="s">
        <v>5531</v>
      </c>
      <c r="E336" s="52">
        <v>150000</v>
      </c>
    </row>
    <row r="337" spans="1:6">
      <c r="A337">
        <v>304</v>
      </c>
      <c r="C337" s="280" t="s">
        <v>5537</v>
      </c>
      <c r="E337" s="52">
        <v>28000</v>
      </c>
    </row>
    <row r="338" spans="1:6">
      <c r="A338">
        <v>305</v>
      </c>
      <c r="C338" s="280" t="s">
        <v>5546</v>
      </c>
      <c r="D338" s="280" t="s">
        <v>5547</v>
      </c>
      <c r="E338" s="52">
        <v>80000</v>
      </c>
      <c r="F338" s="52">
        <v>30000</v>
      </c>
    </row>
    <row r="339" spans="1:6">
      <c r="A339">
        <v>306</v>
      </c>
      <c r="C339" s="280" t="s">
        <v>5548</v>
      </c>
      <c r="E33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238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5517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5377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5348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5474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5517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5554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5474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3812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5474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5417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5335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5316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5318</v>
      </c>
      <c r="G216" s="52">
        <v>1</v>
      </c>
      <c r="H216" s="52">
        <v>250000</v>
      </c>
      <c r="I216" t="s">
        <v>5319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5329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5365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5369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5372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5433</v>
      </c>
      <c r="F224" s="189" t="s">
        <v>5434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5438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5449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5476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5521</v>
      </c>
      <c r="E229" s="189" t="s">
        <v>2153</v>
      </c>
      <c r="F229" s="189" t="s">
        <v>1910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5528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3812</v>
      </c>
      <c r="E231" s="189" t="s">
        <v>5531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3812</v>
      </c>
      <c r="E232" s="189" t="s">
        <v>5537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4174</v>
      </c>
      <c r="F233" s="189" t="s">
        <v>2007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5550</v>
      </c>
      <c r="E234" s="189" t="s">
        <v>2153</v>
      </c>
      <c r="F234" s="189" t="s">
        <v>1910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E236" s="189" t="s">
        <v>5546</v>
      </c>
      <c r="F236" s="189" t="s">
        <v>5547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5556</v>
      </c>
      <c r="E238" s="189" t="s">
        <v>2131</v>
      </c>
      <c r="F238" s="189" t="s">
        <v>1180</v>
      </c>
      <c r="G238" s="52">
        <v>1</v>
      </c>
      <c r="H23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2026-05-23T02:16:56Z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