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5B6ABD5-6533-47E8-B6D0-3AE45FC07B3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<sst xmlns="http://schemas.openxmlformats.org/spreadsheetml/2006/main" count="20588" uniqueCount="5831">
  <si>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</si>
  <si>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</si>
  <si>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</si>
  <si>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</si>
  <si>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</si>
  <si>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</si>
  <si>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</si>
  <si>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</si>
  <si>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</si>
  <si>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</si>
  <si>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</si>
  <si>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</si>
  <si>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</si>
  <si>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</si>
  <si>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</si>
  <si>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</si>
  <si>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</si>
  <si>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</si>
  <si>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</si>
  <si>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</si>
  <si>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</si>
  <si>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</si>
  <si>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</si>
  <si>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</si>
  <si>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</si>
  <si>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</si>
  <si>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</si>
  <si>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</si>
  <si>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</si>
  <si>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</si>
  <si>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</si>
  <si>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</si>
  <si>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</si>
  <si>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</si>
  <si>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</si>
  <si>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</si>
  <si>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</si>
  <si>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</si>
  <si>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</si>
  <si>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</si>
  <si>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</si>
  <si>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</si>
  <si>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</si>
  <si>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</si>
  <si>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</si>
  <si>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</si>
  <si>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</si>
  <si>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</si>
  <si>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</si>
  <si>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</si>
  <si>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</si>
  <si>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</si>
  <si>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</si>
  <si>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</si>
  <si>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</si>
  <si>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</si>
  <si>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</si>
  <si>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</si>
  <si>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</si>
  <si>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</si>
  <si>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</si>
  <si>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</si>
  <si>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</si>
  <si>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</si>
  <si>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</si>
  <si>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</si>
  <si>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</si>
  <si>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</si>
  <si>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</si>
  <si>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</si>
  <si>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</si>
  <si>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</si>
  <si>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</si>
  <si>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</si>
  <si>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</si>
  <si>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</si>
  <si>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</si>
  <si>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</si>
  <si>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</si>
  <si>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</si>
  <si>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</si>
  <si>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</si>
  <si>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</si>
  <si>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</si>
  <si>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</si>
  <si>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</si>
  <si>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</si>
  <si>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</si>
  <si>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</si>
  <si>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</si>
  <si>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</si>
  <si>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</si>
  <si>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</si>
  <si>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</si>
  <si>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</si>
  <si>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</si>
  <si>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</si>
  <si>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</si>
  <si>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</si>
  <si>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</si>
  <si>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</si>
  <si>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</si>
  <si>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</si>
  <si>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</si>
  <si>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</si>
  <si>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</si>
  <si>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</si>
  <si>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</si>
  <si>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</si>
  <si>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</si>
  <si>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</si>
  <si>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</si>
  <si>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</si>
  <si>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</si>
  <si>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</si>
  <si>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</si>
  <si>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</si>
  <si>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</si>
  <si>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</si>
  <si>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</si>
  <si>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</si>
  <si>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</si>
  <si>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</si>
  <si>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</si>
  <si>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</si>
  <si>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</si>
  <si>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</si>
  <si>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</si>
  <si>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</si>
  <si>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</si>
  <si>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</si>
  <si>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</si>
  <si>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</si>
  <si>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</si>
  <si>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</si>
  <si>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</si>
  <si>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</si>
  <si>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</si>
  <si>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</si>
  <si>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</si>
  <si>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</si>
  <si>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</si>
  <si>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</si>
  <si>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</si>
  <si>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</si>
  <si>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</si>
  <si>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</si>
  <si>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</si>
  <si>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</si>
  <si>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</si>
  <si>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</si>
  <si>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</si>
  <si>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</si>
  <si>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</si>
  <si>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</si>
  <si>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</si>
  <si>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</si>
  <si>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</si>
  <si>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</si>
  <si>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</si>
  <si>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</si>
  <si>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</si>
  <si>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</si>
  <si>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</si>
  <si>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</si>
  <si>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</si>
  <si>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</si>
  <si>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</si>
  <si>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</si>
  <si>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</si>
  <si>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</si>
  <si>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</si>
  <si>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</si>
  <si>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</si>
  <si>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</si>
  <si>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</si>
  <si>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</si>
  <si>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</si>
  <si>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</si>
  <si>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</si>
  <si>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</si>
  <si>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</si>
  <si>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</si>
  <si>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</si>
  <si>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</si>
  <si>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</si>
  <si>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</si>
  <si>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</si>
  <si>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</si>
  <si>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</si>
  <si>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</si>
  <si>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</si>
  <si>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</si>
  <si>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</si>
  <si>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</si>
  <si>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</si>
  <si>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</si>
  <si>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</si>
  <si>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</si>
  <si>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</si>
  <si>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</si>
  <si>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</si>
  <si>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</si>
  <si>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</si>
  <si>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</si>
  <si>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</si>
  <si>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</si>
  <si>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</si>
  <si>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</si>
  <si>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</si>
  <si>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</si>
  <si>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</si>
  <si>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</si>
  <si>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</si>
  <si>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</si>
  <si>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</si>
  <si>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</si>
  <si>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</si>
  <si>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</si>
  <si>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</si>
  <si>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</si>
  <si>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</si>
  <si>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</si>
  <si>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</si>
  <si>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</si>
  <si>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</si>
  <si>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</si>
  <si>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</si>
  <si>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</si>
  <si>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</si>
  <si>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</si>
  <si>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</si>
  <si>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</si>
  <si>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</si>
  <si>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</si>
  <si>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</si>
  <si>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</si>
  <si>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</si>
  <si>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</si>
  <si>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</si>
  <si>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</si>
  <si>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</si>
  <si>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</si>
  <si>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</si>
  <si>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</si>
  <si>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</si>
  <si>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</si>
  <si>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</si>
  <si>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</si>
  <si>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</si>
  <si>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</si>
  <si>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</si>
  <si>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</si>
  <si>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</si>
  <si>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</si>
  <si>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</si>
  <si>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</si>
  <si>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</si>
  <si>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</si>
  <si>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</si>
  <si>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</si>
  <si>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</si>
  <si>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</si>
  <si>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</si>
  <si>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</si>
  <si>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</si>
  <si>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</si>
  <si>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</si>
  <si>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</si>
  <si>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</si>
  <si>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</si>
  <si>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</si>
  <si>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</si>
  <si>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</si>
  <si>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</si>
  <si>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</si>
  <si>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</si>
  <si>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</si>
  <si>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</si>
  <si>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</si>
  <si>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</si>
  <si>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</si>
  <si>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</si>
  <si>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</si>
  <si>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</si>
  <si>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</si>
  <si>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</si>
  <si>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</si>
  <si>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</si>
  <si>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</si>
  <si>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</si>
  <si>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</si>
  <si>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</si>
  <si>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</si>
  <si>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</si>
  <si>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</si>
  <si>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</si>
  <si>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</si>
  <si>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</si>
  <si>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</si>
  <si>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</si>
  <si>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</si>
  <si>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</si>
  <si>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</si>
  <si>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</si>
  <si>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</si>
  <si>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</si>
  <si>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</si>
  <si>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</si>
  <si>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</si>
  <si>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</si>
  <si>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</si>
  <si>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</si>
  <si>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</si>
  <si>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</si>
  <si>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</si>
  <si>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</si>
  <si>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</si>
  <si>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</si>
  <si>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</si>
  <si>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</si>
  <si>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</si>
  <si>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</si>
  <si>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</si>
  <si>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</si>
  <si>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</si>
  <si>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</si>
  <si>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</si>
  <si>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</si>
  <si>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</si>
  <si>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</si>
  <si>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</si>
  <si>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</si>
  <si>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</si>
  <si>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</si>
  <si>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</si>
  <si>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</si>
  <si>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</si>
  <si>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</si>
  <si>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</si>
  <si>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</si>
  <si>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</si>
  <si>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</si>
  <si>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</si>
  <si>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</si>
  <si>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</si>
  <si>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</si>
  <si>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</si>
  <si>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</si>
  <si>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</si>
  <si>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</si>
  <si>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</si>
  <si>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</si>
  <si>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</si>
  <si>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</si>
  <si>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</si>
  <si>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</si>
  <si>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</si>
  <si>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</si>
  <si>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</si>
  <si>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</si>
  <si>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</si>
  <si>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</si>
  <si>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</si>
  <si>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</si>
  <si>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</si>
  <si>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</si>
  <si>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</si>
  <si>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</si>
  <si>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</si>
  <si>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</si>
  <si>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</si>
  <si>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</si>
  <si>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</si>
  <si>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</si>
  <si>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</si>
  <si>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</si>
  <si>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</si>
  <si>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</si>
  <si>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</si>
  <si>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</si>
  <si>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</si>
  <si>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</si>
  <si>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</si>
  <si>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</si>
  <si>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</si>
  <si>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</si>
  <si>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</si>
  <si>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</si>
  <si>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</si>
  <si>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</si>
  <si>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</si>
  <si>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</si>
  <si>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</si>
  <si>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</si>
  <si>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</si>
  <si>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</si>
  <si>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</si>
  <si>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</si>
  <si>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</si>
  <si>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</si>
  <si>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</si>
  <si>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</si>
  <si>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</si>
  <si>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</si>
  <si>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</si>
  <si>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</si>
  <si>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</si>
  <si>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</si>
  <si>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</si>
  <si>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</si>
  <si>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</si>
  <si>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</si>
  <si>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</si>
  <si>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</si>
  <si>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</si>
  <si>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</si>
  <si>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</si>
  <si>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</si>
  <si>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</si>
  <si>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</si>
  <si>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</si>
  <si>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</si>
  <si>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</si>
  <si>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</si>
  <si>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</si>
  <si>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</si>
  <si>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</si>
  <si>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</si>
  <si>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</si>
  <si>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</si>
  <si>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</si>
  <si>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</si>
  <si>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</si>
  <si>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</si>
  <si>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</si>
  <si>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</si>
  <si>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</si>
  <si>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</si>
  <si>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</si>
  <si>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</si>
  <si>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</si>
  <si>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</si>
  <si>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</si>
  <si>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</si>
  <si>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</si>
  <si>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</si>
  <si>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</si>
  <si>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</si>
  <si>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</si>
  <si>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</si>
  <si>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</si>
  <si>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</si>
  <si>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</si>
  <si>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</si>
  <si>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</si>
  <si>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</si>
  <si>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</si>
  <si>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</si>
  <si>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</si>
  <si>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</si>
  <si>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</si>
  <si>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</si>
  <si>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</si>
  <si>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</si>
  <si>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</si>
  <si>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</si>
  <si>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</si>
  <si>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</si>
  <si>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</si>
  <si>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</si>
  <si>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</si>
  <si>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</si>
  <si>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</si>
  <si>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</si>
  <si>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</si>
  <si>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</si>
  <si>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</si>
  <si>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</si>
  <si>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</si>
  <si>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</si>
  <si>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</si>
  <si>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</si>
  <si>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</si>
  <si>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</si>
  <si>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</si>
  <si>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</si>
  <si>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</si>
  <si>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</si>
  <si>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</si>
  <si>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</si>
  <si>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</si>
  <si>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</si>
  <si>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</si>
  <si>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</si>
  <si>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</si>
  <si>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</si>
  <si>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</si>
  <si>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</si>
  <si>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</si>
  <si>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</si>
  <si>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</si>
  <si>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</si>
  <si>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</si>
  <si>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</si>
  <si>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</si>
  <si>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</si>
  <si>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</si>
  <si>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</si>
  <si>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</si>
  <si>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</si>
  <si>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</si>
  <si>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</si>
  <si>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</si>
  <si>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</si>
  <si>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</si>
  <si>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</si>
  <si>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</si>
  <si>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</si>
  <si>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</si>
  <si>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</si>
  <si>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</si>
  <si>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</si>
  <si>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</si>
  <si>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</si>
  <si>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</si>
  <si>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</si>
  <si>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</si>
  <si>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</si>
  <si>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</si>
  <si>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</si>
  <si>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</si>
  <si>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</si>
  <si>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</si>
  <si>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</si>
  <si>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</si>
  <si>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</si>
  <si>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</si>
  <si>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</si>
  <si>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</si>
  <si>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</si>
  <si>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</si>
  <si>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</si>
  <si>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</si>
  <si>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</si>
  <si>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</si>
  <si>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</si>
  <si>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</si>
  <si>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</si>
  <si>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</si>
  <si>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</si>
  <si>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</si>
  <si>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</si>
  <si>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</si>
  <si>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</si>
  <si>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</si>
  <si>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</si>
  <si>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</si>
  <si>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</si>
  <si>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</si>
  <si>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</si>
  <si>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</si>
  <si>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</si>
  <si>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</si>
  <si>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</si>
  <si>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</si>
  <si>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</si>
  <si>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</si>
  <si>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</si>
  <si>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</si>
  <si>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</si>
  <si>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</si>
  <si>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</si>
  <si>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</si>
  <si>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</si>
  <si>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</si>
  <si>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</si>
  <si>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</si>
  <si>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</si>
  <si>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</si>
  <si>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</si>
  <si>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</si>
  <si>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</si>
  <si>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</si>
  <si>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</si>
  <si>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</si>
  <si>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</si>
  <si>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</si>
  <si>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</si>
  <si>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</si>
  <si>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</si>
  <si>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</si>
  <si>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</si>
  <si>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</si>
  <si>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</si>
  <si>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</si>
  <si>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</si>
  <si>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</si>
  <si>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</si>
  <si>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</si>
  <si>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</si>
  <si>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</si>
  <si>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</si>
  <si>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</si>
  <si>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</si>
  <si>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</si>
  <si>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</si>
  <si>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</si>
  <si>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</si>
  <si>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</si>
  <si>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</si>
  <si>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</si>
  <si>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</si>
  <si>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</si>
  <si>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</si>
  <si>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</si>
  <si>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</si>
  <si>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</si>
  <si>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</si>
  <si>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</si>
  <si>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</si>
  <si>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</si>
  <si>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</si>
  <si>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</si>
  <si>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</si>
  <si>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</si>
  <si>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</si>
  <si>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</si>
  <si>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</si>
  <si>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</si>
  <si>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</si>
  <si>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</si>
  <si>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</si>
  <si>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</si>
  <si>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</si>
  <si>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</si>
  <si>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</si>
  <si>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</si>
  <si>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</si>
  <si>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</si>
  <si>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</si>
  <si>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</si>
  <si>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</si>
  <si>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</si>
  <si>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</si>
  <si>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</si>
  <si>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</si>
  <si>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</si>
  <si>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</si>
  <si>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</si>
  <si>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</si>
  <si>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</si>
  <si>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</si>
  <si>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</si>
  <si>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</si>
  <si>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</si>
  <si>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</si>
  <si>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</si>
  <si>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</si>
  <si>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</si>
  <si>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</si>
  <si>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</si>
  <si>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</si>
  <si>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</si>
  <si>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</si>
  <si>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</si>
  <si>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</si>
  <si>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</si>
  <si>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</si>
  <si>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</si>
  <si>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</si>
  <si>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</si>
  <si>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</si>
  <si>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</si>
  <si>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</si>
  <si>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</si>
  <si>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</si>
  <si>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</si>
  <si>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</si>
  <si>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</si>
  <si>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</si>
  <si>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</si>
  <si>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</si>
  <si>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</si>
  <si>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</si>
  <si>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</si>
  <si>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</si>
  <si>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</si>
  <si>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</si>
  <si>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</si>
  <si>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</si>
  <si>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</si>
  <si>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</si>
  <si>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</si>
  <si>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</si>
  <si>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</si>
  <si>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</si>
  <si>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</si>
  <si>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</si>
  <si>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</si>
  <si>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</si>
  <si>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</si>
  <si>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</si>
  <si>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</si>
  <si>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</si>
  <si>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</si>
  <si>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</si>
  <si>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</si>
  <si>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</si>
  <si>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</si>
  <si>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</si>
  <si>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</si>
  <si>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</si>
  <si>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</si>
  <si>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</si>
  <si>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</si>
  <si>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</si>
  <si>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</si>
  <si>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</si>
  <si>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</si>
  <si>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</si>
  <si>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</si>
  <si>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</si>
  <si>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</si>
  <si>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</si>
  <si>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</si>
  <si>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</si>
  <si>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</si>
  <si>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</si>
  <si>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</si>
  <si>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</si>
  <si>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</si>
  <si>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</si>
  <si>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</si>
  <si>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</si>
  <si>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</si>
  <si>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</si>
  <si>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</si>
  <si>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</si>
  <si>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</si>
  <si>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</si>
  <si>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</si>
  <si>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</si>
  <si>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</si>
  <si>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</si>
  <si>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</si>
  <si>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</si>
  <si>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</si>
  <si>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</si>
  <si>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</si>
  <si>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</si>
  <si>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</si>
  <si>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</si>
  <si>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</si>
  <si>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</si>
  <si>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</si>
  <si>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</si>
  <si>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</si>
  <si>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</si>
  <si>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</si>
  <si>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</si>
  <si>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</si>
  <si>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</si>
  <si>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</si>
  <si>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</si>
  <si>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</si>
  <si>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</si>
  <si>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</si>
  <si>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</si>
  <si>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</si>
  <si>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</si>
  <si>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</si>
  <si>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</si>
  <si>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</si>
  <si>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</si>
  <si>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</si>
  <si>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</si>
  <si>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</si>
  <si>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</si>
  <si>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</si>
  <si>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</si>
  <si>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</si>
  <si>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</si>
  <si>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</si>
  <si>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</si>
  <si>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</si>
  <si>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</si>
  <si>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</si>
  <si>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</si>
  <si>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</si>
  <si>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</si>
  <si>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</si>
  <si>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</si>
  <si>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</si>
  <si>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</si>
  <si>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</si>
  <si>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</si>
  <si>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</si>
  <si>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</si>
  <si>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</si>
  <si>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</si>
  <si>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</si>
  <si>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</si>
  <si>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</si>
  <si>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</si>
  <si>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</si>
  <si>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</si>
  <si>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</si>
  <si>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</si>
  <si>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</si>
  <si>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</si>
  <si>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</si>
  <si>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</si>
  <si>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</si>
  <si>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</si>
  <si>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</si>
  <si>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</si>
  <si>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</si>
  <si>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</si>
  <si>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</si>
  <si>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</si>
  <si>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</si>
  <si>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</si>
  <si>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</si>
  <si>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</si>
  <si>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</si>
  <si>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</si>
  <si>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</si>
  <si>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</si>
  <si>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</si>
  <si>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</si>
  <si>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</si>
  <si>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</si>
  <si>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</si>
  <si>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</si>
  <si>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</si>
  <si>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</si>
  <si>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</si>
  <si>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</si>
  <si>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</si>
  <si>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</si>
  <si>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</si>
  <si>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</si>
  <si>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</si>
  <si>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</si>
  <si>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</si>
  <si>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</si>
  <si>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</si>
  <si>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</si>
  <si>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</si>
  <si>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</si>
  <si>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</si>
  <si>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</si>
  <si>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</si>
  <si>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</si>
  <si>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</si>
  <si>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</si>
  <si>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</si>
  <si>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</si>
  <si>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</si>
  <si>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</si>
  <si>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</si>
  <si>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</si>
  <si>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</si>
  <si>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</si>
  <si>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</si>
  <si>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</si>
  <si>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</si>
  <si>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</si>
  <si>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</si>
  <si>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</si>
  <si>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</si>
  <si>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</si>
  <si>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</si>
  <si>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</si>
  <si>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</si>
  <si>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</si>
  <si>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</si>
  <si>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</si>
  <si>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</si>
  <si>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</si>
  <si>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</si>
  <si>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</si>
  <si>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</si>
  <si>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</si>
  <si>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</si>
  <si>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</si>
  <si>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</si>
  <si>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</si>
  <si>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</si>
  <si>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</si>
  <si>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</si>
  <si>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</si>
  <si>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</si>
  <si>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</si>
  <si>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</si>
  <si>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</si>
  <si>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</si>
  <si>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</si>
  <si>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</si>
  <si>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</si>
  <si>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</si>
  <si>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</si>
  <si>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</si>
  <si>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</si>
  <si>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</si>
  <si>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</si>
  <si>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</si>
  <si>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</si>
  <si>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</si>
  <si>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</si>
  <si>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</si>
  <si>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</si>
  <si>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</si>
  <si>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</si>
  <si>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</si>
  <si>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</si>
  <si>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</si>
  <si>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</si>
  <si>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</si>
  <si>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</si>
  <si>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</si>
  <si>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</si>
  <si>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</si>
  <si>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</si>
  <si>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</si>
  <si>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</si>
  <si>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</si>
  <si>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</si>
  <si>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</si>
  <si>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</si>
  <si>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</si>
  <si>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</si>
  <si>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</si>
  <si>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</si>
  <si>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</si>
  <si>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</si>
  <si>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</si>
  <si>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</si>
  <si>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</si>
  <si>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</si>
  <si>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</si>
  <si>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</si>
  <si>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</si>
  <si>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</si>
  <si>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</si>
  <si>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</si>
  <si>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</si>
  <si>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</si>
  <si>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</si>
  <si>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</si>
  <si>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</si>
  <si>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</si>
  <si>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</si>
  <si>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</si>
  <si>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</si>
  <si>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</si>
  <si>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</si>
  <si>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</si>
  <si>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</si>
  <si>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</si>
  <si>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</si>
  <si>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</si>
  <si>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</si>
  <si>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</si>
  <si>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</si>
  <si>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</si>
  <si>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</si>
  <si>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</si>
  <si>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</si>
  <si>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</si>
  <si>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</si>
  <si>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</si>
  <si>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</si>
  <si>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</si>
  <si>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</si>
  <si>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</si>
  <si>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</si>
  <si>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</si>
  <si>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</si>
  <si>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</si>
  <si>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</si>
  <si>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</si>
  <si>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</si>
  <si>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</si>
  <si>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</si>
  <si>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</si>
  <si>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</si>
  <si>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</si>
  <si>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</si>
  <si>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</si>
  <si>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</si>
  <si>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</si>
  <si>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</si>
  <si>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</si>
  <si>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</si>
  <si>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</si>
  <si>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</si>
  <si>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</si>
  <si>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</si>
  <si>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</si>
  <si>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</si>
  <si>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</si>
  <si>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</si>
  <si>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</si>
  <si>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</si>
  <si>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</si>
  <si>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</si>
  <si>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</si>
  <si>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</si>
  <si>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</si>
  <si>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</si>
  <si>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</si>
  <si>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</si>
  <si>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</si>
  <si>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</si>
  <si>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</si>
  <si>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</si>
  <si>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</si>
  <si>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</si>
  <si>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</si>
  <si>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</si>
  <si>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</si>
  <si>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</si>
  <si>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</si>
  <si>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</si>
  <si>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</si>
  <si>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</si>
  <si>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</si>
  <si>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</si>
  <si>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</si>
  <si>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</si>
  <si>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</si>
  <si>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</si>
  <si>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</si>
  <si>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</si>
  <si>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</si>
  <si>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</si>
  <si>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</si>
  <si>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</si>
  <si>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</si>
  <si>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</si>
  <si>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</si>
  <si>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</si>
  <si>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</si>
  <si>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</si>
  <si>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</si>
  <si>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</si>
  <si>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</si>
  <si>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</si>
  <si>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</si>
  <si>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</si>
  <si>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</si>
  <si>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</si>
  <si>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</si>
  <si>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</si>
  <si>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</si>
  <si>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</si>
  <si>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</si>
  <si>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</si>
  <si>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</si>
  <si>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</si>
  <si>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</si>
  <si>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</si>
  <si>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</si>
  <si>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</si>
  <si>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</si>
  <si>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</si>
  <si>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</si>
  <si>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</si>
  <si>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</si>
  <si>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</si>
  <si>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</si>
  <si>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</si>
  <si>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</si>
  <si>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</si>
  <si>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</si>
  <si>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</si>
  <si>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</si>
  <si>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</si>
  <si>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</si>
  <si>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</si>
  <si>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</si>
  <si>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</si>
  <si>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</si>
  <si>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</si>
  <si>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</si>
  <si>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</si>
  <si>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</si>
  <si>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</si>
  <si>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</si>
  <si>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</si>
  <si>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</si>
  <si>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</si>
  <si>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</si>
  <si>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</si>
  <si>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</si>
  <si>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</si>
  <si>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</si>
  <si>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</si>
  <si>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</si>
  <si>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</si>
  <si>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</si>
  <si>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</si>
  <si>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</si>
  <si>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</si>
  <si>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</si>
  <si>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</si>
  <si>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</si>
  <si>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</si>
  <si>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</si>
  <si>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</si>
  <si>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</si>
  <si>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</si>
  <si>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</si>
  <si>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</si>
  <si>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</si>
  <si>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</si>
  <si>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</si>
  <si>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</si>
  <si>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</si>
  <si>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</si>
  <si>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</si>
  <si>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</si>
  <si>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</si>
  <si>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</si>
  <si>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</si>
  <si>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</si>
  <si>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</si>
  <si>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</si>
  <si>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</si>
  <si>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</si>
  <si>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</si>
  <si>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</si>
  <si>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</si>
  <si>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</si>
  <si>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</si>
  <si>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</si>
  <si>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</si>
  <si>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</si>
  <si>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</si>
  <si>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</si>
  <si>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</si>
  <si>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</si>
  <si>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</si>
  <si>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</si>
  <si>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</si>
  <si>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</si>
  <si>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</si>
  <si>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</si>
  <si>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</si>
  <si>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</si>
  <si>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</si>
  <si>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</si>
  <si>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</si>
  <si>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</si>
  <si>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</si>
  <si>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</si>
  <si>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</si>
  <si>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</si>
  <si>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</si>
  <si>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</si>
  <si>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</si>
  <si>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</si>
  <si>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</si>
  <si>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</si>
  <si>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</si>
  <si>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</si>
  <si>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</si>
  <si>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</si>
  <si>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</si>
  <si>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</si>
  <si>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</si>
  <si>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</si>
  <si>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</si>
  <si>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</si>
  <si>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</si>
  <si>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</si>
  <si>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</si>
  <si>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</si>
  <si>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</si>
  <si>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</si>
  <si>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</si>
  <si>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</si>
  <si>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</si>
  <si>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</si>
  <si>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</si>
  <si>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</si>
  <si>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</si>
  <si>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</si>
  <si>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</si>
  <si>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</si>
  <si>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</si>
  <si>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</si>
  <si>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</si>
  <si>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</si>
  <si>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</si>
  <si>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</si>
  <si>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</si>
  <si>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</si>
  <si>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</si>
  <si>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</si>
  <si>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</si>
  <si>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</si>
  <si>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</si>
  <si>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</si>
  <si>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</si>
  <si>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</si>
  <si>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</si>
  <si>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</si>
  <si>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</si>
  <si>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</si>
  <si>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</si>
  <si>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</si>
  <si>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</si>
  <si>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</si>
  <si>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</si>
  <si>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</si>
  <si>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</si>
  <si>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</si>
  <si>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</si>
  <si>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</si>
  <si>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</si>
  <si>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</si>
  <si>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</si>
  <si>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</si>
  <si>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</si>
  <si>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</si>
  <si>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</si>
  <si>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</si>
  <si>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</si>
  <si>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</si>
  <si>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</si>
  <si>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</si>
  <si>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</si>
  <si>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</si>
  <si>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</si>
  <si>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</si>
  <si>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</si>
  <si>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</si>
  <si>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</si>
  <si>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</si>
  <si>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</si>
  <si>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</si>
  <si>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</si>
  <si>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</si>
  <si>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</si>
  <si>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</si>
  <si>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</si>
  <si>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</si>
  <si>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</si>
  <si>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</si>
  <si>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</si>
  <si>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</si>
  <si>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</si>
  <si>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</si>
  <si>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</si>
  <si>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</si>
  <si>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</si>
  <si>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</si>
  <si>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</si>
  <si>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</si>
  <si>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</si>
  <si>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</si>
  <si>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</si>
  <si>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</si>
  <si>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</si>
  <si>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</si>
  <si>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</si>
  <si>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</si>
  <si>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</si>
  <si>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</si>
  <si>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</si>
  <si>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</si>
  <si>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</si>
  <si>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</si>
  <si>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</si>
  <si>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</si>
  <si>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</si>
  <si>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</si>
  <si>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</si>
  <si>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</si>
  <si>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</si>
  <si>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</si>
  <si>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</si>
  <si>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</si>
  <si>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</si>
  <si>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</si>
  <si>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</si>
  <si>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</si>
  <si>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</si>
  <si>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</si>
  <si>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</si>
  <si>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</si>
  <si>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</si>
  <si>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</si>
  <si>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</si>
  <si>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</si>
  <si>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</si>
  <si>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</si>
  <si>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</si>
  <si>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</si>
  <si>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</si>
  <si>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</si>
  <si>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</si>
  <si>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</si>
  <si>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</si>
  <si>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</si>
  <si>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</si>
  <si>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</si>
  <si>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</si>
  <si>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</si>
  <si>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</si>
  <si>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</si>
  <si>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</si>
  <si>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</si>
  <si>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</si>
  <si>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</si>
  <si>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</si>
  <si>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</si>
  <si>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</si>
  <si>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</si>
  <si>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</si>
  <si>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</si>
  <si>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</si>
  <si>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</si>
  <si>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</si>
  <si>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</si>
  <si>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</si>
  <si>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</si>
  <si>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</si>
  <si>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</si>
  <si>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</si>
  <si>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</si>
  <si>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</si>
  <si>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</si>
  <si>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</si>
  <si>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</si>
  <si>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</si>
  <si>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</si>
  <si>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</si>
  <si>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</si>
  <si>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</si>
  <si>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</si>
  <si>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</si>
  <si>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</si>
  <si>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</si>
  <si>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</si>
  <si>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</si>
  <si>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</si>
  <si>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</si>
  <si>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</si>
  <si>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</si>
  <si>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</si>
  <si>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</si>
  <si>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</si>
  <si>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</si>
  <si>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</si>
  <si>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</si>
  <si>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</si>
  <si>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</si>
  <si>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</si>
  <si>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</si>
  <si>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</si>
  <si>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</si>
  <si>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</si>
  <si>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</si>
  <si>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</si>
  <si>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</si>
  <si>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</si>
  <si>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</si>
  <si>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</si>
  <si>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</si>
  <si>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</si>
  <si>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</si>
  <si>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</si>
  <si>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</si>
  <si>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</si>
  <si>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</si>
  <si>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</si>
  <si>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</si>
  <si>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</si>
  <si>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</si>
  <si>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</si>
  <si>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</si>
  <si>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</si>
  <si>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</si>
  <si>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</si>
  <si>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</si>
  <si>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</si>
  <si>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</si>
  <si>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</si>
  <si>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</si>
  <si>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</si>
  <si>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</si>
  <si>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</si>
  <si>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</si>
  <si>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</si>
  <si>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</si>
  <si>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</si>
  <si>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</si>
  <si>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</si>
  <si>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</si>
  <si>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</si>
  <si>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</si>
  <si>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</si>
  <si>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</si>
  <si>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</si>
  <si>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</si>
  <si>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</si>
  <si>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</si>
  <si>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</si>
  <si>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</si>
  <si>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</si>
  <si>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</si>
  <si>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</si>
  <si>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</si>
  <si>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</si>
  <si>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</si>
  <si>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</si>
  <si>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</si>
  <si>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</si>
  <si>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</si>
  <si>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</si>
  <si>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</si>
  <si>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</si>
  <si>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</si>
  <si>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</si>
  <si>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</si>
  <si>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</si>
  <si>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</si>
  <si>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</si>
  <si>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</si>
  <si>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</si>
  <si>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</si>
  <si>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</si>
  <si>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</si>
  <si>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</si>
  <si>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</si>
  <si>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</si>
  <si>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</si>
  <si>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</si>
  <si>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</si>
  <si>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</si>
  <si>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</si>
  <si>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</si>
  <si>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</si>
  <si>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</si>
  <si>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</si>
  <si>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</si>
  <si>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</si>
  <si>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</si>
  <si>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</si>
  <si>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</si>
  <si>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</si>
  <si>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</si>
  <si>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</si>
  <si>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</si>
  <si>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</si>
  <si>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</si>
  <si>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</si>
  <si>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</si>
  <si>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</si>
  <si>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</si>
  <si>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</si>
  <si>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</si>
  <si>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</si>
  <si>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</si>
  <si>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</si>
  <si>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</si>
  <si>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</si>
  <si>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</si>
  <si>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</si>
  <si>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</si>
  <si>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</si>
  <si>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</si>
  <si>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</si>
  <si>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</si>
  <si>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</si>
  <si>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</si>
  <si>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</si>
  <si>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</si>
  <si>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</si>
  <si>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</si>
  <si>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</si>
  <si>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</si>
  <si>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</si>
  <si>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</si>
  <si>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</si>
  <si>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</si>
  <si>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</si>
  <si>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</si>
  <si>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</si>
  <si>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</si>
  <si>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</si>
  <si>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</si>
  <si>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</si>
  <si>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</si>
  <si>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</si>
  <si>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</si>
  <si>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</si>
  <si>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</si>
  <si>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</si>
  <si>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</si>
  <si>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</si>
  <si>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</si>
  <si>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</si>
  <si>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</si>
  <si>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</si>
  <si>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</si>
  <si>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</si>
  <si>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</si>
  <si>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</si>
  <si>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</si>
  <si>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</si>
  <si>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</si>
  <si>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</si>
  <si>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</si>
  <si>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</si>
  <si>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</si>
  <si>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</si>
  <si>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</si>
  <si>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</si>
  <si>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</si>
  <si>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</si>
  <si>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</si>
  <si>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</si>
  <si>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</si>
  <si>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</si>
  <si>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</si>
  <si>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</si>
  <si>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</si>
  <si>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</si>
  <si>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</si>
  <si>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</si>
  <si>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</si>
  <si>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</si>
  <si>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</si>
  <si>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</si>
  <si>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</si>
  <si>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</si>
  <si>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</si>
  <si>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</si>
  <si>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</si>
  <si>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</si>
  <si>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</si>
  <si>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</si>
  <si>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</si>
  <si>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</si>
  <si>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</si>
  <si>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</si>
  <si>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</si>
  <si>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</si>
  <si>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</si>
  <si>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</si>
  <si>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</si>
  <si>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</si>
  <si>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</si>
  <si>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</si>
  <si>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</si>
  <si>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</si>
  <si>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</si>
  <si>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</si>
  <si>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</si>
  <si>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</si>
  <si>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</si>
  <si>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</si>
  <si>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</si>
  <si>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</si>
  <si>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</si>
  <si>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</si>
  <si>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</si>
  <si>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</si>
  <si>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</si>
  <si>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</si>
  <si>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</si>
  <si>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</si>
  <si>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</si>
  <si>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</si>
  <si>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</si>
  <si>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</si>
  <si>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</si>
  <si>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</si>
  <si>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</si>
  <si>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</si>
  <si>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</si>
  <si>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</si>
  <si>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</si>
  <si>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</si>
  <si>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</si>
  <si>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</si>
  <si>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</si>
  <si>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</si>
  <si>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</si>
  <si>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</si>
  <si>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</si>
  <si>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</si>
  <si>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</si>
  <si>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</si>
  <si>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</si>
  <si>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</si>
  <si>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</si>
  <si>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</si>
  <si>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</si>
  <si>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</si>
  <si>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</si>
  <si>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</si>
  <si>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</si>
  <si>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</si>
  <si>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</si>
  <si>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</si>
  <si>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</si>
  <si>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</si>
  <si>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</si>
  <si>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</si>
  <si>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</si>
  <si>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</si>
  <si>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</si>
  <si>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</si>
  <si>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</si>
  <si>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</si>
  <si>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</si>
  <si>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</si>
  <si>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</si>
  <si>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</si>
  <si>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</si>
  <si>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</si>
  <si>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</si>
  <si>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</si>
  <si>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</si>
  <si>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</si>
  <si>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</si>
  <si>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</si>
  <si>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</si>
  <si>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</si>
  <si>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</si>
  <si>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</si>
  <si>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</si>
  <si>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</si>
  <si>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</si>
  <si>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</si>
  <si>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</si>
  <si>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</si>
  <si>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</si>
  <si>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</si>
  <si>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</si>
  <si>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</si>
  <si>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</si>
  <si>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</si>
  <si>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</si>
  <si>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</si>
  <si>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</si>
  <si>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</si>
  <si>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</si>
  <si>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</si>
  <si>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</si>
  <si>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</si>
  <si>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</si>
  <si>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</si>
  <si>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</si>
  <si>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</si>
  <si>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</si>
  <si>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</si>
  <si>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</si>
  <si>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</si>
  <si>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</si>
  <si>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</si>
  <si>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</si>
  <si>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</si>
  <si>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</si>
  <si>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</si>
  <si>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</si>
  <si>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</si>
  <si>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</si>
  <si>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</si>
  <si>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</si>
  <si>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</si>
  <si>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</si>
  <si>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</si>
  <si>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</si>
  <si>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</si>
  <si>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</si>
  <si>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</si>
  <si>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</si>
  <si>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</si>
  <si>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</si>
  <si>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</si>
  <si>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</si>
  <si>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</si>
  <si>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</si>
  <si>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</si>
  <si>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</si>
  <si>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</si>
  <si>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</si>
  <si>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</si>
  <si>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</si>
  <si>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</si>
  <si>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</si>
  <si>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</si>
  <si>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</si>
  <si>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</si>
  <si>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</si>
  <si>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</si>
  <si>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</si>
  <si>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</si>
  <si>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</si>
  <si>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</si>
  <si>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</si>
  <si>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</si>
  <si>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</si>
  <si>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</si>
  <si>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</si>
  <si>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</si>
  <si>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</si>
  <si>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</si>
  <si>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</si>
  <si>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</si>
  <si>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</si>
  <si>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</si>
  <si>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</si>
  <si>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</si>
  <si>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</si>
  <si>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</si>
  <si>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</si>
  <si>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</si>
  <si>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</si>
  <si>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</si>
  <si>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</si>
  <si>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</si>
  <si>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</si>
  <si>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</si>
  <si>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</si>
  <si>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</si>
  <si>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</si>
  <si>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</si>
  <si>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</si>
  <si>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</si>
  <si>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</si>
  <si>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</si>
  <si>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</si>
  <si>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</si>
  <si>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</si>
  <si>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</si>
  <si>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</si>
  <si>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</si>
  <si>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</si>
  <si>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</si>
  <si>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</si>
  <si>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</si>
  <si>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</si>
  <si>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</si>
  <si>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</si>
  <si>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</si>
  <si>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</si>
  <si>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</si>
  <si>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</si>
  <si>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</si>
  <si>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</si>
  <si>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</si>
  <si>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</si>
  <si>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</si>
  <si>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</si>
  <si>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</si>
  <si>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</si>
  <si>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</si>
  <si>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</si>
  <si>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</si>
  <si>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</si>
  <si>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</si>
  <si>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</si>
  <si>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</si>
  <si>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</si>
  <si>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</si>
  <si>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</si>
  <si>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</si>
  <si>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</si>
  <si>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</si>
  <si>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</si>
  <si>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</si>
  <si>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</si>
  <si>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</si>
  <si>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</si>
  <si>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</si>
  <si>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</si>
  <si>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</si>
  <si>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</si>
  <si>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</si>
  <si>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</si>
  <si>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</si>
  <si>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</si>
  <si>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</si>
  <si>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</si>
  <si>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</si>
  <si>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</si>
  <si>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</si>
  <si>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</si>
  <si>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</si>
  <si>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</si>
  <si>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</si>
  <si>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</si>
  <si>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</si>
  <si>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</si>
  <si>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</si>
  <si>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</si>
  <si>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</si>
  <si>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</si>
  <si>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</si>
  <si>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</si>
  <si>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</si>
  <si>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</si>
  <si>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</si>
  <si>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</si>
  <si>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</si>
  <si>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</si>
  <si>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</si>
  <si>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</si>
  <si>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</si>
  <si>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</si>
  <si>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</si>
  <si>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</si>
  <si>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</si>
  <si>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</si>
  <si>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</si>
  <si>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</si>
  <si>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</si>
  <si>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</si>
  <si>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</si>
  <si>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</si>
  <si>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</si>
  <si>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</si>
  <si>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</si>
  <si>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</si>
  <si>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</si>
  <si>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</si>
  <si>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</si>
  <si>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</si>
  <si>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</si>
  <si>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</si>
  <si>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</si>
  <si>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</si>
  <si>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</si>
  <si>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</si>
  <si>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</si>
  <si>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</si>
  <si>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</si>
  <si>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</si>
  <si>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</si>
  <si>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</si>
  <si>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</si>
  <si>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</si>
  <si>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</si>
  <si>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</si>
  <si>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</si>
  <si>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</si>
  <si>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</si>
  <si>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</si>
  <si>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</si>
  <si>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</si>
  <si>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</si>
  <si>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</si>
  <si>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</si>
  <si>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</si>
  <si>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</si>
  <si>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</si>
  <si>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</si>
  <si>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</si>
  <si>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</si>
  <si>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</si>
  <si>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</si>
  <si>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</si>
  <si>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</si>
  <si>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</si>
  <si>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</si>
  <si>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</si>
  <si>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</si>
  <si>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</si>
  <si>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</si>
  <si>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</si>
  <si>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</si>
  <si>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</si>
  <si>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</si>
  <si>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</si>
  <si>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</si>
  <si>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</si>
  <si>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</si>
  <si>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</si>
  <si>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</si>
  <si>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</si>
  <si>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</si>
  <si>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</si>
  <si>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</si>
  <si>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</si>
  <si>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</si>
  <si>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</si>
  <si>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</si>
  <si>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</si>
  <si>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</si>
  <si>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</si>
  <si>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</si>
  <si>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</si>
  <si>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</si>
  <si>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</si>
  <si>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</si>
  <si>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</si>
  <si>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</si>
  <si>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</si>
  <si>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</si>
  <si>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</si>
  <si>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</si>
  <si>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</si>
  <si>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</si>
  <si>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</si>
  <si>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</si>
  <si>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</si>
  <si>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</si>
  <si>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</si>
  <si>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</si>
  <si>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</si>
  <si>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</si>
  <si>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</si>
  <si>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</si>
  <si>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</si>
  <si>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</si>
  <si>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</si>
  <si>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</si>
  <si>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</si>
  <si>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</si>
  <si>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</si>
  <si>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</si>
  <si>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</si>
  <si>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</si>
  <si>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</si>
  <si>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</si>
  <si>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</si>
  <si>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</si>
  <si>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</si>
  <si>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</si>
  <si>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</si>
  <si>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</si>
  <si>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</si>
  <si>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</si>
  <si>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</si>
  <si>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</si>
  <si>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</si>
  <si>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</si>
  <si>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</si>
  <si>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</si>
  <si>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</si>
  <si>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</si>
  <si>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</si>
  <si>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</si>
  <si>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</si>
  <si>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</si>
  <si>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</si>
  <si>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</si>
  <si>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</si>
  <si>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</si>
  <si>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</si>
  <si>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</si>
  <si>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</si>
  <si>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</si>
  <si>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</si>
  <si>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</si>
  <si>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</si>
  <si>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</si>
  <si>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</si>
  <si>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</si>
  <si>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</si>
  <si>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</si>
  <si>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</si>
  <si>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</si>
  <si>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</si>
  <si>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</si>
  <si>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</si>
  <si>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</si>
  <si>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</si>
  <si>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</si>
  <si>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</si>
  <si>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</si>
  <si>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</si>
  <si>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</si>
  <si>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</si>
  <si>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</si>
  <si>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</si>
  <si>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</si>
  <si>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</si>
  <si>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</si>
  <si>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</si>
  <si>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</si>
  <si>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</si>
  <si>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</si>
  <si>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</si>
  <si>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</si>
  <si>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</si>
  <si>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</si>
  <si>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</si>
  <si>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</si>
  <si>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</si>
  <si>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</si>
  <si>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</si>
  <si>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</si>
  <si>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</si>
  <si>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</si>
  <si>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</si>
  <si>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</si>
  <si>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</si>
  <si>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</si>
  <si>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</si>
  <si>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</si>
  <si>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</si>
  <si>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</si>
  <si>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</si>
  <si>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</si>
  <si>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</si>
  <si>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</si>
  <si>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</si>
  <si>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</si>
  <si>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</si>
  <si>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</si>
  <si>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</si>
  <si>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</si>
  <si>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</si>
  <si>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</si>
  <si>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</si>
  <si>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</si>
  <si>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</si>
  <si>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</si>
  <si>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</si>
  <si>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</si>
  <si>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</si>
  <si>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</si>
  <si>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</si>
  <si>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</si>
  <si>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</si>
  <si>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</si>
  <si>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</si>
  <si>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</si>
  <si>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</si>
  <si>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</si>
  <si>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</si>
  <si>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</si>
  <si>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</si>
  <si>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</si>
  <si>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</si>
  <si>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</si>
  <si>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</si>
  <si>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</si>
  <si>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</si>
  <si>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</si>
  <si>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</si>
  <si>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</si>
  <si>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</si>
  <si>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</si>
  <si>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</si>
  <si>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</si>
  <si>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</si>
  <si>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</si>
  <si>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</si>
  <si>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</si>
  <si>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</si>
  <si>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</si>
  <si>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</si>
  <si>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</si>
  <si>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</si>
  <si>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</si>
  <si>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</si>
  <si>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</si>
  <si>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</si>
  <si>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</si>
  <si>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</si>
  <si>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</si>
  <si>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</si>
  <si>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</si>
  <si>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</si>
  <si>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</si>
  <si>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</si>
  <si>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</si>
  <si>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</si>
  <si>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</si>
  <si>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</si>
  <si>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</si>
  <si>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</si>
  <si>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</si>
  <si>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</si>
  <si>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</si>
  <si>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</si>
  <si>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</si>
  <si>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</si>
  <si>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</si>
  <si>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</si>
  <si>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</si>
  <si>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</si>
  <si>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</si>
  <si>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</si>
  <si>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</si>
  <si>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</si>
  <si>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</si>
  <si>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</si>
  <si>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</si>
  <si>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</si>
  <si>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</si>
  <si>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</si>
  <si>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</si>
  <si>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</si>
  <si>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</si>
  <si>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</si>
  <si>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</si>
  <si>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</si>
  <si>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</si>
  <si>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</si>
  <si>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</si>
  <si>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</si>
  <si>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</si>
  <si>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</si>
  <si>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</si>
  <si>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</si>
  <si>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</si>
  <si>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</si>
  <si>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</si>
  <si>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</si>
  <si>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</si>
  <si>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</si>
  <si>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</si>
  <si>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</si>
  <si>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</si>
  <si>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</si>
  <si>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</si>
  <si>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</si>
  <si>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</si>
  <si>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</si>
  <si>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</si>
  <si>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</si>
  <si>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</si>
  <si>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</si>
  <si>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</si>
  <si>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</si>
  <si>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</si>
  <si>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</si>
  <si>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</si>
  <si>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</si>
  <si>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</si>
  <si>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</si>
  <si>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</si>
  <si>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</si>
  <si>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</si>
  <si>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</si>
  <si>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</si>
  <si>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</si>
  <si>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</si>
  <si>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</si>
  <si>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</si>
  <si>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</si>
  <si>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</si>
  <si>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</si>
  <si>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</si>
  <si>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</si>
  <si>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</si>
  <si>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</si>
  <si>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</si>
  <si>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</si>
  <si>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</si>
  <si>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</si>
  <si>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</si>
  <si>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</si>
  <si>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</si>
  <si>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</si>
  <si>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</si>
  <si>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</si>
  <si>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</si>
  <si>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</si>
  <si>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</si>
  <si>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</si>
  <si>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</si>
  <si>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</si>
  <si>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</si>
  <si>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</si>
  <si>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</si>
  <si>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</si>
  <si>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</si>
  <si>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</si>
  <si>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</si>
  <si>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</si>
  <si>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</si>
  <si>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</si>
  <si>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</si>
  <si>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</si>
  <si>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</si>
  <si>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</si>
  <si>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</si>
  <si>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</si>
  <si>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</si>
  <si>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</si>
  <si>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</si>
  <si>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</si>
  <si>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</si>
  <si>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</si>
  <si>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</si>
  <si>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</si>
  <si>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</si>
  <si>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</si>
  <si>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</si>
  <si>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</si>
  <si>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</si>
  <si>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</si>
  <si>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</si>
  <si>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</si>
  <si>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</si>
  <si>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</si>
  <si>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</si>
  <si>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</si>
  <si>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</si>
  <si>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</si>
  <si>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</si>
  <si>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</si>
  <si>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</si>
  <si>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</si>
  <si>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</si>
  <si>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</si>
  <si>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</si>
  <si>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</si>
  <si>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</si>
  <si>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</si>
  <si>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</si>
  <si>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</si>
  <si>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</si>
  <si>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</si>
  <si>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</si>
  <si>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</si>
  <si>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</si>
  <si>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</si>
  <si>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</si>
  <si>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</si>
  <si>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</si>
  <si>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</si>
  <si>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</si>
  <si>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</si>
  <si>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</si>
  <si>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</si>
  <si>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</si>
  <si>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</si>
  <si>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</si>
  <si>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</si>
  <si>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</si>
  <si>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</si>
  <si>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</si>
  <si>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</si>
  <si>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</si>
  <si>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</si>
  <si>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</si>
  <si>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</si>
  <si>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</si>
  <si>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</si>
  <si>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</si>
  <si>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</si>
  <si>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</si>
  <si>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</si>
  <si>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</si>
  <si>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</si>
  <si>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</si>
  <si>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</si>
  <si>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</si>
  <si>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</si>
  <si>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</si>
  <si>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</si>
  <si>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</si>
  <si>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</si>
  <si>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</si>
  <si>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</si>
  <si>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</si>
  <si>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</si>
  <si>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</si>
  <si>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</si>
  <si>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</si>
  <si>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</si>
  <si>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</si>
  <si>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</si>
  <si>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</si>
  <si>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</si>
  <si>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</si>
  <si>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</si>
  <si>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</si>
  <si>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</si>
  <si>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</si>
  <si>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</si>
  <si>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</si>
  <si>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</si>
  <si>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</si>
  <si>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</si>
  <si>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</si>
  <si>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</si>
  <si>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</si>
  <si>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</si>
  <si>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</si>
  <si>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</si>
  <si>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</si>
  <si>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</si>
  <si>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</si>
  <si>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</si>
  <si>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</si>
  <si>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</si>
  <si>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</si>
  <si>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</si>
  <si>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</si>
  <si>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</si>
  <si>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</si>
  <si>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</si>
  <si>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</si>
  <si>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</si>
  <si>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</si>
  <si>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</si>
  <si>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</si>
  <si>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</si>
  <si>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</si>
  <si>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</si>
  <si>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</si>
  <si>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</si>
  <si>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</si>
  <si>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</si>
  <si>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</si>
  <si>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</si>
  <si>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</si>
  <si>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</si>
  <si>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</si>
  <si>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</si>
  <si>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</si>
  <si>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</si>
  <si>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</si>
  <si>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</si>
  <si>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</si>
  <si>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</si>
  <si>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</si>
  <si>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</si>
  <si>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</si>
  <si>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</si>
  <si>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</si>
  <si>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</si>
  <si>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</si>
  <si>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</si>
  <si>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</si>
  <si>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</si>
  <si>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</si>
  <si>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</si>
  <si>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</si>
  <si>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</si>
  <si>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</si>
  <si>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</si>
  <si>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</si>
  <si>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</si>
  <si>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</si>
  <si>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</si>
  <si>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</si>
  <si>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</si>
  <si>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</si>
  <si>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</si>
  <si>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</si>
  <si>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</si>
  <si>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</si>
  <si>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</si>
  <si>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</si>
  <si>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</si>
  <si>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</si>
  <si>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</si>
  <si>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</si>
  <si>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</si>
  <si>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</si>
  <si>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</si>
  <si>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</si>
  <si>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</si>
  <si>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</si>
  <si>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</si>
  <si>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</si>
  <si>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</si>
  <si>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</si>
  <si>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</si>
  <si>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</si>
  <si>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</si>
  <si>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</si>
  <si>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</si>
  <si>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</si>
  <si>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</si>
  <si>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</si>
  <si>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</si>
  <si>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</si>
  <si>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</si>
  <si>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</si>
  <si>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</si>
  <si>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</si>
  <si>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</si>
  <si>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</si>
  <si>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</si>
  <si>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</si>
  <si>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</si>
  <si>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</si>
  <si>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</si>
  <si>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</si>
  <si>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</si>
  <si>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</si>
  <si>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</si>
  <si>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</si>
  <si>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</si>
  <si>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</si>
  <si>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</si>
  <si>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</si>
  <si>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</si>
  <si>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</si>
  <si>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</si>
  <si>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</si>
  <si>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</si>
  <si>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</si>
  <si>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</si>
  <si>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</si>
  <si>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</si>
  <si>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</si>
  <si>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</si>
  <si>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</si>
  <si>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</si>
  <si>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</si>
  <si>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</si>
  <si>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</si>
  <si>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</si>
  <si>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</si>
  <si>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</si>
  <si>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</si>
  <si>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</si>
  <si>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</si>
  <si>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</si>
  <si>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</si>
  <si>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</si>
  <si>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</si>
  <si>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</si>
  <si>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</si>
  <si>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</si>
  <si>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</si>
  <si>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</si>
  <si>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</si>
  <si>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</si>
  <si>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</si>
  <si>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</si>
  <si>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</si>
  <si>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</si>
  <si>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</si>
  <si>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</si>
  <si>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</si>
  <si>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</si>
  <si>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</si>
  <si>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</si>
  <si>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</si>
  <si>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</si>
  <si>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</si>
  <si>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</si>
  <si>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</si>
  <si>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</si>
  <si>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</si>
  <si>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</si>
  <si>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</si>
  <si>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</si>
  <si>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</si>
  <si>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</si>
  <si>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</si>
  <si>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</si>
  <si>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</si>
  <si>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</si>
  <si>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</si>
  <si>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</si>
  <si>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</si>
  <si>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</si>
  <si>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</si>
  <si>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</si>
  <si>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</si>
  <si>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</si>
  <si>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</si>
  <si>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</si>
  <si>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</si>
  <si>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</si>
  <si>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</si>
  <si>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</si>
  <si>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</si>
  <si>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</si>
  <si>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</si>
  <si>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</si>
  <si>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</si>
  <si>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</si>
  <si>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</si>
  <si>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</si>
  <si>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</si>
  <si>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</si>
  <si>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</si>
  <si>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</si>
  <si>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</si>
  <si>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</si>
  <si>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</si>
  <si>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</si>
  <si>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</si>
  <si>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</si>
  <si>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</si>
  <si>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</si>
  <si>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</si>
  <si>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</si>
  <si>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</si>
  <si>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</si>
  <si>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</si>
  <si>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</si>
  <si>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</si>
  <si>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</si>
  <si>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</si>
  <si>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</si>
  <si>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</si>
  <si>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</si>
  <si>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</si>
  <si>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</si>
  <si>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</si>
  <si>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</si>
  <si>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</si>
  <si>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</si>
  <si>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</si>
  <si>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</si>
  <si>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</si>
  <si>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</si>
  <si>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</si>
  <si>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</si>
  <si>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</si>
  <si>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</si>
  <si>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</si>
  <si>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</si>
  <si>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</si>
  <si>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</si>
  <si>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</si>
  <si>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</si>
  <si>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</si>
  <si>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</si>
  <si>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</si>
  <si>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</si>
  <si>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</si>
  <si>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</si>
  <si>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</si>
  <si>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</si>
  <si>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</si>
  <si>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</si>
  <si>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</si>
  <si>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</si>
  <si>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</si>
  <si>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</si>
  <si>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</si>
  <si>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</si>
  <si>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</si>
  <si>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</si>
  <si>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</si>
  <si>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</si>
  <si>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</si>
  <si>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</si>
  <si>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</si>
  <si>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</si>
  <si>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</si>
  <si>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</si>
  <si>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</si>
  <si>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</si>
  <si>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</si>
  <si>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</si>
  <si>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</si>
  <si>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</si>
  <si>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</si>
  <si>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</si>
  <si>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</si>
  <si>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</si>
  <si>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</si>
  <si>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</si>
  <si>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</si>
  <si>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</si>
  <si>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</si>
  <si>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</si>
  <si>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</si>
  <si>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</si>
  <si>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</si>
  <si>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</si>
  <si>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</si>
  <si>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</si>
  <si>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</si>
  <si>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</si>
  <si>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</si>
  <si>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</si>
  <si>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</si>
  <si>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</si>
  <si>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</si>
  <si>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</si>
  <si>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</si>
  <si>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</si>
  <si>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</si>
  <si>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</si>
  <si>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</si>
  <si>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</si>
  <si>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</si>
  <si>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</si>
  <si>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</si>
  <si>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</si>
  <si>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</si>
  <si>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</si>
  <si>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</si>
  <si>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</si>
  <si>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</si>
  <si>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</si>
  <si>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</si>
  <si>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</si>
  <si>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</si>
  <si>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</si>
  <si>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</si>
  <si>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</si>
  <si>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</si>
  <si>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</si>
  <si>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</si>
  <si>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</si>
  <si>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</si>
  <si>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</si>
  <si>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</si>
  <si>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</si>
  <si>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</si>
  <si>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</si>
  <si>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</si>
  <si>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</si>
  <si>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</si>
  <si>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</si>
  <si>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</si>
  <si>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</si>
  <si>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</si>
  <si>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</si>
  <si>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</si>
  <si>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</si>
  <si>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</si>
  <si>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</si>
  <si>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</si>
  <si>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</si>
  <si>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</si>
  <si>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</si>
  <si>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</si>
  <si>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</si>
  <si>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</si>
  <si>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</si>
  <si>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</si>
  <si>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</si>
  <si>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</si>
  <si>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</si>
  <si>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</si>
  <si>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</si>
  <si>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</si>
  <si>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</si>
  <si>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</si>
  <si>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</si>
  <si>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</si>
  <si>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</si>
  <si>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</si>
  <si>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</si>
  <si>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</si>
  <si>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</si>
  <si>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</si>
  <si>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</si>
  <si>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</si>
  <si>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</si>
  <si>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</si>
  <si>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</si>
  <si>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</si>
  <si>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</si>
  <si>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</si>
  <si>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</si>
  <si>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</si>
  <si>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</si>
  <si>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</si>
  <si>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</si>
  <si>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</si>
  <si>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</si>
  <si>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</si>
  <si>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</si>
  <si>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</si>
  <si>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</si>
  <si>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</si>
  <si>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</si>
  <si>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</si>
  <si>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</si>
  <si>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</si>
  <si>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</si>
  <si>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</si>
  <si>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</si>
  <si>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</si>
  <si>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</si>
  <si>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</si>
  <si>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</si>
  <si>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</si>
  <si>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</si>
  <si>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</si>
  <si>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</si>
  <si>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</si>
  <si>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</si>
  <si>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</si>
  <si>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</si>
  <si>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</si>
  <si>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</si>
  <si>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</si>
  <si>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</si>
  <si>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</si>
  <si>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</si>
  <si>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</si>
  <si>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</si>
  <si>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</si>
  <si>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</si>
  <si>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</si>
  <si>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</si>
  <si>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</si>
  <si>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</si>
  <si>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</si>
  <si>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</si>
  <si>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</si>
  <si>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</si>
  <si>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</si>
  <si>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</si>
  <si>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</si>
  <si>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</si>
  <si>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</si>
  <si>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</si>
  <si>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</si>
  <si>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</si>
  <si>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</si>
  <si>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</si>
  <si>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</si>
  <si>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</si>
  <si>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</si>
  <si>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</si>
  <si>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</si>
  <si>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</si>
  <si>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</si>
  <si>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</si>
  <si>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</si>
  <si>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</si>
  <si>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</si>
  <si>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</si>
  <si>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</si>
  <si>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</si>
  <si>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</si>
  <si>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</si>
  <si>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</si>
  <si>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</si>
  <si>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</si>
  <si>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</si>
  <si>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</si>
  <si>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</si>
  <si>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</si>
  <si>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</si>
  <si>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</si>
  <si>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</si>
  <si>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</si>
  <si>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</si>
  <si>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</si>
  <si>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</si>
  <si>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</si>
  <si>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</si>
  <si>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</si>
  <si>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</si>
  <si>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</si>
  <si>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</si>
  <si>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</si>
  <si>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</si>
  <si>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</si>
  <si>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</si>
  <si>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</si>
  <si>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</si>
  <si>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</si>
  <si>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</si>
  <si>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</si>
  <si>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</si>
  <si>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</si>
  <si>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</si>
  <si>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</si>
  <si>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</si>
  <si>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</si>
  <si>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</si>
  <si>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</si>
  <si>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</si>
  <si>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</si>
  <si>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</si>
  <si>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</si>
  <si>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</si>
  <si>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</si>
  <si>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</si>
  <si>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</si>
  <si>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</si>
  <si>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</si>
  <si>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</si>
  <si>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</si>
  <si>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</si>
  <si>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</si>
  <si>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</si>
  <si>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</si>
  <si>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</si>
  <si>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</si>
  <si>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</si>
  <si>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</si>
  <si>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</si>
  <si>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</si>
  <si>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</si>
  <si>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</si>
  <si>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</si>
  <si>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</si>
  <si>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</si>
  <si>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</si>
  <si>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</si>
  <si>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</si>
  <si>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</si>
  <si>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</si>
  <si>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</si>
  <si>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</si>
  <si>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</si>
  <si>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</si>
  <si>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</si>
  <si>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</si>
  <si>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</si>
  <si>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</si>
  <si>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</si>
  <si>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</si>
  <si>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</si>
  <si>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</si>
  <si>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</si>
  <si>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</si>
  <si>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</si>
  <si>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</si>
  <si>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</si>
  <si>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</si>
  <si>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</si>
  <si>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</si>
  <si>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</si>
  <si>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</si>
  <si>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</si>
  <si>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</si>
  <si>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</si>
  <si>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</si>
  <si>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</si>
  <si>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</si>
  <si>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</si>
  <si>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</si>
  <si>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</si>
  <si>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</si>
  <si>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</si>
  <si>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</si>
  <si>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</si>
  <si>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</si>
  <si>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</si>
  <si>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</si>
  <si>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</si>
  <si>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</si>
  <si>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</si>
  <si>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</si>
  <si>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</si>
  <si>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</si>
  <si>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</si>
  <si>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</si>
  <si>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</si>
  <si>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</si>
  <si>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</si>
  <si>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</si>
  <si>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</si>
  <si>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</si>
  <si>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</si>
  <si>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</si>
  <si>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</si>
  <si>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</si>
  <si>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</si>
  <si>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</si>
  <si>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</si>
  <si>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</si>
  <si>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</si>
  <si>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</si>
  <si>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</si>
  <si>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</si>
  <si>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</si>
  <si>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</si>
  <si>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</si>
  <si>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</si>
  <si>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</si>
  <si>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</si>
  <si>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</si>
  <si>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</si>
  <si>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</si>
  <si>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</si>
  <si>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</si>
  <si>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</si>
  <si>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</si>
  <si>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</si>
  <si>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</si>
  <si>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</si>
  <si>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</si>
  <si>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</si>
  <si>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</si>
  <si>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</si>
  <si>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</si>
  <si>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</si>
  <si>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</si>
  <si>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</si>
  <si>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</si>
  <si>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</si>
  <si>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</si>
  <si>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</si>
  <si>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</si>
  <si>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</si>
  <si>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</si>
  <si>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</si>
  <si>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</si>
  <si>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</si>
  <si>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</si>
  <si>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</si>
  <si>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</si>
  <si>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</si>
  <si>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</si>
  <si>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</si>
  <si>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</si>
  <si>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</si>
  <si>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</si>
  <si>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</si>
  <si>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</si>
  <si>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</si>
  <si>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</si>
  <si>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</si>
  <si>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</si>
  <si>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</si>
  <si>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</si>
  <si>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</si>
  <si>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</si>
  <si>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</si>
  <si>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</si>
  <si>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</si>
  <si>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</si>
  <si>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</si>
  <si>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</si>
  <si>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</si>
  <si>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</si>
  <si>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</si>
  <si>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</si>
  <si>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</si>
  <si>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</si>
  <si>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</si>
  <si>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</si>
  <si>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</si>
  <si>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</si>
  <si>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</si>
  <si>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</si>
  <si>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</si>
  <si>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</si>
  <si>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</si>
  <si>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</si>
  <si>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</si>
  <si>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</si>
  <si>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</si>
  <si>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</si>
  <si>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</si>
  <si>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</si>
  <si>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</si>
  <si>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</si>
  <si>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</si>
  <si>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</si>
  <si>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</si>
  <si>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</si>
  <si>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</si>
  <si>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</si>
  <si>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</si>
  <si>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</si>
  <si>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</si>
  <si>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</si>
  <si>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</si>
  <si>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</si>
  <si>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</si>
  <si>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</si>
  <si>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</si>
  <si>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</si>
  <si>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</si>
  <si>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</si>
  <si>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</si>
  <si>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</si>
  <si>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</si>
  <si>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</si>
  <si>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</si>
  <si>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</si>
  <si>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</si>
  <si>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</si>
  <si>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</si>
  <si>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</si>
  <si>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</si>
  <si>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</si>
  <si>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</si>
  <si>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</si>
  <si>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</si>
  <si>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</si>
  <si>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</si>
  <si>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</si>
  <si>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</si>
  <si>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</si>
  <si>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</si>
  <si>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</si>
  <si>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</si>
  <si>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</si>
  <si>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</si>
  <si>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</si>
  <si>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</si>
  <si>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</si>
  <si>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</si>
  <si>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</si>
  <si>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</si>
  <si>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</si>
  <si>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</si>
  <si>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</si>
  <si>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</si>
  <si>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</si>
  <si>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</si>
  <si>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</si>
  <si>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</si>
  <si>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</si>
  <si>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</si>
  <si>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</si>
  <si>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</si>
  <si>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</si>
  <si>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</si>
  <si>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</si>
  <si>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</si>
  <si>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</si>
  <si>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</si>
  <si>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</si>
  <si>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</si>
  <si>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</si>
  <si>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</si>
  <si>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</si>
  <si>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</si>
  <si>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</si>
  <si>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</si>
  <si>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</si>
  <si>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</si>
  <si>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</si>
  <si>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</si>
  <si>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</si>
  <si>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</si>
  <si>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</si>
  <si>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</si>
  <si>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</si>
  <si>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</si>
  <si>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</si>
  <si>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</si>
  <si>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</si>
  <si>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</si>
  <si>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</si>
  <si>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</si>
  <si>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</si>
  <si>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</si>
  <si>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</si>
  <si>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</si>
  <si>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</si>
  <si>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</si>
  <si>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</si>
  <si>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</si>
  <si>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</si>
  <si>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</si>
  <si>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</si>
  <si>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</si>
  <si>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</si>
  <si>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</si>
  <si>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</si>
  <si>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</si>
  <si>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</si>
  <si>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</si>
  <si>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</si>
  <si>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</si>
  <si>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</si>
  <si>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</si>
  <si>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</si>
  <si>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</si>
  <si>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</si>
  <si>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</si>
  <si>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</si>
  <si>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</si>
  <si>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</si>
  <si>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</si>
  <si>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</si>
  <si>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</si>
  <si>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</si>
  <si>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</si>
  <si>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</si>
  <si>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</si>
  <si>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</si>
  <si>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</si>
  <si>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</si>
  <si>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</si>
  <si>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</si>
  <si>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</si>
  <si>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</si>
  <si>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</si>
  <si>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</si>
  <si>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</si>
  <si>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</si>
  <si>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</si>
  <si>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</si>
  <si>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</si>
  <si>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</si>
  <si>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</si>
  <si>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</si>
  <si>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</si>
  <si>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</si>
  <si>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</si>
  <si>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</si>
  <si>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</si>
  <si>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</si>
  <si>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</si>
  <si>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</si>
  <si>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</si>
  <si>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</si>
  <si>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</si>
  <si>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</si>
  <si>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</si>
  <si>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</si>
  <si>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</si>
  <si>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</si>
  <si>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</si>
  <si>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</si>
  <si>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</si>
  <si>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</si>
  <si>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</si>
  <si>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</si>
  <si>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</si>
  <si>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</si>
  <si>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</si>
  <si>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</si>
  <si>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</si>
  <si>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</si>
  <si>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</si>
  <si>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</si>
  <si>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</si>
  <si>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</si>
  <si>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</si>
  <si>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</si>
  <si>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</si>
  <si>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</si>
  <si>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</si>
  <si>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</si>
  <si>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</si>
  <si>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</si>
  <si>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</si>
  <si>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</si>
  <si>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</si>
  <si>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</si>
  <si>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</si>
  <si>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</si>
  <si>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</si>
  <si>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</si>
  <si>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</si>
  <si>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</si>
  <si>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</si>
  <si>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</si>
  <si>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</si>
  <si>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</si>
  <si>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</si>
  <si>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</si>
  <si>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</si>
  <si>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</si>
  <si>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</si>
  <si>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</si>
  <si>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</si>
  <si>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</si>
  <si>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</si>
  <si>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</si>
  <si>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</si>
  <si>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</si>
  <si>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</si>
  <si>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</si>
  <si>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</si>
  <si>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</si>
  <si>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</si>
  <si>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</si>
  <si>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</si>
  <si>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</si>
  <si>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</si>
  <si>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</si>
  <si>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</si>
  <si>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</si>
  <si>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</si>
  <si>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</si>
  <si>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</si>
  <si>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</si>
  <si>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</si>
  <si>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</si>
  <si>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</si>
  <si>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</si>
  <si>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</si>
  <si>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</si>
  <si>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</si>
  <si>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</si>
  <si>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</si>
  <si>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</si>
  <si>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</si>
  <si>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</si>
  <si>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</si>
  <si>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</si>
  <si>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</si>
  <si>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</si>
  <si>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</si>
  <si>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</si>
  <si>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</si>
  <si>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</si>
  <si>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</si>
  <si>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</si>
  <si>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</si>
  <si>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</si>
  <si>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</si>
  <si>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</si>
  <si>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</si>
  <si>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</si>
  <si>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</si>
  <si>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</si>
  <si>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</si>
  <si>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</si>
  <si>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</si>
  <si>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</si>
  <si>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</si>
  <si>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</si>
  <si>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</si>
  <si>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</si>
  <si>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</si>
  <si>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</si>
  <si>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</si>
  <si>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</si>
  <si>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</si>
  <si>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</si>
  <si>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</si>
  <si>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</si>
  <si>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</si>
  <si>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</si>
  <si>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</si>
  <si>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</si>
  <si>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</si>
  <si>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</si>
  <si>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</si>
  <si>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</si>
  <si>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</si>
  <si>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</si>
  <si>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</si>
  <si>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</si>
  <si>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</si>
  <si>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</si>
  <si>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</si>
  <si>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</si>
  <si>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</si>
  <si>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</si>
  <si>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</si>
  <si>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</si>
  <si>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</si>
  <si>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</si>
  <si>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</si>
  <si>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</si>
  <si>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</si>
  <si>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</si>
  <si>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</si>
  <si>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</si>
  <si>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</si>
  <si>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</si>
  <si>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</si>
  <si>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</si>
  <si>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</si>
  <si>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</si>
  <si>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</si>
  <si>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</si>
  <si>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</si>
  <si>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</si>
  <si>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</si>
  <si>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</si>
  <si>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</si>
  <si>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</si>
  <si>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</si>
  <si>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</si>
  <si>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</si>
  <si>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</si>
  <si>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</si>
  <si>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</si>
  <si>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</si>
  <si>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</si>
  <si>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</si>
  <si>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</si>
  <si>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</si>
  <si>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</si>
  <si>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</si>
  <si>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</si>
  <si>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</si>
  <si>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</si>
  <si>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</si>
  <si>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</si>
  <si>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</si>
  <si>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</si>
  <si>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</si>
  <si>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</si>
  <si>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</si>
  <si>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</si>
  <si>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</si>
  <si>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</si>
  <si>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</si>
  <si>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</si>
  <si>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</si>
  <si>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</si>
  <si>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</si>
  <si>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</si>
  <si>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</si>
  <si>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</si>
  <si>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</si>
  <si>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</si>
  <si>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</si>
  <si>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</si>
  <si>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</si>
  <si>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</si>
  <si>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</si>
  <si>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</si>
  <si>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</si>
  <si>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</si>
  <si>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</si>
  <si>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</si>
  <si>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</si>
  <si>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</si>
  <si>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</si>
  <si>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</si>
  <si>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</si>
  <si>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</si>
  <si>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</si>
  <si>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</si>
  <si>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</si>
  <si>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</si>
  <si>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</si>
  <si>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</si>
  <si>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</si>
  <si>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</si>
  <si>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</si>
  <si>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</si>
  <si>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</si>
  <si>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</si>
  <si>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</si>
  <si>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</si>
  <si>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</si>
  <si>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</si>
  <si>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</si>
  <si>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</si>
  <si>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</si>
  <si>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</si>
  <si>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</si>
  <si>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</si>
  <si>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</si>
  <si>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</si>
  <si>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</si>
  <si>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</si>
  <si>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</si>
  <si>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</si>
  <si>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</si>
  <si>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</si>
  <si>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</si>
  <si>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</si>
  <si>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</si>
  <si>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</si>
  <si>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</si>
  <si>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</si>
  <si>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</si>
  <si>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</si>
  <si>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</si>
  <si>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</si>
  <si>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</si>
  <si>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</si>
  <si>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</si>
  <si>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</si>
  <si>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</si>
  <si>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</si>
  <si>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</si>
  <si>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</si>
  <si>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</si>
  <si>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</si>
  <si>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</si>
  <si>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</si>
  <si>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</si>
  <si>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</si>
  <si>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</si>
  <si>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</si>
  <si>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</si>
  <si>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</si>
  <si>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</si>
  <si>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</si>
  <si>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</si>
  <si>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</si>
  <si>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</si>
  <si>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</si>
  <si>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</si>
  <si>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</si>
  <si>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</si>
  <si>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</si>
  <si>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</si>
  <si>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</si>
  <si>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</si>
  <si>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</si>
  <si>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</si>
  <si>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</si>
  <si>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</si>
  <si>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</si>
  <si>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</si>
  <si>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</si>
  <si>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</si>
  <si>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</si>
  <si>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</si>
  <si>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</si>
  <si>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</si>
  <si>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</si>
  <si>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</si>
  <si>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</si>
  <si>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</si>
  <si>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</si>
  <si>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</si>
  <si>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</si>
  <si>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</si>
  <si>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</si>
  <si>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</si>
  <si>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</si>
  <si>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</si>
  <si>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</si>
  <si>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</si>
  <si>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</si>
  <si>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</si>
  <si>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</si>
  <si>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</si>
  <si>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</si>
  <si>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</si>
  <si>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</si>
  <si>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</si>
  <si>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</si>
  <si>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</si>
  <si>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</si>
  <si>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</si>
  <si>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</si>
  <si>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</si>
  <si>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</si>
  <si>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</si>
  <si>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</si>
  <si>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</si>
  <si>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</si>
  <si>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</si>
  <si>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</si>
  <si>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</si>
  <si>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</si>
  <si>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</si>
  <si>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</si>
  <si>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</si>
  <si>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</si>
  <si>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</si>
  <si>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</si>
  <si>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</si>
  <si>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</si>
  <si>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</si>
  <si>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</si>
  <si>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</si>
  <si>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</si>
  <si>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</si>
  <si>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</si>
  <si>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</si>
  <si>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</si>
  <si>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</si>
  <si>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</si>
  <si>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</si>
  <si>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</si>
  <si>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</si>
  <si>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</si>
  <si>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</si>
  <si>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</si>
  <si>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</si>
  <si>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</si>
  <si>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</si>
  <si>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</si>
  <si>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</si>
  <si>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</si>
  <si>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</si>
  <si>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</si>
  <si>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</si>
  <si>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</si>
  <si>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</si>
  <si>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</si>
  <si>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</si>
  <si>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</si>
  <si>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</si>
  <si>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</si>
  <si>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</si>
  <si>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</si>
  <si>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</si>
  <si>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</si>
  <si>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</si>
  <si>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</si>
  <si>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</si>
  <si>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</si>
  <si>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</si>
  <si>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</si>
  <si>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</si>
  <si>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</si>
  <si>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</si>
  <si>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</si>
  <si>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</si>
  <si>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</si>
  <si>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</si>
  <si>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</si>
  <si>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</si>
  <si>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</si>
  <si>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</si>
  <si>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</si>
  <si>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</si>
  <si>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</si>
  <si>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</si>
  <si>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</si>
  <si>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</si>
  <si>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</si>
  <si>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</si>
  <si>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</si>
  <si>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</si>
  <si>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</si>
  <si>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</si>
  <si>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</si>
  <si>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</si>
  <si>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</si>
  <si>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</si>
  <si>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</si>
  <si>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</si>
  <si>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</si>
  <si>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</si>
  <si>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</si>
  <si>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</si>
  <si>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</si>
  <si>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</si>
  <si>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</si>
  <si>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</si>
  <si>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</si>
  <si>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</si>
  <si>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</si>
  <si>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</si>
  <si>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</si>
  <si>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</si>
  <si>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</si>
  <si>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</si>
  <si>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</si>
  <si>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</si>
  <si>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</si>
  <si>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</si>
  <si>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</si>
  <si>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</si>
  <si>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</si>
  <si>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</si>
  <si>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</si>
  <si>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</si>
  <si>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</si>
  <si>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</si>
  <si>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</si>
  <si>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</si>
  <si>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</si>
  <si>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</si>
  <si>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</si>
  <si>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</si>
  <si>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</si>
  <si>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</si>
  <si>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</si>
  <si>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</si>
  <si>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</si>
  <si>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</si>
  <si>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</si>
  <si>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</si>
  <si>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</si>
  <si>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</si>
  <si>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</si>
  <si>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</si>
  <si>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</si>
  <si>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</si>
  <si>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</si>
  <si>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</si>
  <si>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</si>
  <si>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</si>
  <si>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</si>
  <si>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</si>
  <si>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</si>
  <si>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</si>
  <si>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</si>
  <si>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</si>
  <si>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</si>
  <si>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</si>
  <si>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</si>
  <si>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</si>
  <si>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</si>
  <si>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</si>
  <si>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</si>
  <si>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</si>
  <si>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</si>
  <si>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</si>
  <si>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</si>
  <si>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</si>
  <si>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</si>
  <si>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</si>
  <si>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</si>
  <si>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</si>
  <si>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</si>
  <si>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</si>
  <si>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</si>
  <si>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</si>
  <si>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</si>
  <si>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</si>
  <si>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</si>
  <si>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</si>
  <si>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</si>
  <si>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</si>
  <si>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</si>
  <si>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</si>
  <si>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</si>
  <si>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</si>
  <si>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</si>
  <si>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</si>
  <si>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</si>
  <si>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</si>
  <si>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</si>
  <si>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</si>
  <si>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</si>
  <si>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</si>
  <si>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</si>
  <si>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</si>
  <si>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</si>
  <si>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</si>
  <si>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</si>
  <si>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</si>
  <si>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</si>
  <si>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</si>
  <si>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</si>
  <si>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</si>
  <si>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</si>
  <si>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</si>
  <si>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</si>
  <si>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</si>
  <si>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</si>
  <si>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</si>
  <si>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</si>
  <si>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</si>
  <si>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</si>
  <si>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</si>
  <si>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</si>
  <si>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</si>
  <si>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</si>
  <si>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</si>
  <si>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</si>
  <si>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</si>
  <si>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</si>
  <si>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</si>
  <si>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</si>
  <si>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</si>
  <si>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</si>
  <si>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</si>
  <si>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</si>
  <si>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</si>
  <si>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</si>
  <si>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</si>
  <si>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</si>
  <si>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</si>
  <si>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</si>
  <si>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</si>
  <si>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</si>
  <si>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</si>
  <si>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</si>
  <si>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</si>
  <si>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</si>
  <si>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</si>
  <si>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</si>
  <si>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</si>
  <si>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</si>
  <si>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</si>
  <si>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</si>
  <si>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</si>
  <si>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</si>
  <si>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</si>
  <si>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</si>
  <si>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</si>
  <si>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</si>
  <si>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</si>
  <si>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</si>
  <si>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</si>
  <si>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</si>
  <si>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</si>
  <si>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</si>
  <si>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</si>
  <si>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</si>
  <si>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</si>
  <si>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</si>
  <si>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</si>
  <si>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</si>
  <si>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</si>
  <si>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</si>
  <si>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</si>
  <si>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</si>
  <si>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</si>
  <si>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</si>
  <si>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</si>
  <si>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</si>
  <si>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</si>
  <si>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</si>
  <si>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</si>
  <si>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</si>
  <si>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</si>
  <si>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</si>
  <si>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</si>
  <si>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</si>
  <si>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</si>
  <si>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</si>
  <si>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</si>
  <si>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</si>
  <si>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</si>
  <si>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</si>
  <si>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</si>
  <si>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</si>
  <si>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</si>
  <si>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</si>
  <si>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</si>
  <si>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</si>
  <si>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</si>
  <si>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</si>
  <si>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</si>
  <si>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</si>
  <si>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</si>
  <si>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</si>
  <si>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</si>
  <si>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</si>
  <si>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</si>
  <si>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</si>
  <si>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</si>
  <si>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</si>
  <si>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</si>
  <si>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</si>
  <si>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</si>
  <si>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</si>
  <si>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</si>
  <si>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</si>
  <si>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</si>
  <si>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</si>
  <si>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</si>
  <si>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</si>
  <si>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</si>
  <si>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</si>
  <si>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</si>
  <si>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</si>
  <si>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</si>
  <si>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</si>
  <si>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</si>
  <si>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</si>
  <si>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</si>
  <si>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</si>
  <si>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</si>
  <si>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</si>
  <si>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</si>
  <si>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</si>
  <si>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</si>
  <si>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</si>
  <si>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</si>
  <si>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</si>
  <si>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</si>
  <si>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</si>
  <si>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</si>
  <si>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</si>
  <si>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</si>
  <si>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</si>
  <si>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</si>
  <si>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</si>
  <si>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</si>
  <si>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</si>
  <si>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</si>
  <si>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</si>
  <si>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</si>
  <si>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</si>
  <si>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</si>
  <si>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</si>
  <si>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</si>
  <si>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</si>
  <si>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</si>
  <si>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</si>
  <si>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</si>
  <si>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</si>
  <si>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</si>
  <si>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</si>
  <si>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</si>
  <si>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</si>
  <si>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</si>
  <si>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</si>
  <si>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</si>
  <si>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</si>
  <si>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</si>
  <si>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</si>
  <si>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</si>
  <si>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</si>
  <si>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</si>
  <si>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</si>
  <si>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</si>
  <si>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</si>
  <si>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</si>
  <si>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</si>
  <si>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</si>
  <si>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</si>
  <si>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</si>
  <si>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</si>
  <si>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</si>
  <si>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</si>
  <si>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</si>
  <si>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</si>
  <si>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</si>
  <si>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</si>
  <si>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</si>
  <si>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</si>
  <si>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</si>
  <si>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</si>
  <si>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</si>
  <si>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</si>
  <si>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</si>
  <si>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</si>
  <si>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</si>
  <si>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</si>
  <si>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</si>
  <si>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</si>
  <si>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</si>
  <si>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</si>
  <si>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</si>
  <si>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</si>
  <si>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</si>
  <si>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</si>
  <si>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</si>
  <si>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</si>
  <si>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</si>
  <si>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</si>
  <si>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</si>
  <si>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</si>
  <si>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</si>
  <si>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</si>
  <si>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</si>
  <si>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</si>
  <si>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</si>
  <si>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</si>
  <si>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</si>
  <si>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</si>
  <si>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</si>
  <si>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</si>
  <si>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</si>
  <si>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</si>
  <si>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</si>
  <si>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</si>
  <si>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</si>
  <si>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</si>
  <si>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</si>
  <si>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</si>
  <si>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</si>
  <si>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</si>
  <si>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</si>
  <si>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</si>
  <si>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</si>
  <si>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</si>
  <si>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</si>
  <si>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</si>
  <si>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</si>
  <si>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</si>
  <si>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</si>
  <si>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</si>
  <si>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</si>
  <si>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</si>
  <si>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</si>
  <si>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</si>
  <si>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</si>
  <si>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</si>
  <si>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</si>
  <si>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</si>
  <si>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</si>
  <si>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</si>
  <si>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</si>
  <si>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</si>
  <si>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</si>
  <si>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</si>
  <si>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</si>
  <si>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</si>
  <si>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</si>
  <si>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</si>
  <si>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</si>
  <si>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</si>
  <si>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</si>
  <si>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</si>
  <si>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</si>
  <si>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</si>
  <si>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</si>
  <si>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</si>
  <si>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</si>
  <si>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</si>
  <si>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</si>
  <si>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</si>
  <si>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</si>
  <si>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</si>
  <si>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</si>
  <si>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</si>
  <si>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</si>
  <si>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</si>
  <si>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</si>
  <si>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</si>
  <si>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</si>
  <si>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</si>
  <si>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</si>
  <si>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</si>
  <si>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</si>
  <si>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</si>
  <si>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</si>
  <si>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</si>
  <si>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</si>
  <si>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</si>
  <si>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</si>
  <si>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</si>
  <si>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</si>
  <si>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</si>
  <si>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</si>
  <si>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</si>
  <si>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</si>
  <si>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</si>
  <si>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</si>
  <si>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</si>
  <si>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</si>
  <si>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</si>
  <si>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</si>
  <si>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</si>
  <si>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</si>
  <si>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</si>
  <si>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</si>
  <si>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</si>
  <si>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</si>
  <si>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</si>
  <si>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</si>
  <si>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</si>
  <si>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</si>
  <si>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</si>
  <si>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</si>
  <si>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</si>
  <si>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</si>
  <si>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</si>
  <si>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</si>
  <si>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</si>
  <si>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</si>
  <si>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</si>
  <si>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</si>
  <si>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</si>
  <si>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</si>
  <si>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</si>
  <si>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</si>
  <si>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</si>
  <si>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</si>
  <si>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</si>
  <si>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</si>
  <si>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</si>
  <si>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</si>
  <si>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</si>
  <si>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</si>
  <si>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</si>
  <si>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</si>
  <si>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</si>
  <si>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</si>
  <si>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</si>
  <si>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</si>
  <si>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</si>
  <si>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</si>
  <si>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</si>
  <si>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</si>
  <si>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</si>
  <si>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</si>
  <si>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</si>
  <si>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</si>
  <si>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</si>
  <si>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</si>
  <si>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</si>
  <si>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</si>
  <si>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</si>
  <si>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</si>
  <si>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</si>
  <si>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</si>
  <si>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</si>
  <si>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</si>
  <si>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</si>
  <si>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</si>
  <si>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</si>
  <si>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</si>
  <si>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</si>
  <si>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</si>
  <si>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</si>
  <si>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</si>
  <si>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</si>
  <si>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</si>
  <si>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</si>
  <si>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</si>
  <si>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</si>
  <si>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</si>
  <si>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</si>
  <si>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</si>
  <si>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</si>
  <si>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</si>
  <si>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</si>
  <si>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</si>
  <si>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</si>
  <si>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</si>
  <si>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</si>
  <si>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</si>
  <si>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</si>
  <si>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</si>
  <si>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</si>
  <si>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</si>
  <si>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</si>
  <si>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</si>
  <si>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</si>
  <si>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</si>
  <si>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</si>
  <si>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</si>
  <si>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</si>
  <si>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</si>
  <si>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</si>
  <si>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</si>
  <si>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</si>
  <si>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</si>
  <si>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</si>
  <si>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</si>
  <si>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</si>
  <si>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</si>
  <si>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</si>
  <si>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</si>
  <si>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</si>
  <si>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</si>
  <si>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</si>
  <si>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</si>
  <si>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</si>
  <si>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</si>
  <si>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</si>
  <si>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</si>
  <si>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</si>
  <si>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</si>
  <si>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</si>
  <si>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</si>
  <si>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</si>
  <si>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</si>
  <si>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</si>
  <si>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</si>
  <si>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</si>
  <si>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</si>
  <si>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</si>
  <si>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</si>
  <si>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</si>
  <si>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</si>
  <si>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</si>
  <si>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</si>
  <si>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</si>
  <si>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</si>
  <si>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</si>
  <si>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</si>
  <si>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</si>
  <si>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</si>
  <si>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</si>
  <si>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</si>
  <si>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</si>
  <si>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</si>
  <si>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</si>
  <si>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</si>
  <si>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</si>
  <si>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</si>
  <si>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</si>
  <si>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</si>
  <si>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</si>
  <si>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</si>
  <si>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</si>
  <si>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</si>
  <si>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</si>
  <si>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</si>
  <si>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</si>
  <si>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</si>
  <si>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</si>
  <si>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</si>
  <si>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</si>
  <si>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</si>
  <si>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</si>
  <si>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</si>
  <si>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</si>
  <si>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</si>
  <si>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</si>
  <si>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</si>
  <si>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</si>
  <si>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</si>
  <si>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</si>
  <si>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</si>
  <si>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</si>
  <si>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</si>
  <si>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</si>
  <si>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</si>
  <si>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</si>
  <si>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</si>
  <si>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</si>
  <si>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</si>
  <si>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</si>
  <si>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</si>
  <si>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</si>
  <si>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</si>
  <si>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</si>
  <si>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</si>
  <si>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</si>
  <si>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</si>
  <si>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</si>
  <si>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</si>
  <si>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</si>
  <si>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</si>
  <si>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</si>
  <si>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</si>
  <si>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</si>
  <si>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</si>
  <si>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</si>
  <si>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</si>
  <si>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</si>
  <si>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</si>
  <si>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</si>
  <si>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</si>
  <si>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</si>
  <si>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</si>
  <si>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</si>
  <si>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</si>
  <si>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</si>
  <si>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</si>
  <si>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</si>
  <si>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</si>
  <si>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</si>
  <si>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</si>
  <si>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</si>
  <si>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</si>
  <si>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</si>
  <si>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</si>
  <si>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</si>
  <si>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</si>
  <si>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</si>
  <si>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</si>
  <si>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</si>
  <si>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</si>
  <si>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</si>
  <si>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</si>
  <si>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</si>
  <si>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</si>
  <si>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</si>
  <si>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</si>
  <si>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</si>
  <si>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</si>
  <si>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</si>
  <si>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</si>
  <si>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</si>
  <si>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</si>
  <si>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</si>
  <si>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</si>
  <si>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</si>
  <si>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</si>
  <si>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</si>
  <si>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</si>
  <si>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</si>
  <si>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</si>
  <si>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</si>
  <si>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</si>
  <si>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</si>
  <si>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</si>
  <si>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</si>
  <si>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</si>
  <si>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</si>
  <si>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</si>
  <si>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</si>
  <si>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</si>
  <si>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</si>
  <si>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</si>
  <si>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</si>
  <si>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</si>
  <si>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</si>
  <si>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</si>
  <si>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</si>
  <si>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</si>
  <si>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</si>
  <si>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</si>
  <si>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</si>
  <si>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</si>
  <si>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</si>
  <si>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</si>
  <si>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</si>
  <si>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</si>
  <si>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</si>
  <si>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</si>
  <si>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</si>
  <si>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</si>
  <si>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</si>
  <si>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</si>
  <si>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</si>
  <si>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</si>
  <si>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</si>
  <si>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</si>
  <si>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</si>
  <si>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</si>
  <si>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</si>
  <si>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</si>
  <si>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</si>
  <si>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</si>
  <si>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</si>
  <si>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</si>
  <si>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</si>
  <si>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</si>
  <si>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</si>
  <si>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</si>
  <si>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</si>
  <si>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</si>
  <si>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</si>
  <si>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</si>
  <si>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</si>
  <si>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</si>
  <si>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</si>
  <si>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</si>
  <si>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</si>
  <si>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</si>
  <si>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</si>
  <si>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</si>
  <si>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</si>
  <si>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</si>
  <si>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</si>
  <si>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</si>
  <si>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</si>
  <si>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</si>
  <si>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</si>
  <si>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</si>
  <si>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</si>
  <si>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</si>
  <si>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</si>
  <si>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</si>
  <si>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</si>
  <si>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</si>
  <si>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</si>
  <si>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</si>
  <si>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</si>
  <si>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</si>
  <si>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</si>
  <si>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</si>
  <si>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</si>
  <si>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</si>
  <si>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</si>
  <si>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</si>
  <si>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</si>
  <si>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</si>
  <si>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</si>
  <si>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</si>
  <si>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</si>
  <si>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</si>
  <si>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</si>
  <si>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</si>
  <si>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</si>
  <si>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</si>
  <si>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</si>
  <si>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</si>
  <si>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</si>
  <si>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</si>
  <si>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</si>
  <si>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</si>
  <si>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</si>
  <si>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</si>
  <si>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</si>
  <si>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</si>
  <si>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</si>
  <si>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</si>
  <si>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</si>
  <si>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</si>
  <si>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</si>
  <si>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</si>
  <si>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</si>
  <si>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</si>
  <si>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</si>
  <si>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</si>
  <si>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</si>
  <si>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</si>
  <si>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</si>
  <si>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</si>
  <si>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</si>
  <si>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</si>
  <si>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</si>
  <si>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</si>
  <si>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</si>
  <si>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</si>
  <si>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</si>
  <si>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</si>
  <si>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</si>
  <si>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</si>
  <si>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</si>
  <si>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</si>
  <si>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</si>
  <si>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</si>
  <si>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</si>
  <si>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</si>
  <si>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</si>
  <si>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</si>
  <si>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</si>
  <si>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</si>
  <si>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</si>
  <si>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</si>
  <si>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</si>
  <si>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</si>
  <si>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</si>
  <si>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</si>
  <si>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</si>
  <si>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</si>
  <si>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</si>
  <si>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</si>
  <si>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</si>
  <si>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</si>
  <si>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</si>
  <si>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</si>
  <si>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</si>
  <si>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</si>
  <si>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</si>
  <si>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</si>
  <si>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</si>
  <si>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</si>
  <si>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</si>
  <si>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</si>
  <si>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</si>
  <si>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</si>
  <si>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</si>
  <si>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</si>
  <si>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</si>
  <si>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</si>
  <si>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</si>
  <si>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</si>
  <si>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</si>
  <si>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</si>
  <si>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</si>
  <si>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</si>
  <si>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</si>
  <si>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</si>
  <si>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</si>
  <si>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</si>
  <si>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</si>
  <si>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</si>
  <si>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</si>
  <si>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</si>
  <si>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</si>
  <si>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</si>
  <si>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</si>
  <si>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</si>
  <si>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</si>
  <si>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</si>
  <si>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</si>
  <si>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</si>
  <si>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</si>
  <si>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</si>
  <si>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</si>
  <si>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</si>
  <si>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</si>
  <si>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</si>
  <si>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</si>
  <si>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</si>
  <si>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</si>
  <si>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</si>
  <si>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</si>
  <si>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</si>
  <si>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</si>
  <si>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</si>
  <si>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</si>
  <si>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</si>
  <si>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</si>
  <si>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</si>
  <si>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</si>
  <si>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</si>
  <si>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</si>
  <si>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</si>
  <si>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</si>
  <si>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</si>
  <si>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</si>
  <si>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</si>
  <si>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</si>
  <si>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</si>
  <si>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</si>
  <si>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</si>
  <si>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</si>
  <si>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</si>
  <si>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</si>
  <si>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</si>
  <si>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</si>
  <si>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</si>
  <si>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</si>
  <si>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</si>
  <si>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</si>
  <si>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</si>
  <si>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</si>
  <si>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</si>
  <si>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</si>
  <si>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</si>
  <si>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</si>
  <si>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</si>
  <si>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</si>
  <si>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</si>
  <si>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</si>
  <si>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</si>
  <si>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</si>
  <si>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</si>
  <si>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</si>
  <si>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</si>
  <si>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</si>
  <si>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</si>
  <si>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</si>
  <si>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</si>
  <si>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</si>
  <si>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</si>
  <si>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</si>
  <si>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</si>
  <si>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</si>
  <si>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</si>
  <si>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</si>
  <si>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</si>
  <si>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</si>
  <si>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</si>
  <si>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</si>
  <si>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</si>
  <si>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</si>
  <si>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</si>
  <si>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</si>
  <si>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</si>
  <si>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</si>
  <si>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</si>
  <si>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</si>
  <si>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</si>
  <si>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</si>
  <si>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</si>
  <si>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</si>
  <si>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</si>
  <si>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</si>
  <si>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</si>
  <si>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</si>
  <si>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</si>
  <si>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</si>
  <si>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</si>
  <si>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</si>
  <si>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</si>
  <si>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</si>
  <si>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</si>
  <si>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</si>
  <si>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</si>
  <si>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</si>
  <si>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</si>
  <si>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</si>
  <si>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</si>
  <si>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</si>
  <si>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</si>
  <si>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</si>
  <si>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</si>
  <si>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</si>
  <si>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</si>
  <si>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</si>
  <si>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</si>
  <si>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</si>
  <si>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</si>
  <si>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</si>
  <si>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</si>
  <si>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</si>
  <si>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</si>
  <si>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</si>
  <si>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</si>
  <si>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</si>
  <si>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</si>
  <si>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</si>
  <si>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</si>
  <si>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</si>
  <si>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</si>
  <si>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</si>
  <si>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</si>
  <si>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</si>
  <si>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</si>
  <si>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</si>
  <si>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</si>
  <si>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</si>
  <si>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</si>
  <si>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</si>
  <si>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</si>
  <si>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</si>
  <si>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</si>
  <si>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</si>
  <si>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</si>
  <si>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</si>
  <si>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</si>
  <si>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</si>
  <si>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</si>
  <si>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</si>
  <si>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</si>
  <si>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</si>
  <si>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</si>
  <si>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</si>
  <si>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</si>
  <si>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</si>
  <si>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</si>
  <si>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</si>
  <si>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</si>
  <si>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</si>
  <si>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</si>
  <si>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</si>
  <si>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</si>
  <si>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</si>
  <si>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</si>
  <si>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</si>
  <si>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</si>
  <si>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</si>
  <si>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</si>
  <si>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</si>
  <si>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</si>
  <si>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</si>
  <si>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</si>
  <si>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</si>
  <si>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</si>
  <si>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</si>
  <si>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</si>
  <si>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</si>
  <si>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</si>
  <si>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</si>
  <si>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</si>
  <si>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</si>
  <si>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</si>
  <si>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</si>
  <si>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</si>
  <si>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</si>
  <si>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</si>
  <si>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</si>
  <si>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</si>
  <si>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</si>
  <si>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</si>
  <si>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</si>
  <si>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</si>
  <si>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</si>
  <si>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</si>
  <si>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</si>
  <si>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</si>
  <si>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</si>
  <si>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</si>
  <si>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</si>
  <si>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</si>
  <si>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</si>
  <si>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</si>
  <si>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</si>
  <si>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</si>
  <si>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</si>
  <si>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</si>
  <si>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</si>
  <si>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</si>
  <si>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</si>
  <si>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</si>
  <si>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</si>
  <si>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</si>
  <si>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</si>
  <si>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</si>
  <si>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</si>
  <si>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</si>
  <si>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</si>
  <si>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</si>
  <si>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</si>
  <si>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</si>
  <si>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</si>
  <si>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</si>
  <si>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</si>
  <si>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</si>
  <si>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</si>
  <si>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</si>
  <si>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</si>
  <si>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</si>
  <si>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</si>
  <si>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</si>
  <si>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</si>
  <si>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</si>
  <si>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</si>
  <si>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</si>
  <si>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</si>
  <si>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</si>
  <si>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</si>
  <si>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</si>
  <si>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</si>
  <si>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</si>
  <si>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</si>
  <si>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</si>
  <si>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</si>
  <si>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</si>
  <si>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</si>
  <si>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</si>
  <si>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</si>
  <si>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</si>
  <si>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</si>
  <si>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</si>
  <si>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</si>
  <si>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</si>
  <si>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</si>
  <si>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</si>
  <si>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</si>
  <si>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</si>
  <si>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</si>
  <si>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</si>
  <si>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</si>
  <si>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</si>
  <si>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</si>
  <si>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</si>
  <si>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</si>
  <si>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</si>
  <si>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</si>
  <si>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</si>
  <si>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</si>
  <si>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</si>
  <si>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</si>
  <si>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</si>
  <si>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</si>
  <si>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</si>
  <si>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</si>
  <si>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</si>
  <si>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</si>
  <si>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</si>
  <si>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</si>
  <si>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</si>
  <si>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</si>
  <si>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</si>
  <si>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</si>
  <si>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</si>
  <si>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</si>
  <si>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</si>
  <si>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</si>
  <si>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</si>
  <si>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</si>
  <si>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</si>
  <si>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</si>
  <si>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</si>
  <si>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</si>
  <si>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</si>
  <si>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</si>
  <si>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</si>
  <si>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</si>
  <si>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</si>
  <si>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</si>
  <si>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</si>
  <si>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</si>
  <si>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</si>
  <si>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</si>
  <si>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</si>
  <si>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</si>
  <si>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</si>
  <si>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</si>
  <si>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</si>
  <si>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</si>
  <si>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</si>
  <si>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</si>
  <si>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</si>
  <si>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</si>
  <si>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</si>
  <si>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</si>
  <si>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</si>
  <si>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</si>
  <si>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</si>
  <si>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</si>
  <si>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</si>
  <si>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</si>
  <si>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</si>
  <si>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</si>
  <si>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</si>
  <si>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</si>
  <si>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</si>
  <si>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</si>
  <si>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</si>
  <si>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</si>
  <si>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</si>
  <si>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</si>
  <si>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</si>
  <si>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</si>
  <si>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</si>
  <si>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</si>
  <si>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</si>
  <si>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</si>
  <si>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</si>
  <si>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</si>
  <si>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</si>
  <si>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</si>
  <si>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</si>
  <si>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</si>
  <si>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</si>
  <si>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</si>
  <si>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</si>
  <si>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</si>
  <si>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</si>
  <si>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</si>
  <si>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</si>
  <si>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</si>
  <si>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</si>
  <si>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</si>
  <si>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</si>
  <si>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</si>
  <si>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</si>
  <si>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</si>
  <si>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</si>
  <si>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</si>
  <si>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</si>
  <si>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</si>
  <si>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</si>
  <si>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</si>
  <si>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</si>
  <si>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</si>
  <si>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</si>
  <si>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</si>
  <si>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</si>
  <si>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</si>
  <si>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</si>
  <si>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</si>
  <si>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</si>
  <si>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</si>
  <si>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</si>
  <si>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</si>
  <si>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</si>
  <si>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</si>
  <si>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</si>
  <si>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</si>
  <si>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</si>
  <si>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</si>
  <si>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</si>
  <si>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</si>
  <si>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</si>
  <si>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</si>
  <si>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</si>
  <si>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</si>
  <si>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</si>
  <si>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</si>
  <si>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</si>
  <si>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</si>
  <si>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</si>
  <si>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</si>
  <si>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</si>
  <si>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</si>
  <si>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</si>
  <si>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</si>
  <si>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</si>
  <si>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</si>
  <si>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</si>
  <si>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</si>
  <si>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</si>
  <si>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</si>
  <si>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</si>
  <si>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</si>
  <si>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</si>
  <si>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</si>
  <si>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</si>
  <si>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</si>
  <si>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</si>
  <si>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</si>
  <si>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</si>
  <si>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</si>
  <si>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</si>
  <si>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</si>
  <si>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</si>
  <si>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</si>
  <si>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</si>
  <si>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</si>
  <si>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</si>
  <si>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</si>
  <si>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</si>
  <si>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</si>
  <si>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</si>
  <si>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</si>
  <si>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</si>
  <si>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</si>
  <si>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</si>
  <si>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</si>
  <si>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</si>
  <si>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</si>
  <si>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</si>
  <si>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</si>
  <si>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</si>
  <si>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</si>
  <si>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</si>
  <si>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</si>
  <si>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</si>
  <si>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</si>
  <si>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</si>
  <si>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</si>
  <si>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</si>
  <si>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</si>
  <si>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</si>
  <si>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</si>
  <si>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</si>
  <si>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</si>
  <si>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</si>
  <si>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</si>
  <si>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</si>
  <si>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</si>
  <si>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</si>
  <si>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</si>
  <si>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</si>
  <si>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</si>
  <si>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</si>
  <si>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</si>
  <si>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</si>
  <si>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</si>
  <si>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</si>
  <si>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</si>
  <si>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</si>
  <si>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</si>
  <si>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</si>
  <si>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</si>
  <si>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</si>
  <si>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</si>
  <si>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</si>
  <si>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</si>
  <si>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</si>
  <si>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</si>
  <si>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</si>
  <si>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</si>
  <si>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</si>
  <si>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</si>
  <si>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</si>
  <si>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</si>
  <si>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</si>
  <si>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</si>
  <si>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</si>
  <si>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</si>
  <si>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</si>
  <si>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</si>
  <si>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</si>
  <si>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</si>
  <si>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</si>
  <si>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</si>
  <si>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</si>
  <si>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</si>
  <si>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</si>
  <si>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</si>
  <si>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</si>
  <si>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</si>
  <si>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</si>
  <si>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</si>
  <si>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</si>
  <si>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</si>
  <si>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</si>
  <si>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</si>
  <si>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</si>
  <si>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</si>
  <si>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</si>
  <si>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</si>
  <si>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</si>
  <si>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</si>
  <si>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</si>
  <si>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</si>
  <si>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</si>
  <si>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</si>
  <si>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</si>
  <si>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</si>
  <si>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</si>
  <si>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</si>
  <si>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</si>
  <si>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</si>
  <si>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</si>
  <si>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</si>
  <si>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</si>
  <si>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</si>
  <si>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</si>
  <si>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</si>
  <si>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</si>
  <si>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</si>
  <si>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</si>
  <si>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</si>
  <si>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</si>
  <si>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</si>
  <si>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</si>
  <si>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</si>
  <si>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</si>
  <si>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</si>
  <si>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</si>
  <si>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</si>
  <si>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</si>
  <si>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</si>
  <si>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</si>
  <si>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</si>
  <si>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</si>
  <si>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</si>
  <si>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</si>
  <si>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</si>
  <si>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</si>
  <si>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</si>
  <si>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</si>
  <si>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</si>
  <si>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</si>
  <si>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</si>
  <si>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</si>
  <si>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</si>
  <si>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</si>
  <si>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</si>
  <si>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</si>
  <si>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</si>
  <si>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</si>
  <si>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</si>
  <si>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</si>
  <si>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</si>
  <si>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</si>
  <si>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</si>
  <si>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</si>
  <si>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</si>
  <si>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</si>
  <si>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</si>
  <si>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</si>
  <si>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</si>
  <si>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</si>
  <si>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</si>
  <si>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</si>
  <si>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</si>
  <si>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</si>
  <si>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</si>
  <si>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</si>
  <si>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</si>
  <si>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</si>
  <si>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</si>
  <si>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</si>
  <si>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</si>
  <si>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</si>
  <si>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</si>
  <si>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</si>
  <si>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</si>
  <si>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</si>
  <si>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</si>
  <si>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</si>
  <si>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</si>
  <si>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</si>
  <si>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</si>
  <si>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</si>
  <si>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</si>
  <si>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</si>
  <si>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</si>
  <si>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</si>
  <si>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</si>
  <si>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</si>
  <si>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</si>
  <si>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</si>
  <si>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</si>
  <si>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</si>
  <si>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</si>
  <si>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</si>
  <si>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</si>
  <si>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</si>
  <si>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</si>
  <si>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</si>
  <si>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</si>
  <si>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</si>
  <si>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</si>
  <si>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</si>
  <si>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</si>
  <si>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</si>
  <si>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</si>
  <si>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</si>
  <si>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</si>
  <si>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</si>
  <si>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</si>
  <si>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</si>
  <si>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</si>
  <si>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</si>
  <si>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</si>
  <si>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</si>
  <si>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</si>
  <si>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</si>
  <si>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</si>
  <si>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</si>
  <si>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</si>
  <si>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</si>
  <si>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</si>
  <si>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</si>
  <si>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</si>
  <si>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</si>
  <si>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</si>
  <si>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</si>
  <si>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</si>
  <si>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</si>
  <si>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</si>
  <si>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</si>
  <si>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</si>
  <si>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</si>
  <si>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</si>
  <si>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</si>
  <si>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</si>
  <si>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</si>
  <si>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</si>
  <si>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</si>
  <si>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</si>
  <si>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</si>
  <si>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</si>
  <si>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</si>
  <si>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</si>
  <si>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</si>
  <si>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</si>
  <si>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</si>
  <si>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</si>
  <si>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</si>
  <si>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</si>
  <si>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</si>
  <si>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</si>
  <si>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</si>
  <si>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</si>
  <si>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</si>
  <si>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</si>
  <si>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</si>
  <si>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</si>
  <si>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</si>
  <si>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</si>
  <si>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</si>
  <si>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</si>
  <si>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</si>
  <si>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</si>
  <si>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</si>
  <si>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</si>
  <si>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</si>
  <si>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</si>
  <si>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</si>
  <si>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</si>
  <si>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</si>
  <si>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</si>
  <si>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</si>
  <si>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</si>
  <si>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</si>
  <si>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</si>
  <si>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</si>
  <si>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</si>
  <si>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</si>
  <si>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</si>
  <si>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</si>
  <si>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</si>
  <si>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</si>
  <si>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</si>
  <si>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</si>
  <si>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</si>
  <si>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</si>
  <si>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</si>
  <si>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</si>
  <si>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</si>
  <si>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</si>
  <si>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</si>
  <si>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</si>
  <si>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</si>
  <si>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</si>
  <si>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</si>
  <si>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</si>
  <si>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</si>
  <si>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</si>
  <si>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</si>
  <si>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</si>
  <si>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</si>
  <si>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</si>
  <si>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</si>
  <si>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</si>
  <si>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</si>
  <si>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</si>
  <si>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</si>
  <si>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</si>
  <si>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</si>
  <si>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</si>
  <si>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</si>
  <si>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</si>
  <si>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</si>
  <si>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</si>
  <si>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</si>
  <si>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</si>
  <si>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</si>
  <si>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</si>
  <si>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</si>
  <si>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</si>
  <si>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</si>
  <si>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</si>
  <si>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</si>
  <si>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</si>
  <si>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</si>
  <si>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</si>
  <si>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</si>
  <si>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</si>
  <si>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</si>
  <si>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</si>
  <si>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</si>
  <si>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</si>
  <si>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</si>
  <si>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</si>
  <si>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</si>
  <si>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</si>
  <si>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</si>
  <si>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</si>
  <si>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</si>
  <si>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</si>
  <si>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</si>
  <si>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</si>
  <si>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</si>
  <si>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</si>
  <si>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</si>
  <si>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</si>
  <si>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</si>
  <si>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</si>
  <si>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</si>
  <si>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</si>
  <si>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</si>
  <si>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</si>
  <si>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</si>
  <si>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</si>
  <si>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</si>
  <si>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</si>
  <si>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</si>
  <si>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</si>
  <si>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</si>
  <si>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</si>
  <si>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</si>
  <si>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</si>
  <si>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</si>
  <si>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</si>
  <si>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</si>
  <si>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</si>
  <si>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</si>
  <si>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</si>
  <si>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</si>
  <si>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</si>
  <si>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</si>
  <si>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</si>
  <si>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</si>
  <si>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</si>
  <si>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</si>
  <si>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</si>
  <si>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</si>
  <si>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</si>
  <si>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</si>
  <si>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</si>
  <si>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</si>
  <si>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</si>
  <si>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</si>
  <si>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</si>
  <si>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</si>
  <si>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</si>
  <si>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</si>
  <si>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</si>
  <si>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</si>
  <si>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</si>
  <si>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</si>
  <si>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</si>
  <si>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</si>
  <si>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</si>
  <si>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</si>
  <si>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</si>
  <si>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</si>
  <si>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</si>
  <si>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</si>
  <si>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</si>
  <si>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</si>
  <si>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</si>
  <si>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</si>
  <si>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</si>
  <si>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</si>
  <si>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</si>
  <si>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</si>
  <si>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</si>
  <si>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</si>
  <si>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</si>
  <si>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</si>
  <si>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</si>
  <si>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</si>
  <si>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</si>
  <si>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</si>
  <si>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</si>
  <si>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</si>
  <si>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</si>
  <si>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</si>
  <si>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</si>
  <si>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</si>
  <si>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</si>
  <si>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</si>
  <si>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</si>
  <si>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</si>
  <si>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</si>
  <si>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</si>
  <si>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</si>
  <si>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</si>
  <si>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</si>
  <si>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</si>
  <si>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</si>
  <si>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</si>
  <si>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</si>
  <si>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</si>
  <si>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</si>
  <si>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</si>
  <si>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</si>
  <si>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</si>
  <si>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</si>
  <si>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</si>
  <si>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</si>
  <si>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</si>
  <si>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</si>
  <si>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</si>
  <si>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</si>
  <si>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</si>
  <si>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</si>
  <si>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</si>
  <si>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</si>
  <si>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</si>
  <si>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</si>
  <si>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</si>
  <si>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</si>
  <si>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</si>
  <si>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</si>
  <si>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</si>
  <si>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</si>
  <si>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</si>
  <si>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</si>
  <si>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</si>
  <si>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</si>
  <si>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</si>
  <si>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</si>
  <si>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</si>
  <si>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</si>
  <si>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</si>
  <si>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</si>
  <si>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</si>
  <si>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</si>
  <si>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</si>
  <si>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</si>
  <si>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</si>
  <si>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</si>
  <si>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</si>
  <si>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</si>
  <si>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</si>
  <si>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</si>
  <si>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</si>
  <si>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</si>
  <si>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</si>
  <si>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</si>
  <si>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</si>
  <si>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</si>
  <si>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</si>
  <si>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</si>
  <si>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</si>
  <si>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</si>
  <si>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</si>
  <si>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</si>
  <si>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</si>
  <si>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</si>
  <si>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</si>
  <si>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</si>
  <si>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</si>
  <si>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</si>
  <si>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</si>
  <si>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</si>
  <si>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</si>
  <si>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</si>
  <si>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</si>
  <si>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</si>
  <si>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</si>
  <si>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</si>
  <si>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</si>
  <si>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</si>
  <si>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</si>
  <si>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</si>
  <si>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</si>
  <si>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</si>
  <si>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</si>
  <si>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</si>
  <si>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</si>
  <si>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</si>
  <si>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</si>
  <si>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</si>
  <si>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</si>
  <si>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</si>
  <si>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</si>
  <si>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</si>
  <si>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</si>
  <si>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</si>
  <si>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</si>
  <si>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</si>
  <si>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</si>
  <si>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</si>
  <si>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</si>
  <si>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</si>
  <si>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</si>
  <si>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</si>
  <si>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</si>
  <si>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</si>
  <si>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</si>
  <si>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</si>
  <si>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</si>
  <si>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</si>
  <si>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</si>
  <si>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</si>
  <si>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</si>
  <si>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</si>
  <si>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</si>
  <si>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</si>
  <si>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</si>
  <si>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</si>
  <si>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</si>
  <si>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</si>
  <si>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</si>
  <si>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</si>
  <si>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</si>
  <si>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</si>
  <si>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</si>
  <si>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</si>
  <si>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</si>
  <si>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</si>
  <si>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</si>
  <si>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</si>
  <si>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</si>
  <si>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</si>
  <si>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</si>
  <si>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</si>
  <si>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</si>
  <si>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</si>
  <si>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</si>
  <si>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</si>
  <si>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</si>
  <si>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</si>
  <si>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</si>
  <si>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</si>
  <si>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</si>
  <si>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</si>
  <si>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</si>
  <si>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</si>
  <si>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</si>
  <si>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</si>
  <si>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</si>
  <si>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</si>
  <si>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</si>
  <si>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</si>
  <si>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</si>
  <si>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</si>
  <si>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</si>
  <si>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</si>
  <si>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</si>
  <si>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</si>
  <si>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</si>
  <si>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</si>
  <si>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</si>
  <si>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</si>
  <si>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</si>
  <si>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</si>
  <si>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</si>
  <si>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</si>
  <si>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</si>
  <si>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</si>
  <si>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</si>
  <si>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</si>
  <si>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</si>
  <si>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</si>
  <si>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</si>
  <si>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</si>
  <si>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</si>
  <si>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</si>
  <si>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</si>
  <si>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</si>
  <si>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</si>
  <si>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</si>
  <si>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</si>
  <si>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</si>
  <si>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</si>
  <si>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</si>
  <si>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</si>
  <si>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</si>
  <si>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</si>
  <si>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</si>
  <si>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</si>
  <si>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</si>
  <si>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</si>
  <si>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</si>
  <si>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</si>
  <si>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</si>
  <si>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</si>
  <si>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</si>
  <si>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</si>
  <si>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</si>
  <si>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</si>
  <si>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</si>
  <si>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</si>
  <si>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</si>
  <si>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</si>
  <si>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</si>
  <si>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</si>
  <si>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</si>
  <si>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</si>
  <si>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</si>
  <si>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</si>
  <si>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</si>
  <si>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</si>
  <si>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</si>
  <si>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</si>
  <si>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</si>
  <si>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</si>
  <si>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</si>
  <si>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</si>
  <si>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</si>
  <si>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</si>
  <si>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</si>
  <si>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</si>
  <si>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</si>
  <si>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</si>
  <si>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</si>
  <si>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</si>
  <si>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</si>
  <si>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</si>
  <si>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</si>
  <si>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</si>
  <si>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</si>
  <si>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</si>
  <si>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</si>
  <si>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</si>
  <si>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</si>
  <si>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</si>
  <si>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</si>
  <si>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</si>
  <si>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</si>
  <si>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</si>
  <si>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</si>
  <si>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</si>
  <si>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</si>
  <si>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</si>
  <si>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</si>
  <si>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</si>
  <si>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</si>
  <si>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</si>
  <si>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</si>
  <si>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</si>
  <si>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</si>
  <si>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</si>
  <si>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</si>
  <si>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</si>
  <si>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</si>
  <si>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</si>
  <si>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</si>
  <si>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</si>
  <si>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</si>
  <si>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</si>
  <si>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</si>
  <si>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</si>
  <si>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</si>
  <si>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</si>
  <si>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</si>
  <si>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</si>
  <si>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</si>
  <si>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</si>
  <si>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</si>
  <si>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</si>
  <si>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</si>
  <si>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</si>
  <si>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</si>
  <si>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</si>
  <si>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</si>
  <si>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</si>
  <si>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</si>
  <si>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</si>
  <si>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</si>
  <si>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</si>
  <si>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</si>
  <si>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</si>
  <si>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</si>
  <si>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</si>
  <si>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</si>
  <si>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</si>
  <si>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</si>
  <si>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</si>
  <si>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</si>
  <si>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</si>
  <si>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</si>
  <si>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</si>
  <si>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</si>
  <si>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</si>
  <si>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</si>
  <si>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</si>
  <si>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</si>
  <si>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</si>
  <si>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</si>
  <si>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</si>
  <si>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</si>
  <si>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</si>
  <si>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</si>
  <si>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</si>
  <si>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</si>
  <si>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</si>
  <si>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</si>
  <si>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</si>
  <si>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</si>
  <si>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</si>
  <si>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</si>
  <si>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</si>
  <si>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</si>
  <si>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</si>
  <si>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</si>
  <si>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</si>
  <si>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</si>
  <si>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</si>
  <si>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</si>
  <si>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</si>
  <si>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</si>
  <si>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</si>
  <si>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</si>
  <si>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</si>
  <si>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</si>
  <si>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</si>
  <si>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</si>
  <si>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</si>
  <si>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</si>
  <si>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</si>
  <si>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</si>
  <si>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</si>
  <si>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</si>
  <si>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</si>
  <si>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</si>
  <si>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</si>
  <si>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</si>
  <si>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</si>
  <si>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</si>
  <si>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</si>
  <si>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</si>
  <si>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</si>
  <si>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</si>
  <si>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</si>
  <si>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</si>
  <si>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</si>
  <si>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</si>
  <si>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</si>
  <si>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</si>
  <si>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</si>
  <si>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</si>
  <si>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</si>
  <si>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</si>
  <si>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</si>
  <si>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</si>
  <si>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</si>
  <si>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</si>
  <si>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</si>
  <si>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</si>
  <si>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</si>
  <si>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</si>
  <si>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</si>
  <si>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</si>
  <si>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</si>
  <si>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</si>
  <si>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</si>
  <si>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</si>
  <si>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</si>
  <si>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</si>
  <si>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</si>
  <si>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</si>
  <si>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</si>
  <si>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</si>
  <si>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</si>
  <si>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</si>
  <si>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</si>
  <si>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</si>
  <si>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</si>
  <si>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</si>
  <si>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</si>
  <si>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</si>
  <si>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</si>
  <si>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</si>
  <si>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</si>
  <si>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</si>
  <si>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</si>
  <si>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</si>
  <si>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</si>
  <si>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</si>
  <si>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</si>
  <si>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</si>
  <si>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</si>
  <si>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</si>
  <si>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</si>
  <si>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</si>
  <si>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</si>
  <si>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</si>
  <si>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</si>
  <si>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</si>
  <si>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</si>
  <si>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</si>
  <si>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</si>
  <si>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</si>
  <si>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</si>
  <si>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</si>
  <si>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</si>
  <si>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</si>
  <si>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</si>
  <si>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</si>
  <si>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</si>
  <si>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</si>
  <si>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</si>
  <si>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</si>
  <si>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</si>
  <si>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</si>
  <si>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</si>
  <si>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</si>
  <si>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</si>
  <si>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</si>
  <si>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</si>
  <si>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</si>
  <si>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</si>
  <si>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</si>
  <si>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</si>
  <si>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</si>
  <si>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</si>
  <si>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</si>
  <si>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</si>
  <si>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</si>
  <si>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</si>
  <si>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</si>
  <si>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</si>
  <si>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</si>
  <si>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</si>
  <si>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</si>
  <si>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</si>
  <si>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</si>
  <si>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</si>
  <si>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</si>
  <si>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</si>
  <si>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</si>
  <si>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</si>
  <si>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</si>
  <si>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</si>
  <si>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</si>
  <si>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</si>
  <si>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</si>
  <si>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</si>
  <si>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</si>
  <si>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</si>
  <si>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</si>
  <si>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</si>
  <si>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</si>
  <si>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</si>
  <si>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</si>
  <si>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</si>
  <si>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</si>
  <si>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</si>
  <si>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</si>
  <si>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</si>
  <si>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</si>
  <si>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</si>
  <si>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</si>
  <si>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</si>
  <si>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</si>
  <si>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</si>
  <si>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</si>
  <si>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</si>
  <si>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</si>
  <si>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</si>
  <si>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</si>
  <si>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</si>
  <si>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</si>
  <si>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</si>
  <si>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</si>
  <si>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</si>
  <si>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</si>
  <si>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</si>
  <si>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</si>
  <si>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</si>
  <si>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</si>
  <si>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</si>
  <si>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</si>
  <si>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</si>
  <si>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</si>
  <si>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</si>
  <si>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</si>
  <si>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</si>
  <si>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</si>
  <si>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</si>
  <si>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</si>
  <si>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</si>
  <si>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</si>
  <si>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</si>
  <si>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</si>
  <si>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</si>
  <si>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</si>
  <si>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</si>
  <si>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</si>
  <si>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</si>
  <si>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</si>
  <si>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</si>
  <si>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</si>
  <si>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</si>
  <si>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</si>
  <si>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</si>
  <si>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</si>
  <si>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</si>
  <si>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</si>
  <si>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</si>
  <si>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</si>
  <si>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</si>
  <si>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</si>
  <si>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</si>
  <si>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</si>
  <si>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</si>
  <si>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</si>
  <si>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</si>
  <si>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</si>
  <si>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</si>
  <si>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</si>
  <si>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</si>
  <si>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</si>
  <si>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</si>
  <si>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</si>
  <si>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</si>
  <si>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</si>
  <si>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</si>
  <si>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</si>
  <si>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</si>
  <si>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</si>
  <si>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</si>
  <si>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</si>
  <si>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</si>
  <si>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</si>
  <si>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</si>
  <si>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</si>
  <si>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</si>
  <si>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</si>
  <si>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</si>
  <si>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</si>
  <si>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</si>
  <si>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</si>
  <si>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</si>
  <si>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</si>
  <si>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</si>
  <si>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</si>
  <si>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</si>
  <si>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</si>
  <si>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</si>
  <si>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</si>
  <si>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</si>
  <si>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</si>
  <si>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</si>
  <si>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</si>
  <si>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</si>
  <si>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</si>
  <si>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</si>
  <si>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</si>
  <si>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</si>
  <si>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</si>
  <si>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</si>
  <si>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</si>
  <si>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</si>
  <si>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</si>
  <si>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</si>
  <si>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</si>
  <si>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</si>
  <si>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</si>
  <si>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</si>
  <si>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</si>
  <si>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</si>
  <si>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</si>
  <si>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</si>
  <si>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</si>
  <si>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</si>
  <si>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</si>
  <si>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</si>
  <si>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</si>
  <si>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</si>
  <si>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</si>
  <si>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</si>
  <si>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WAUZZZ4G6GN151766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</si>
  <si>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</si>
  <si>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</si>
  <si>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</si>
  <si>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</si>
  <si>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</si>
  <si>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</si>
  <si>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</si>
  <si>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</si>
  <si>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</si>
  <si>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</si>
  <si>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</si>
  <si>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</si>
  <si>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</si>
  <si>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</si>
  <si>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</si>
  <si>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</si>
  <si>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</si>
  <si>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</si>
  <si>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</si>
  <si>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</si>
  <si>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</si>
  <si>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</si>
  <si>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</si>
  <si>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</si>
  <si>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</si>
  <si>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</si>
  <si>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</si>
  <si>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</si>
  <si>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</si>
  <si>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</si>
  <si>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</si>
  <si>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</si>
  <si>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</si>
  <si>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</si>
  <si>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</si>
  <si>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</si>
  <si>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</si>
  <si>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</si>
  <si>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</si>
  <si>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</si>
  <si>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</si>
  <si>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</si>
  <si>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</si>
  <si>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</si>
  <si>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</si>
  <si>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</si>
  <si>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</si>
  <si>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</si>
  <si>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</si>
  <si>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</si>
  <si>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</si>
  <si>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</si>
  <si>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</si>
  <si>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</si>
  <si>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</si>
  <si>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</si>
  <si>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</si>
  <si>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</si>
  <si>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</si>
  <si>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</si>
  <si>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</si>
  <si>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</si>
  <si>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</si>
  <si>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</si>
  <si>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</si>
  <si>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</si>
  <si>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</si>
  <si>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</si>
  <si>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</si>
  <si>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</si>
  <si>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</si>
  <si>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</si>
  <si>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</si>
  <si>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</si>
  <si>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</si>
  <si>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</si>
  <si>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</si>
  <si>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주문</t>
    <phoneticPr fontId="2" type="noConversion"/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</si>
  <si>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</si>
  <si>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</si>
  <si>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</si>
  <si>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</si>
  <si>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</si>
  <si>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</si>
  <si>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</si>
  <si>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</si>
  <si>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</si>
  <si>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</si>
  <si>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</si>
  <si>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</si>
  <si>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</si>
  <si>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미르오토(대구)_260615_171304.xlsx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</si>
</sst>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75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46188</v>
      </c>
      <c r="U2" s="356"/>
    </row>
    <row r="3" spans="1:21" ht="24.95" customHeight="1">
      <c r="A3" s="423" t="s">
        <v>1148</v>
      </c>
      <c r="B3" s="37" t="s">
        <v>58</v>
      </c>
      <c r="C3" s="426" t="s">
        <v>1273</v>
      </c>
      <c r="D3" s="427"/>
      <c r="E3" s="427"/>
      <c r="F3" s="427"/>
      <c r="G3" s="427"/>
      <c r="H3" s="427"/>
      <c r="I3" s="427"/>
      <c r="J3" s="428"/>
      <c r="K3" s="429" t="s">
        <v>1149</v>
      </c>
      <c r="L3" s="37" t="s">
        <v>58</v>
      </c>
      <c r="M3" s="432" t="s">
        <v>961</v>
      </c>
      <c r="N3" s="433"/>
      <c r="O3" s="433"/>
      <c r="P3" s="433"/>
      <c r="Q3" s="433"/>
      <c r="R3" s="433"/>
      <c r="S3" s="433"/>
      <c r="T3" s="433"/>
      <c r="U3" s="434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438" t="s">
        <v>71</v>
      </c>
      <c r="U4" s="441"/>
    </row>
    <row r="5" spans="1:21" ht="24.95" customHeight="1">
      <c r="A5" s="424"/>
      <c r="B5" s="38" t="s">
        <v>10</v>
      </c>
      <c r="C5" s="438" t="s">
        <v>21</v>
      </c>
      <c r="D5" s="439"/>
      <c r="E5" s="439"/>
      <c r="F5" s="439"/>
      <c r="G5" s="439"/>
      <c r="H5" s="439"/>
      <c r="I5" s="439"/>
      <c r="J5" s="440"/>
      <c r="K5" s="430"/>
      <c r="L5" s="38" t="s">
        <v>10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24.95" customHeight="1">
      <c r="A6" s="425"/>
      <c r="B6" s="38" t="s">
        <v>73</v>
      </c>
      <c r="C6" s="438" t="s">
        <v>20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82"/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43</v>
      </c>
      <c r="G7" s="358"/>
      <c r="H7" s="358"/>
      <c r="I7" s="420"/>
      <c r="J7" s="421" t="s">
        <v>41</v>
      </c>
      <c r="K7" s="358"/>
      <c r="L7" s="358"/>
      <c r="M7" s="358"/>
      <c r="N7" s="420"/>
      <c r="O7" s="358" t="s">
        <v>49</v>
      </c>
      <c r="P7" s="420"/>
      <c r="Q7" s="421" t="s">
        <v>68</v>
      </c>
      <c r="R7" s="358"/>
      <c r="S7" s="420"/>
      <c r="T7" s="421" t="s">
        <v>67</v>
      </c>
      <c r="U7" s="422"/>
    </row>
    <row r="8" spans="1:21" ht="15.6" customHeight="1">
      <c r="A8" s="464" t="s">
        <v>1646</v>
      </c>
      <c r="B8" s="465"/>
      <c r="C8" s="465"/>
      <c r="D8" s="465"/>
      <c r="E8" s="466"/>
      <c r="F8" s="467">
        <v>1087298441</v>
      </c>
      <c r="G8" s="468"/>
      <c r="H8" s="468"/>
      <c r="I8" s="469"/>
      <c r="J8" s="475">
        <v>35000</v>
      </c>
      <c r="K8" s="475"/>
      <c r="L8" s="475"/>
      <c r="M8" s="475"/>
      <c r="N8" s="475"/>
      <c r="O8" s="476">
        <v>1</v>
      </c>
      <c r="P8" s="476"/>
      <c r="Q8" s="470"/>
      <c r="R8" s="471"/>
      <c r="S8" s="472"/>
      <c r="T8" s="473">
        <v>35000</v>
      </c>
      <c r="U8" s="474"/>
    </row>
    <row r="9" spans="1:21" ht="15.6" customHeight="1">
      <c r="A9" s="453"/>
      <c r="B9" s="454"/>
      <c r="C9" s="454"/>
      <c r="D9" s="454"/>
      <c r="E9" s="455"/>
      <c r="F9" s="456"/>
      <c r="G9" s="454"/>
      <c r="H9" s="454"/>
      <c r="I9" s="455"/>
      <c r="J9" s="462"/>
      <c r="K9" s="462"/>
      <c r="L9" s="462"/>
      <c r="M9" s="462"/>
      <c r="N9" s="462"/>
      <c r="O9" s="463"/>
      <c r="P9" s="463"/>
      <c r="Q9" s="457"/>
      <c r="R9" s="458"/>
      <c r="S9" s="459"/>
      <c r="T9" s="460"/>
      <c r="U9" s="461"/>
    </row>
    <row r="10" spans="1:21" ht="15.6" customHeight="1">
      <c r="A10" s="453"/>
      <c r="B10" s="454"/>
      <c r="C10" s="454"/>
      <c r="D10" s="454"/>
      <c r="E10" s="455"/>
      <c r="F10" s="456"/>
      <c r="G10" s="454"/>
      <c r="H10" s="454"/>
      <c r="I10" s="455"/>
      <c r="J10" s="462"/>
      <c r="K10" s="462"/>
      <c r="L10" s="462"/>
      <c r="M10" s="462"/>
      <c r="N10" s="462"/>
      <c r="O10" s="463"/>
      <c r="P10" s="463"/>
      <c r="Q10" s="457"/>
      <c r="R10" s="458"/>
      <c r="S10" s="459"/>
      <c r="T10" s="460"/>
      <c r="U10" s="461"/>
    </row>
    <row r="11" spans="1:21" ht="15.6" customHeight="1">
      <c r="A11" s="453"/>
      <c r="B11" s="454"/>
      <c r="C11" s="454"/>
      <c r="D11" s="454"/>
      <c r="E11" s="455"/>
      <c r="F11" s="456"/>
      <c r="G11" s="454"/>
      <c r="H11" s="454"/>
      <c r="I11" s="455"/>
      <c r="J11" s="462"/>
      <c r="K11" s="462"/>
      <c r="L11" s="462"/>
      <c r="M11" s="462"/>
      <c r="N11" s="462"/>
      <c r="O11" s="463"/>
      <c r="P11" s="463"/>
      <c r="Q11" s="457"/>
      <c r="R11" s="458"/>
      <c r="S11" s="459"/>
      <c r="T11" s="460"/>
      <c r="U11" s="461"/>
    </row>
    <row r="12" spans="1:21" ht="15.6" customHeight="1">
      <c r="A12" s="453"/>
      <c r="B12" s="454"/>
      <c r="C12" s="454"/>
      <c r="D12" s="454"/>
      <c r="E12" s="455"/>
      <c r="F12" s="456"/>
      <c r="G12" s="454"/>
      <c r="H12" s="454"/>
      <c r="I12" s="455"/>
      <c r="J12" s="462"/>
      <c r="K12" s="462"/>
      <c r="L12" s="462"/>
      <c r="M12" s="462"/>
      <c r="N12" s="462"/>
      <c r="O12" s="463"/>
      <c r="P12" s="463"/>
      <c r="Q12" s="457"/>
      <c r="R12" s="458"/>
      <c r="S12" s="459"/>
      <c r="T12" s="460"/>
      <c r="U12" s="461"/>
    </row>
    <row r="13" spans="1:21" ht="15.6" customHeight="1">
      <c r="A13" s="453"/>
      <c r="B13" s="454"/>
      <c r="C13" s="454"/>
      <c r="D13" s="454"/>
      <c r="E13" s="455"/>
      <c r="F13" s="456"/>
      <c r="G13" s="454"/>
      <c r="H13" s="454"/>
      <c r="I13" s="455"/>
      <c r="J13" s="462"/>
      <c r="K13" s="462"/>
      <c r="L13" s="462"/>
      <c r="M13" s="462"/>
      <c r="N13" s="462"/>
      <c r="O13" s="463"/>
      <c r="P13" s="463"/>
      <c r="Q13" s="457"/>
      <c r="R13" s="458"/>
      <c r="S13" s="459"/>
      <c r="T13" s="460"/>
      <c r="U13" s="461"/>
    </row>
    <row r="14" spans="1:21" ht="15.6" customHeight="1">
      <c r="A14" s="453"/>
      <c r="B14" s="454"/>
      <c r="C14" s="454"/>
      <c r="D14" s="454"/>
      <c r="E14" s="455"/>
      <c r="F14" s="456"/>
      <c r="G14" s="454"/>
      <c r="H14" s="454"/>
      <c r="I14" s="455"/>
      <c r="J14" s="462"/>
      <c r="K14" s="462"/>
      <c r="L14" s="462"/>
      <c r="M14" s="462"/>
      <c r="N14" s="462"/>
      <c r="O14" s="463"/>
      <c r="P14" s="463"/>
      <c r="Q14" s="457"/>
      <c r="R14" s="458"/>
      <c r="S14" s="459"/>
      <c r="T14" s="460"/>
      <c r="U14" s="461"/>
    </row>
    <row r="15" spans="1:21" ht="15.6" customHeight="1" thickBot="1">
      <c r="A15" s="442"/>
      <c r="B15" s="443"/>
      <c r="C15" s="443"/>
      <c r="D15" s="443"/>
      <c r="E15" s="444"/>
      <c r="F15" s="445"/>
      <c r="G15" s="443"/>
      <c r="H15" s="443"/>
      <c r="I15" s="444"/>
      <c r="J15" s="451"/>
      <c r="K15" s="451"/>
      <c r="L15" s="451"/>
      <c r="M15" s="451"/>
      <c r="N15" s="451"/>
      <c r="O15" s="452"/>
      <c r="P15" s="452"/>
      <c r="Q15" s="446"/>
      <c r="R15" s="447"/>
      <c r="S15" s="448"/>
      <c r="T15" s="449"/>
      <c r="U15" s="450"/>
    </row>
    <row r="16" spans="1:21" ht="15" customHeight="1" thickTop="1">
      <c r="A16" s="373" t="s">
        <v>2260</v>
      </c>
      <c r="B16" s="374"/>
      <c r="C16" s="374"/>
      <c r="D16" s="374"/>
      <c r="E16" s="375"/>
      <c r="F16" s="382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383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85"/>
      <c r="G17" s="386"/>
      <c r="H17" s="386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7"/>
    </row>
    <row r="18" spans="1:21" ht="15" customHeight="1">
      <c r="A18" s="376"/>
      <c r="B18" s="377"/>
      <c r="C18" s="377"/>
      <c r="D18" s="377"/>
      <c r="E18" s="378"/>
      <c r="F18" s="385"/>
      <c r="G18" s="386"/>
      <c r="H18" s="386"/>
      <c r="I18" s="386"/>
      <c r="J18" s="386"/>
      <c r="K18" s="386"/>
      <c r="L18" s="386"/>
      <c r="M18" s="386"/>
      <c r="N18" s="386"/>
      <c r="O18" s="386"/>
      <c r="P18" s="386"/>
      <c r="Q18" s="386"/>
      <c r="R18" s="386"/>
      <c r="S18" s="386"/>
      <c r="T18" s="386"/>
      <c r="U18" s="387"/>
    </row>
    <row r="19" spans="1:21" ht="15" customHeight="1">
      <c r="A19" s="379"/>
      <c r="B19" s="380"/>
      <c r="C19" s="380"/>
      <c r="D19" s="380"/>
      <c r="E19" s="381"/>
      <c r="F19" s="388"/>
      <c r="G19" s="389"/>
      <c r="H19" s="389"/>
      <c r="I19" s="389"/>
      <c r="J19" s="389"/>
      <c r="K19" s="389"/>
      <c r="L19" s="389"/>
      <c r="M19" s="389"/>
      <c r="N19" s="389"/>
      <c r="O19" s="389"/>
      <c r="P19" s="389"/>
      <c r="Q19" s="389"/>
      <c r="R19" s="389"/>
      <c r="S19" s="389"/>
      <c r="T19" s="389"/>
      <c r="U19" s="390"/>
    </row>
    <row r="20" spans="1:21" ht="20.100000000000001" customHeight="1">
      <c r="A20" s="357" t="s">
        <v>78</v>
      </c>
      <c r="B20" s="358"/>
      <c r="C20" s="358"/>
      <c r="D20" s="358"/>
      <c r="E20" s="358"/>
      <c r="F20" s="359">
        <v>-9.9999999627470998E-2</v>
      </c>
      <c r="G20" s="359"/>
      <c r="H20" s="359"/>
      <c r="I20" s="360"/>
      <c r="J20" s="396">
        <f>SUM(J8:N19)</f>
        <v>35000</v>
      </c>
      <c r="K20" s="397"/>
      <c r="L20" s="397"/>
      <c r="M20" s="397"/>
      <c r="N20" s="398"/>
      <c r="O20" s="361">
        <f>SUM(O8:P19)</f>
        <v>1</v>
      </c>
      <c r="P20" s="361"/>
      <c r="Q20" s="399">
        <f>SUM(Q8:S19)</f>
        <v>0</v>
      </c>
      <c r="R20" s="359"/>
      <c r="S20" s="360"/>
      <c r="T20" s="359">
        <f>SUM(T8:U15)</f>
        <v>35000</v>
      </c>
      <c r="U20" s="400"/>
    </row>
    <row r="21" spans="1:21" ht="20.100000000000001" customHeight="1" thickBot="1">
      <c r="A21" s="362" t="s">
        <v>88</v>
      </c>
      <c r="B21" s="363"/>
      <c r="C21" s="363"/>
      <c r="D21" s="363"/>
      <c r="E21" s="363"/>
      <c r="F21" s="364">
        <f>F20+T20</f>
        <v>34999.900000000373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63"/>
      <c r="Q21" s="367" t="str">
        <f>C3</f>
        <v>미르오토(대구)</v>
      </c>
      <c r="R21" s="367"/>
      <c r="S21" s="367"/>
      <c r="T21" s="367"/>
      <c r="U21" s="419"/>
    </row>
    <row r="22" spans="1:21" ht="20.100000000000001" customHeight="1">
      <c r="A22" s="346" t="s">
        <v>5830</v>
      </c>
      <c r="B22" s="346"/>
      <c r="C22" s="346"/>
      <c r="D22" s="346"/>
      <c r="E22" s="346"/>
      <c r="F22" s="346"/>
      <c r="G22" s="346"/>
      <c r="H22" s="346"/>
      <c r="I22" s="346"/>
      <c r="J22" s="346"/>
      <c r="K22" s="346"/>
      <c r="L22" s="346"/>
      <c r="M22" s="346"/>
      <c r="N22" s="346"/>
      <c r="O22" s="346"/>
      <c r="P22" s="346"/>
      <c r="Q22" s="346"/>
      <c r="R22" s="346"/>
      <c r="S22" s="346"/>
      <c r="T22" s="346"/>
      <c r="U22" s="346"/>
    </row>
    <row r="23" spans="1:21" ht="20.100000000000001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368"/>
      <c r="B24" s="369"/>
      <c r="C24" s="369"/>
      <c r="D24" s="369"/>
      <c r="E24" s="369"/>
      <c r="F24" s="369"/>
      <c r="G24" s="36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0" t="s">
        <v>1176</v>
      </c>
      <c r="R24" s="370"/>
      <c r="S24" s="371">
        <f>S1</f>
        <v>0</v>
      </c>
      <c r="T24" s="371"/>
      <c r="U24" s="372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74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46188</v>
      </c>
      <c r="U25" s="356"/>
    </row>
    <row r="26" spans="1:21" ht="24.95" customHeight="1">
      <c r="A26" s="423" t="s">
        <v>1148</v>
      </c>
      <c r="B26" s="37" t="s">
        <v>58</v>
      </c>
      <c r="C26" s="426" t="str">
        <f>C3</f>
        <v>미르오토(대구)</v>
      </c>
      <c r="D26" s="427"/>
      <c r="E26" s="427"/>
      <c r="F26" s="427"/>
      <c r="G26" s="427"/>
      <c r="H26" s="427"/>
      <c r="I26" s="427"/>
      <c r="J26" s="428"/>
      <c r="K26" s="429" t="s">
        <v>1149</v>
      </c>
      <c r="L26" s="37" t="s">
        <v>58</v>
      </c>
      <c r="M26" s="432" t="s">
        <v>961</v>
      </c>
      <c r="N26" s="433"/>
      <c r="O26" s="433"/>
      <c r="P26" s="433"/>
      <c r="Q26" s="433"/>
      <c r="R26" s="433"/>
      <c r="S26" s="433"/>
      <c r="T26" s="433"/>
      <c r="U26" s="434"/>
    </row>
    <row r="27" spans="1:21" ht="24.95" customHeight="1">
      <c r="A27" s="424"/>
      <c r="B27" s="37" t="s">
        <v>60</v>
      </c>
      <c r="C27" s="435">
        <f>C4</f>
        <v>0</v>
      </c>
      <c r="D27" s="436"/>
      <c r="E27" s="436"/>
      <c r="F27" s="436"/>
      <c r="G27" s="436"/>
      <c r="H27" s="436"/>
      <c r="I27" s="436"/>
      <c r="J27" s="437"/>
      <c r="K27" s="430"/>
      <c r="L27" s="37" t="s">
        <v>60</v>
      </c>
      <c r="M27" s="438" t="s">
        <v>959</v>
      </c>
      <c r="N27" s="439"/>
      <c r="O27" s="439"/>
      <c r="P27" s="439"/>
      <c r="Q27" s="439"/>
      <c r="R27" s="440"/>
      <c r="S27" s="38" t="s">
        <v>61</v>
      </c>
      <c r="T27" s="438" t="s">
        <v>71</v>
      </c>
      <c r="U27" s="441"/>
    </row>
    <row r="28" spans="1:21" ht="24.95" customHeight="1">
      <c r="A28" s="424"/>
      <c r="B28" s="38" t="s">
        <v>10</v>
      </c>
      <c r="C28" s="438" t="str">
        <f>C5</f>
        <v>대구 서구 가르뱅이로10길 3-5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">
        <v>72</v>
      </c>
      <c r="N28" s="439"/>
      <c r="O28" s="439"/>
      <c r="P28" s="439"/>
      <c r="Q28" s="439"/>
      <c r="R28" s="439"/>
      <c r="S28" s="439"/>
      <c r="T28" s="439"/>
      <c r="U28" s="441"/>
    </row>
    <row r="29" spans="1:21" ht="24.95" customHeight="1">
      <c r="A29" s="425"/>
      <c r="B29" s="38" t="s">
        <v>73</v>
      </c>
      <c r="C29" s="438" t="str">
        <f>C6</f>
        <v>010-6859-2065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">
        <v>65</v>
      </c>
      <c r="N29" s="439"/>
      <c r="O29" s="439"/>
      <c r="P29" s="439"/>
      <c r="Q29" s="439"/>
      <c r="R29" s="440"/>
      <c r="S29" s="38" t="s">
        <v>22</v>
      </c>
      <c r="T29" s="438">
        <f>T6</f>
        <v>0</v>
      </c>
      <c r="U29" s="441"/>
    </row>
    <row r="30" spans="1:21" ht="15.6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41</v>
      </c>
      <c r="K30" s="358"/>
      <c r="L30" s="358"/>
      <c r="M30" s="358"/>
      <c r="N30" s="420"/>
      <c r="O30" s="358" t="s">
        <v>49</v>
      </c>
      <c r="P30" s="420"/>
      <c r="Q30" s="421" t="s">
        <v>68</v>
      </c>
      <c r="R30" s="358"/>
      <c r="S30" s="420"/>
      <c r="T30" s="421" t="s">
        <v>67</v>
      </c>
      <c r="U30" s="422"/>
    </row>
    <row r="31" spans="1:21" ht="15.6" customHeight="1">
      <c r="A31" s="413" t="str">
        <f>A8</f>
        <v>8HP_Pump_Seal_kit</v>
      </c>
      <c r="B31" s="414"/>
      <c r="C31" s="414"/>
      <c r="D31" s="414"/>
      <c r="E31" s="414"/>
      <c r="F31" s="414">
        <f>F8</f>
        <v>1087298441</v>
      </c>
      <c r="G31" s="414"/>
      <c r="H31" s="414"/>
      <c r="I31" s="414"/>
      <c r="J31" s="418">
        <f>J8</f>
        <v>35000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0</v>
      </c>
      <c r="R31" s="415"/>
      <c r="S31" s="415"/>
      <c r="T31" s="416">
        <f>T8</f>
        <v>35000</v>
      </c>
      <c r="U31" s="417"/>
    </row>
    <row r="32" spans="1:21" ht="15.6" customHeight="1">
      <c r="A32" s="406">
        <f t="shared" ref="A32:A38" si="0">A9</f>
        <v>0</v>
      </c>
      <c r="B32" s="407"/>
      <c r="C32" s="407"/>
      <c r="D32" s="407"/>
      <c r="E32" s="407"/>
      <c r="F32" s="407">
        <f t="shared" ref="F32:F38" si="1">F9</f>
        <v>0</v>
      </c>
      <c r="G32" s="407"/>
      <c r="H32" s="407"/>
      <c r="I32" s="407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8">
        <f t="shared" ref="Q32:Q38" si="4">Q9</f>
        <v>0</v>
      </c>
      <c r="R32" s="408"/>
      <c r="S32" s="408"/>
      <c r="T32" s="409">
        <f t="shared" ref="T32:T38" si="5">T9</f>
        <v>0</v>
      </c>
      <c r="U32" s="410"/>
    </row>
    <row r="33" spans="1:21" ht="15.6" customHeight="1">
      <c r="A33" s="406">
        <f t="shared" si="0"/>
        <v>0</v>
      </c>
      <c r="B33" s="407"/>
      <c r="C33" s="407"/>
      <c r="D33" s="407"/>
      <c r="E33" s="407"/>
      <c r="F33" s="407">
        <f t="shared" si="1"/>
        <v>0</v>
      </c>
      <c r="G33" s="407"/>
      <c r="H33" s="407"/>
      <c r="I33" s="407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8">
        <f t="shared" si="4"/>
        <v>0</v>
      </c>
      <c r="R33" s="408"/>
      <c r="S33" s="408"/>
      <c r="T33" s="409">
        <f t="shared" si="5"/>
        <v>0</v>
      </c>
      <c r="U33" s="410"/>
    </row>
    <row r="34" spans="1:21" ht="15.6" customHeight="1">
      <c r="A34" s="406">
        <f t="shared" si="0"/>
        <v>0</v>
      </c>
      <c r="B34" s="407"/>
      <c r="C34" s="407"/>
      <c r="D34" s="407"/>
      <c r="E34" s="407"/>
      <c r="F34" s="407">
        <f t="shared" si="1"/>
        <v>0</v>
      </c>
      <c r="G34" s="407"/>
      <c r="H34" s="407"/>
      <c r="I34" s="407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8">
        <f t="shared" si="4"/>
        <v>0</v>
      </c>
      <c r="R34" s="408"/>
      <c r="S34" s="408"/>
      <c r="T34" s="409">
        <f t="shared" si="5"/>
        <v>0</v>
      </c>
      <c r="U34" s="410"/>
    </row>
    <row r="35" spans="1:21" ht="15.6" customHeight="1">
      <c r="A35" s="406">
        <f t="shared" si="0"/>
        <v>0</v>
      </c>
      <c r="B35" s="407"/>
      <c r="C35" s="407"/>
      <c r="D35" s="407"/>
      <c r="E35" s="407"/>
      <c r="F35" s="407">
        <f t="shared" si="1"/>
        <v>0</v>
      </c>
      <c r="G35" s="407"/>
      <c r="H35" s="407"/>
      <c r="I35" s="407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8">
        <f t="shared" si="4"/>
        <v>0</v>
      </c>
      <c r="R35" s="408"/>
      <c r="S35" s="408"/>
      <c r="T35" s="409">
        <f t="shared" si="5"/>
        <v>0</v>
      </c>
      <c r="U35" s="410"/>
    </row>
    <row r="36" spans="1:21" ht="15.6" customHeight="1">
      <c r="A36" s="406">
        <f t="shared" si="0"/>
        <v>0</v>
      </c>
      <c r="B36" s="407"/>
      <c r="C36" s="407"/>
      <c r="D36" s="407"/>
      <c r="E36" s="407"/>
      <c r="F36" s="407">
        <f t="shared" si="1"/>
        <v>0</v>
      </c>
      <c r="G36" s="407"/>
      <c r="H36" s="407"/>
      <c r="I36" s="407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8">
        <f t="shared" si="4"/>
        <v>0</v>
      </c>
      <c r="R36" s="408"/>
      <c r="S36" s="408"/>
      <c r="T36" s="409">
        <f t="shared" si="5"/>
        <v>0</v>
      </c>
      <c r="U36" s="410"/>
    </row>
    <row r="37" spans="1:21" ht="15.6" customHeight="1">
      <c r="A37" s="406">
        <f t="shared" si="0"/>
        <v>0</v>
      </c>
      <c r="B37" s="407"/>
      <c r="C37" s="407"/>
      <c r="D37" s="407"/>
      <c r="E37" s="407"/>
      <c r="F37" s="407">
        <f t="shared" si="1"/>
        <v>0</v>
      </c>
      <c r="G37" s="407"/>
      <c r="H37" s="407"/>
      <c r="I37" s="407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8">
        <f t="shared" si="4"/>
        <v>0</v>
      </c>
      <c r="R37" s="408"/>
      <c r="S37" s="408"/>
      <c r="T37" s="409">
        <f t="shared" si="5"/>
        <v>0</v>
      </c>
      <c r="U37" s="410"/>
    </row>
    <row r="38" spans="1:21" ht="15.6" customHeight="1" thickBot="1">
      <c r="A38" s="401">
        <f t="shared" si="0"/>
        <v>0</v>
      </c>
      <c r="B38" s="402"/>
      <c r="C38" s="402"/>
      <c r="D38" s="402"/>
      <c r="E38" s="402"/>
      <c r="F38" s="402">
        <f t="shared" si="1"/>
        <v>0</v>
      </c>
      <c r="G38" s="402"/>
      <c r="H38" s="402"/>
      <c r="I38" s="402"/>
      <c r="J38" s="412">
        <f t="shared" si="2"/>
        <v>0</v>
      </c>
      <c r="K38" s="412"/>
      <c r="L38" s="412"/>
      <c r="M38" s="412"/>
      <c r="N38" s="412"/>
      <c r="O38" s="412">
        <f t="shared" si="3"/>
        <v>0</v>
      </c>
      <c r="P38" s="412"/>
      <c r="Q38" s="403">
        <f t="shared" si="4"/>
        <v>0</v>
      </c>
      <c r="R38" s="403"/>
      <c r="S38" s="403"/>
      <c r="T38" s="404">
        <f t="shared" si="5"/>
        <v>0</v>
      </c>
      <c r="U38" s="405"/>
    </row>
    <row r="39" spans="1:21" ht="15" customHeight="1" thickTop="1">
      <c r="A39" s="373" t="s">
        <v>2260</v>
      </c>
      <c r="B39" s="374"/>
      <c r="C39" s="374"/>
      <c r="D39" s="374"/>
      <c r="E39" s="375"/>
      <c r="F39" s="382">
        <f>F16</f>
        <v>0</v>
      </c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4"/>
    </row>
    <row r="40" spans="1:21" ht="15" customHeight="1">
      <c r="A40" s="376"/>
      <c r="B40" s="377"/>
      <c r="C40" s="377"/>
      <c r="D40" s="377"/>
      <c r="E40" s="378"/>
      <c r="F40" s="385"/>
      <c r="G40" s="386"/>
      <c r="H40" s="386"/>
      <c r="I40" s="386"/>
      <c r="J40" s="386"/>
      <c r="K40" s="386"/>
      <c r="L40" s="386"/>
      <c r="M40" s="386"/>
      <c r="N40" s="386"/>
      <c r="O40" s="386"/>
      <c r="P40" s="386"/>
      <c r="Q40" s="386"/>
      <c r="R40" s="386"/>
      <c r="S40" s="386"/>
      <c r="T40" s="386"/>
      <c r="U40" s="387"/>
    </row>
    <row r="41" spans="1:21" ht="15" customHeight="1">
      <c r="A41" s="376"/>
      <c r="B41" s="377"/>
      <c r="C41" s="377"/>
      <c r="D41" s="377"/>
      <c r="E41" s="378"/>
      <c r="F41" s="385"/>
      <c r="G41" s="386"/>
      <c r="H41" s="386"/>
      <c r="I41" s="386"/>
      <c r="J41" s="386"/>
      <c r="K41" s="386"/>
      <c r="L41" s="386"/>
      <c r="M41" s="386"/>
      <c r="N41" s="386"/>
      <c r="O41" s="386"/>
      <c r="P41" s="386"/>
      <c r="Q41" s="386"/>
      <c r="R41" s="386"/>
      <c r="S41" s="386"/>
      <c r="T41" s="386"/>
      <c r="U41" s="387"/>
    </row>
    <row r="42" spans="1:21" ht="15" customHeight="1">
      <c r="A42" s="379"/>
      <c r="B42" s="380"/>
      <c r="C42" s="380"/>
      <c r="D42" s="380"/>
      <c r="E42" s="381"/>
      <c r="F42" s="388"/>
      <c r="G42" s="389"/>
      <c r="H42" s="389"/>
      <c r="I42" s="389"/>
      <c r="J42" s="389"/>
      <c r="K42" s="389"/>
      <c r="L42" s="389"/>
      <c r="M42" s="389"/>
      <c r="N42" s="389"/>
      <c r="O42" s="389"/>
      <c r="P42" s="389"/>
      <c r="Q42" s="389"/>
      <c r="R42" s="389"/>
      <c r="S42" s="389"/>
      <c r="T42" s="389"/>
      <c r="U42" s="390"/>
    </row>
    <row r="43" spans="1:21" ht="20.100000000000001" customHeight="1">
      <c r="A43" s="357" t="s">
        <v>78</v>
      </c>
      <c r="B43" s="358"/>
      <c r="C43" s="358"/>
      <c r="D43" s="358"/>
      <c r="E43" s="358"/>
      <c r="F43" s="359">
        <f>F20</f>
        <v>-9.9999999627470998E-2</v>
      </c>
      <c r="G43" s="359"/>
      <c r="H43" s="359"/>
      <c r="I43" s="360"/>
      <c r="J43" s="396">
        <f>J20</f>
        <v>35000</v>
      </c>
      <c r="K43" s="397"/>
      <c r="L43" s="397"/>
      <c r="M43" s="397"/>
      <c r="N43" s="398"/>
      <c r="O43" s="361">
        <f>O20</f>
        <v>1</v>
      </c>
      <c r="P43" s="361"/>
      <c r="Q43" s="399">
        <f>Q20</f>
        <v>0</v>
      </c>
      <c r="R43" s="359"/>
      <c r="S43" s="359"/>
      <c r="T43" s="359">
        <f>T20</f>
        <v>35000</v>
      </c>
      <c r="U43" s="400"/>
    </row>
    <row r="44" spans="1:21" ht="20.100000000000001" customHeight="1" thickBot="1">
      <c r="A44" s="362" t="s">
        <v>88</v>
      </c>
      <c r="B44" s="363"/>
      <c r="C44" s="363"/>
      <c r="D44" s="363"/>
      <c r="E44" s="363"/>
      <c r="F44" s="364">
        <f>F21</f>
        <v>34999.900000000373</v>
      </c>
      <c r="G44" s="364"/>
      <c r="H44" s="364"/>
      <c r="I44" s="365"/>
      <c r="J44" s="366" t="s">
        <v>962</v>
      </c>
      <c r="K44" s="363"/>
      <c r="L44" s="391" t="str">
        <f>T27</f>
        <v>장효주</v>
      </c>
      <c r="M44" s="391"/>
      <c r="N44" s="391"/>
      <c r="O44" s="366" t="s">
        <v>63</v>
      </c>
      <c r="P44" s="392"/>
      <c r="Q44" s="393" t="str">
        <f>Q21</f>
        <v>미르오토(대구)</v>
      </c>
      <c r="R44" s="394"/>
      <c r="S44" s="394"/>
      <c r="T44" s="394"/>
      <c r="U44" s="39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50"/>
  <sheetViews>
    <sheetView workbookViewId="0">
      <pane xSplit="1" ySplit="1" topLeftCell="B4205" activePane="bottomRight" state="frozen"/>
      <selection activeCell="N26" sqref="N26"/>
      <selection pane="topRight" activeCell="N26" sqref="N26"/>
      <selection pane="bottomLeft" activeCell="N26" sqref="N26"/>
      <selection pane="bottomRight" activeCell="F4222" sqref="F422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4252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3807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7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5591</v>
      </c>
      <c r="F4012" s="284" t="s">
        <v>5592</v>
      </c>
      <c r="G4012" s="282" t="s">
        <v>5593</v>
      </c>
      <c r="H4012" s="261" t="s">
        <v>5594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5591</v>
      </c>
      <c r="F4013" s="284" t="s">
        <v>5595</v>
      </c>
      <c r="G4013" s="282" t="s">
        <v>5596</v>
      </c>
      <c r="H4013" s="261" t="s">
        <v>5595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5612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5575</v>
      </c>
      <c r="Q4043" s="282" t="s">
        <v>5576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5586</v>
      </c>
      <c r="G4045" s="282" t="s">
        <v>5587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5582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5598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5600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5601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5601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5603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5604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5626</v>
      </c>
      <c r="F4061" s="284" t="s">
        <v>5627</v>
      </c>
      <c r="G4061" s="282" t="s">
        <v>5628</v>
      </c>
      <c r="H4061" s="261" t="s">
        <v>5629</v>
      </c>
      <c r="I4061" s="257">
        <v>1300000</v>
      </c>
      <c r="J4061" s="261">
        <v>1</v>
      </c>
      <c r="M4061" s="257">
        <v>1300000</v>
      </c>
      <c r="O4061" s="257" t="s">
        <v>5630</v>
      </c>
      <c r="P4061" s="282" t="s">
        <v>5631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5624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5623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5633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5635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5635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5635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5638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5640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5641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5643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5645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5653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5653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5661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5663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5663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5665</v>
      </c>
      <c r="Q4114" s="282" t="s">
        <v>5666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5669</v>
      </c>
      <c r="Q4115" s="282" t="s">
        <v>5670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5672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5675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5679</v>
      </c>
      <c r="Q4126" s="282" t="s">
        <v>5680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5682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5684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5685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5686</v>
      </c>
      <c r="F4131" s="284" t="s">
        <v>5687</v>
      </c>
      <c r="G4131" s="282" t="s">
        <v>1978</v>
      </c>
      <c r="H4131" s="261" t="s">
        <v>1193</v>
      </c>
      <c r="J4131" s="261">
        <v>1</v>
      </c>
      <c r="O4131" s="257" t="s">
        <v>5653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5690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5700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5700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5730</v>
      </c>
      <c r="G4152" s="282" t="s">
        <v>5731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5732</v>
      </c>
      <c r="Q4152" s="282" t="s">
        <v>5733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5705</v>
      </c>
      <c r="I4153" s="257">
        <v>4000000</v>
      </c>
      <c r="J4153" s="261">
        <v>1</v>
      </c>
      <c r="M4153" s="257">
        <v>4000000</v>
      </c>
      <c r="Q4153" s="282" t="s">
        <v>5706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5708</v>
      </c>
      <c r="P4154" s="282" t="s">
        <v>5709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5696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5696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5714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5715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5696</v>
      </c>
      <c r="G4164" s="282" t="s">
        <v>5716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5717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5751</v>
      </c>
      <c r="F4173" s="284" t="s">
        <v>5752</v>
      </c>
      <c r="G4173" s="282" t="s">
        <v>5753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5730</v>
      </c>
      <c r="G4176" s="282" t="s">
        <v>5731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5734</v>
      </c>
      <c r="Q4176" s="282" t="s">
        <v>5735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5789</v>
      </c>
      <c r="G4177" s="282" t="s">
        <v>5790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5789</v>
      </c>
      <c r="G4178" s="282" t="s">
        <v>5791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5757</v>
      </c>
      <c r="F4179" s="284" t="s">
        <v>5758</v>
      </c>
      <c r="G4179" s="282" t="s">
        <v>5759</v>
      </c>
      <c r="H4179" s="261" t="s">
        <v>5760</v>
      </c>
      <c r="I4179" s="257">
        <v>1100000</v>
      </c>
      <c r="J4179" s="261">
        <v>1</v>
      </c>
      <c r="M4179" s="257">
        <v>1100000</v>
      </c>
      <c r="O4179" s="257" t="s">
        <v>5761</v>
      </c>
      <c r="P4179" s="282" t="s">
        <v>5762</v>
      </c>
      <c r="Q4179" s="282" t="s">
        <v>5763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5727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5722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2637</v>
      </c>
      <c r="E4192" s="282" t="s">
        <v>3807</v>
      </c>
      <c r="F4192" s="284" t="s">
        <v>5632</v>
      </c>
      <c r="G4192" s="282" t="s">
        <v>2128</v>
      </c>
      <c r="H4192" s="261" t="s">
        <v>1180</v>
      </c>
      <c r="I4192" s="257">
        <v>1600000</v>
      </c>
      <c r="J4192" s="261">
        <v>1</v>
      </c>
      <c r="M4192" s="257">
        <v>1600000</v>
      </c>
      <c r="O4192" s="257" t="s">
        <v>5738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5740</v>
      </c>
      <c r="P4193" s="282" t="s">
        <v>5742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5740</v>
      </c>
      <c r="P4194" s="282" t="s">
        <v>5742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5743</v>
      </c>
      <c r="P4195" s="282" t="s">
        <v>5744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5746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5749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5754</v>
      </c>
      <c r="G4204" s="282" t="s">
        <v>5756</v>
      </c>
      <c r="N4204" s="257">
        <v>-200000</v>
      </c>
    </row>
    <row r="4205" spans="1:17">
      <c r="A4205" s="58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58">
        <v>4205</v>
      </c>
      <c r="C4206" s="256">
        <v>46183</v>
      </c>
      <c r="D4206" s="282" t="s">
        <v>1010</v>
      </c>
      <c r="G4206" s="282" t="s">
        <v>5684</v>
      </c>
      <c r="N4206" s="257">
        <v>-1100000</v>
      </c>
    </row>
    <row r="4207" spans="1:17">
      <c r="A4207" s="58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5766</v>
      </c>
      <c r="Q4207" s="282" t="s">
        <v>5767</v>
      </c>
    </row>
    <row r="4208" spans="1:17">
      <c r="A4208" s="58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5769</v>
      </c>
    </row>
    <row r="4209" spans="1:16">
      <c r="A4209" s="58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58">
        <v>4209</v>
      </c>
      <c r="B4210" s="58">
        <v>11</v>
      </c>
      <c r="C4210" s="256">
        <v>46183</v>
      </c>
      <c r="D4210" s="282" t="s">
        <v>5780</v>
      </c>
      <c r="F4210" s="284" t="s">
        <v>4195</v>
      </c>
      <c r="G4210" s="282" t="s">
        <v>5781</v>
      </c>
      <c r="H4210" s="261" t="s">
        <v>5782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58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5774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58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5776</v>
      </c>
      <c r="P4212" s="282" t="s">
        <v>4499</v>
      </c>
    </row>
    <row r="4213" spans="1:16">
      <c r="A4213" s="58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5776</v>
      </c>
      <c r="O4213" s="257" t="s">
        <v>4499</v>
      </c>
    </row>
    <row r="4214" spans="1:16">
      <c r="A4214" s="58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58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58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58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58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58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58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58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58">
        <v>4221</v>
      </c>
      <c r="B4222" s="58">
        <v>77</v>
      </c>
      <c r="C4222" s="256">
        <v>46184</v>
      </c>
      <c r="D4222" s="282" t="s">
        <v>3872</v>
      </c>
      <c r="E4222" s="282" t="s">
        <v>3807</v>
      </c>
      <c r="F4222" s="284" t="s">
        <v>4660</v>
      </c>
      <c r="G4222" s="282" t="s">
        <v>1701</v>
      </c>
      <c r="I4222" s="257">
        <v>1100000</v>
      </c>
      <c r="J4222" s="261">
        <v>1</v>
      </c>
      <c r="M4222" s="257">
        <v>1100000</v>
      </c>
      <c r="O4222" s="257" t="s">
        <v>5786</v>
      </c>
    </row>
    <row r="4223" spans="1:16">
      <c r="A4223" s="58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5787</v>
      </c>
    </row>
    <row r="4224" spans="1:16">
      <c r="A4224" s="58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58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58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58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58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58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5792</v>
      </c>
      <c r="Q4229" s="282" t="s">
        <v>5793</v>
      </c>
    </row>
    <row r="4230" spans="1:17">
      <c r="A4230" s="58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5795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5796</v>
      </c>
      <c r="Q4230" s="282" t="s">
        <v>5797</v>
      </c>
    </row>
    <row r="4231" spans="1:17">
      <c r="A4231" s="58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5796</v>
      </c>
      <c r="P4231" s="257"/>
      <c r="Q4231" s="282" t="s">
        <v>4266</v>
      </c>
    </row>
    <row r="4232" spans="1:17">
      <c r="A4232" s="58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L4232" s="258">
        <v>10000</v>
      </c>
      <c r="M4232" s="257">
        <v>110000</v>
      </c>
      <c r="O4232" s="257" t="s">
        <v>5799</v>
      </c>
      <c r="Q4232" s="282" t="s">
        <v>5801</v>
      </c>
    </row>
    <row r="4233" spans="1:17">
      <c r="A4233" s="58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58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4526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58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58">
        <v>4236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58">
        <v>4238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5809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5810</v>
      </c>
      <c r="P4237" s="282" t="s">
        <v>5811</v>
      </c>
      <c r="Q4237" s="282" t="s">
        <v>5812</v>
      </c>
    </row>
    <row r="4238" spans="1:17">
      <c r="A4238" s="58">
        <v>4239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5810</v>
      </c>
      <c r="O4238" s="257" t="s">
        <v>5811</v>
      </c>
    </row>
    <row r="4239" spans="1:17">
      <c r="A4239" s="58">
        <v>4240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5814</v>
      </c>
      <c r="P4239" s="282" t="s">
        <v>5504</v>
      </c>
    </row>
    <row r="4240" spans="1:17">
      <c r="A4240" s="58">
        <v>4241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58">
        <v>4242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5817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5818</v>
      </c>
    </row>
    <row r="4242" spans="1:17">
      <c r="A4242" s="58">
        <v>4243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5818</v>
      </c>
      <c r="P4242" s="282" t="s">
        <v>4266</v>
      </c>
    </row>
    <row r="4243" spans="1:17">
      <c r="A4243" s="58">
        <v>4244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4660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58">
        <v>4245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5110</v>
      </c>
      <c r="H4244" s="261" t="s">
        <v>5822</v>
      </c>
      <c r="I4244" s="257">
        <v>2100000</v>
      </c>
      <c r="J4244" s="261">
        <v>1</v>
      </c>
      <c r="M4244" s="257">
        <v>2100000</v>
      </c>
      <c r="P4244" s="282" t="s">
        <v>5820</v>
      </c>
    </row>
    <row r="4245" spans="1:17">
      <c r="A4245" s="58">
        <v>4246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5820</v>
      </c>
    </row>
    <row r="4246" spans="1:17">
      <c r="A4246" s="58">
        <v>4247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5824</v>
      </c>
    </row>
    <row r="4247" spans="1:17">
      <c r="A4247" s="58">
        <v>4248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5824</v>
      </c>
    </row>
    <row r="4248" spans="1:17">
      <c r="A4248" s="58">
        <v>4249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5826</v>
      </c>
      <c r="I4248" s="257">
        <v>1600000</v>
      </c>
      <c r="J4248" s="261">
        <v>1</v>
      </c>
      <c r="M4248" s="257">
        <v>1600000</v>
      </c>
      <c r="O4248" s="257" t="s">
        <v>5827</v>
      </c>
    </row>
    <row r="4249" spans="1:17">
      <c r="A4249" s="58">
        <v>4250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58">
        <v>4251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5" sqref="C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46188</v>
      </c>
      <c r="B3" s="227" t="s">
        <v>1112</v>
      </c>
      <c r="C3" s="278">
        <f>SUMIF($B:$B,A3,K:K)</f>
        <v>8175000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75826000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75826000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5645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5661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5684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5685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5705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5696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5696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5714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5715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5696</v>
      </c>
      <c r="E81" s="320" t="s">
        <v>5716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5717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5722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5632</v>
      </c>
      <c r="E109" s="320" t="s">
        <v>2128</v>
      </c>
      <c r="F109" s="78" t="s">
        <v>1180</v>
      </c>
      <c r="G109" s="320">
        <v>1600000</v>
      </c>
      <c r="H109" s="318">
        <v>1</v>
      </c>
      <c r="K109" s="78">
        <v>1600000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5746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5755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5684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5774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4660</v>
      </c>
      <c r="E139" s="320" t="s">
        <v>1701</v>
      </c>
      <c r="G139" s="85">
        <v>1100000</v>
      </c>
      <c r="H139" s="318">
        <v>1</v>
      </c>
      <c r="K139" s="78">
        <v>1100000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5795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4526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4236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4238</v>
      </c>
      <c r="B154" s="93">
        <v>46186</v>
      </c>
      <c r="C154" s="83" t="s">
        <v>3191</v>
      </c>
      <c r="D154" s="112" t="s">
        <v>5809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4239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4240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4241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4242</v>
      </c>
      <c r="B158" s="93">
        <v>46188</v>
      </c>
      <c r="C158" s="83" t="s">
        <v>1204</v>
      </c>
      <c r="D158" s="112" t="s">
        <v>5817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4243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4244</v>
      </c>
      <c r="B160" s="93">
        <v>46188</v>
      </c>
      <c r="C160" s="83" t="s">
        <v>1370</v>
      </c>
      <c r="D160" s="112" t="s">
        <v>4660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4245</v>
      </c>
      <c r="B161" s="93">
        <v>46188</v>
      </c>
      <c r="C161" s="83" t="s">
        <v>1747</v>
      </c>
      <c r="E161" s="320" t="s">
        <v>5110</v>
      </c>
      <c r="F161" s="320" t="s">
        <v>5822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4246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4247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4248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4249</v>
      </c>
      <c r="B165" s="93">
        <v>46188</v>
      </c>
      <c r="C165" s="83" t="s">
        <v>2863</v>
      </c>
      <c r="E165" s="320" t="s">
        <v>2234</v>
      </c>
      <c r="F165" s="320" t="s">
        <v>5826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4250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B167" s="93"/>
    </row>
    <row r="168" spans="1:11" ht="18" customHeight="1">
      <c r="B168" s="93"/>
    </row>
    <row r="169" spans="1:11" ht="18" customHeight="1">
      <c r="B169" s="93"/>
    </row>
    <row r="170" spans="1:11" ht="18" customHeight="1">
      <c r="B170" s="93"/>
    </row>
    <row r="171" spans="1:11" ht="18" customHeight="1">
      <c r="B171" s="93"/>
    </row>
    <row r="172" spans="1:11" ht="18" customHeight="1">
      <c r="B172" s="93"/>
    </row>
    <row r="173" spans="1:11" ht="18" customHeight="1">
      <c r="B173" s="93"/>
    </row>
    <row r="174" spans="1:11" ht="18" customHeight="1">
      <c r="B174" s="93"/>
    </row>
    <row r="175" spans="1:11" ht="18" customHeight="1">
      <c r="B175" s="93"/>
    </row>
    <row r="176" spans="1:11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8"/>
      <c r="B1" s="369"/>
      <c r="C1" s="369"/>
      <c r="D1" s="369"/>
      <c r="E1" s="369"/>
      <c r="F1" s="369"/>
      <c r="G1" s="36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0" t="s">
        <v>1176</v>
      </c>
      <c r="R1" s="370"/>
      <c r="S1" s="480"/>
      <c r="T1" s="480"/>
      <c r="U1" s="481"/>
    </row>
    <row r="2" spans="1:21">
      <c r="A2" s="348" t="s">
        <v>64</v>
      </c>
      <c r="B2" s="349"/>
      <c r="C2" s="350" t="s">
        <v>2169</v>
      </c>
      <c r="D2" s="351"/>
      <c r="E2" s="351"/>
      <c r="F2" s="351"/>
      <c r="G2" s="352"/>
      <c r="H2" s="350" t="s">
        <v>74</v>
      </c>
      <c r="I2" s="351"/>
      <c r="J2" s="351"/>
      <c r="K2" s="351"/>
      <c r="L2" s="351"/>
      <c r="M2" s="351"/>
      <c r="N2" s="351"/>
      <c r="O2" s="352"/>
      <c r="P2" s="353" t="s">
        <v>62</v>
      </c>
      <c r="Q2" s="354"/>
      <c r="R2" s="354"/>
      <c r="S2" s="349"/>
      <c r="T2" s="355">
        <v>45804</v>
      </c>
      <c r="U2" s="356"/>
    </row>
    <row r="3" spans="1:21" ht="24" customHeight="1">
      <c r="A3" s="423" t="s">
        <v>1148</v>
      </c>
      <c r="B3" s="37" t="s">
        <v>58</v>
      </c>
      <c r="C3" s="536" t="s">
        <v>1512</v>
      </c>
      <c r="D3" s="537"/>
      <c r="E3" s="537"/>
      <c r="F3" s="537"/>
      <c r="G3" s="537"/>
      <c r="H3" s="537"/>
      <c r="I3" s="537"/>
      <c r="J3" s="538"/>
      <c r="K3" s="429" t="s">
        <v>1149</v>
      </c>
      <c r="L3" s="37" t="s">
        <v>58</v>
      </c>
      <c r="M3" s="525" t="s">
        <v>961</v>
      </c>
      <c r="N3" s="526"/>
      <c r="O3" s="526"/>
      <c r="P3" s="526"/>
      <c r="Q3" s="526"/>
      <c r="R3" s="526"/>
      <c r="S3" s="526"/>
      <c r="T3" s="526"/>
      <c r="U3" s="527"/>
    </row>
    <row r="4" spans="1:21" ht="24.95" customHeight="1">
      <c r="A4" s="424"/>
      <c r="B4" s="37" t="s">
        <v>60</v>
      </c>
      <c r="C4" s="477"/>
      <c r="D4" s="478"/>
      <c r="E4" s="478"/>
      <c r="F4" s="478"/>
      <c r="G4" s="478"/>
      <c r="H4" s="478"/>
      <c r="I4" s="478"/>
      <c r="J4" s="479"/>
      <c r="K4" s="430"/>
      <c r="L4" s="37" t="s">
        <v>60</v>
      </c>
      <c r="M4" s="438" t="s">
        <v>959</v>
      </c>
      <c r="N4" s="439"/>
      <c r="O4" s="439"/>
      <c r="P4" s="439"/>
      <c r="Q4" s="439"/>
      <c r="R4" s="440"/>
      <c r="S4" s="38" t="s">
        <v>61</v>
      </c>
      <c r="T4" s="505" t="s">
        <v>71</v>
      </c>
      <c r="U4" s="506"/>
    </row>
    <row r="5" spans="1:21" ht="15.75" customHeight="1">
      <c r="A5" s="424"/>
      <c r="B5" s="38" t="s">
        <v>59</v>
      </c>
      <c r="C5" s="438" t="s">
        <v>1081</v>
      </c>
      <c r="D5" s="439"/>
      <c r="E5" s="439"/>
      <c r="F5" s="439"/>
      <c r="G5" s="439"/>
      <c r="H5" s="439"/>
      <c r="I5" s="439"/>
      <c r="J5" s="440"/>
      <c r="K5" s="430"/>
      <c r="L5" s="38" t="s">
        <v>59</v>
      </c>
      <c r="M5" s="438" t="s">
        <v>72</v>
      </c>
      <c r="N5" s="439"/>
      <c r="O5" s="439"/>
      <c r="P5" s="439"/>
      <c r="Q5" s="439"/>
      <c r="R5" s="439"/>
      <c r="S5" s="439"/>
      <c r="T5" s="439"/>
      <c r="U5" s="441"/>
    </row>
    <row r="6" spans="1:21" ht="15.75" customHeight="1">
      <c r="A6" s="425"/>
      <c r="B6" s="38" t="s">
        <v>73</v>
      </c>
      <c r="C6" s="438" t="s">
        <v>1080</v>
      </c>
      <c r="D6" s="439"/>
      <c r="E6" s="439"/>
      <c r="F6" s="439"/>
      <c r="G6" s="439"/>
      <c r="H6" s="439"/>
      <c r="I6" s="439"/>
      <c r="J6" s="440"/>
      <c r="K6" s="431"/>
      <c r="L6" s="38" t="s">
        <v>73</v>
      </c>
      <c r="M6" s="438" t="s">
        <v>65</v>
      </c>
      <c r="N6" s="439"/>
      <c r="O6" s="439"/>
      <c r="P6" s="439"/>
      <c r="Q6" s="439"/>
      <c r="R6" s="440"/>
      <c r="S6" s="38" t="s">
        <v>22</v>
      </c>
      <c r="T6" s="438" t="s">
        <v>969</v>
      </c>
      <c r="U6" s="441"/>
    </row>
    <row r="7" spans="1:21" ht="15.75" customHeight="1">
      <c r="A7" s="357" t="s">
        <v>69</v>
      </c>
      <c r="B7" s="358"/>
      <c r="C7" s="358"/>
      <c r="D7" s="358"/>
      <c r="E7" s="420"/>
      <c r="F7" s="421" t="s">
        <v>76</v>
      </c>
      <c r="G7" s="358"/>
      <c r="H7" s="358"/>
      <c r="I7" s="420"/>
      <c r="J7" s="421" t="s">
        <v>66</v>
      </c>
      <c r="K7" s="420"/>
      <c r="L7" s="421" t="s">
        <v>41</v>
      </c>
      <c r="M7" s="358"/>
      <c r="N7" s="358"/>
      <c r="O7" s="358"/>
      <c r="P7" s="420"/>
      <c r="Q7" s="421" t="s">
        <v>67</v>
      </c>
      <c r="R7" s="358"/>
      <c r="S7" s="420"/>
      <c r="T7" s="421" t="s">
        <v>68</v>
      </c>
      <c r="U7" s="422"/>
    </row>
    <row r="8" spans="1:21" ht="15" customHeight="1">
      <c r="A8" s="539" t="s">
        <v>1117</v>
      </c>
      <c r="B8" s="540"/>
      <c r="C8" s="540"/>
      <c r="D8" s="540"/>
      <c r="E8" s="541"/>
      <c r="F8" s="542"/>
      <c r="G8" s="540"/>
      <c r="H8" s="540"/>
      <c r="I8" s="541"/>
      <c r="J8" s="543">
        <v>1</v>
      </c>
      <c r="K8" s="466"/>
      <c r="L8" s="470">
        <v>1000000</v>
      </c>
      <c r="M8" s="471"/>
      <c r="N8" s="471"/>
      <c r="O8" s="471"/>
      <c r="P8" s="472"/>
      <c r="Q8" s="470">
        <v>1000000</v>
      </c>
      <c r="R8" s="471"/>
      <c r="S8" s="472"/>
      <c r="T8" s="473"/>
      <c r="U8" s="474"/>
    </row>
    <row r="9" spans="1:21" ht="15" customHeight="1">
      <c r="A9" s="529"/>
      <c r="B9" s="530"/>
      <c r="C9" s="530"/>
      <c r="D9" s="530"/>
      <c r="E9" s="531"/>
      <c r="F9" s="532"/>
      <c r="G9" s="530"/>
      <c r="H9" s="530"/>
      <c r="I9" s="531"/>
      <c r="J9" s="456"/>
      <c r="K9" s="455"/>
      <c r="L9" s="457"/>
      <c r="M9" s="458"/>
      <c r="N9" s="458"/>
      <c r="O9" s="458"/>
      <c r="P9" s="459"/>
      <c r="Q9" s="457"/>
      <c r="R9" s="458"/>
      <c r="S9" s="459"/>
      <c r="T9" s="460"/>
      <c r="U9" s="461"/>
    </row>
    <row r="10" spans="1:21" ht="15" customHeight="1">
      <c r="A10" s="529"/>
      <c r="B10" s="530"/>
      <c r="C10" s="530"/>
      <c r="D10" s="530"/>
      <c r="E10" s="531"/>
      <c r="F10" s="532"/>
      <c r="G10" s="530"/>
      <c r="H10" s="530"/>
      <c r="I10" s="531"/>
      <c r="J10" s="456"/>
      <c r="K10" s="455"/>
      <c r="L10" s="457"/>
      <c r="M10" s="458"/>
      <c r="N10" s="458"/>
      <c r="O10" s="458"/>
      <c r="P10" s="459"/>
      <c r="Q10" s="457"/>
      <c r="R10" s="458"/>
      <c r="S10" s="459"/>
      <c r="T10" s="460"/>
      <c r="U10" s="461"/>
    </row>
    <row r="11" spans="1:21" ht="15" customHeight="1">
      <c r="A11" s="529"/>
      <c r="B11" s="530"/>
      <c r="C11" s="530"/>
      <c r="D11" s="530"/>
      <c r="E11" s="531"/>
      <c r="F11" s="532"/>
      <c r="G11" s="530"/>
      <c r="H11" s="530"/>
      <c r="I11" s="531"/>
      <c r="J11" s="456"/>
      <c r="K11" s="455"/>
      <c r="L11" s="457"/>
      <c r="M11" s="458"/>
      <c r="N11" s="458"/>
      <c r="O11" s="458"/>
      <c r="P11" s="459"/>
      <c r="Q11" s="457"/>
      <c r="R11" s="458"/>
      <c r="S11" s="459"/>
      <c r="T11" s="460"/>
      <c r="U11" s="461"/>
    </row>
    <row r="12" spans="1:21" ht="15" customHeight="1">
      <c r="A12" s="529"/>
      <c r="B12" s="530"/>
      <c r="C12" s="530"/>
      <c r="D12" s="530"/>
      <c r="E12" s="531"/>
      <c r="F12" s="532"/>
      <c r="G12" s="530"/>
      <c r="H12" s="530"/>
      <c r="I12" s="531"/>
      <c r="J12" s="456"/>
      <c r="K12" s="455"/>
      <c r="L12" s="457"/>
      <c r="M12" s="458"/>
      <c r="N12" s="458"/>
      <c r="O12" s="458"/>
      <c r="P12" s="459"/>
      <c r="Q12" s="457"/>
      <c r="R12" s="458"/>
      <c r="S12" s="459"/>
      <c r="T12" s="460"/>
      <c r="U12" s="461"/>
    </row>
    <row r="13" spans="1:21" ht="15" customHeight="1">
      <c r="A13" s="529"/>
      <c r="B13" s="530"/>
      <c r="C13" s="530"/>
      <c r="D13" s="530"/>
      <c r="E13" s="531"/>
      <c r="F13" s="533"/>
      <c r="G13" s="534"/>
      <c r="H13" s="534"/>
      <c r="I13" s="535"/>
      <c r="J13" s="456"/>
      <c r="K13" s="455"/>
      <c r="L13" s="457"/>
      <c r="M13" s="458"/>
      <c r="N13" s="458"/>
      <c r="O13" s="458"/>
      <c r="P13" s="459"/>
      <c r="Q13" s="457"/>
      <c r="R13" s="458"/>
      <c r="S13" s="459"/>
      <c r="T13" s="460"/>
      <c r="U13" s="461"/>
    </row>
    <row r="14" spans="1:21" ht="15" customHeight="1">
      <c r="A14" s="529"/>
      <c r="B14" s="530"/>
      <c r="C14" s="530"/>
      <c r="D14" s="530"/>
      <c r="E14" s="531"/>
      <c r="F14" s="532"/>
      <c r="G14" s="530"/>
      <c r="H14" s="530"/>
      <c r="I14" s="531"/>
      <c r="J14" s="456"/>
      <c r="K14" s="455"/>
      <c r="L14" s="457"/>
      <c r="M14" s="458"/>
      <c r="N14" s="458"/>
      <c r="O14" s="458"/>
      <c r="P14" s="459"/>
      <c r="Q14" s="457"/>
      <c r="R14" s="458"/>
      <c r="S14" s="459"/>
      <c r="T14" s="460"/>
      <c r="U14" s="461"/>
    </row>
    <row r="15" spans="1:21" ht="15" customHeight="1">
      <c r="A15" s="453"/>
      <c r="B15" s="454"/>
      <c r="C15" s="454"/>
      <c r="D15" s="454"/>
      <c r="E15" s="455"/>
      <c r="F15" s="456"/>
      <c r="G15" s="454"/>
      <c r="H15" s="454"/>
      <c r="I15" s="455"/>
      <c r="J15" s="456"/>
      <c r="K15" s="455"/>
      <c r="L15" s="519"/>
      <c r="M15" s="520"/>
      <c r="N15" s="520"/>
      <c r="O15" s="520"/>
      <c r="P15" s="521"/>
      <c r="Q15" s="519"/>
      <c r="R15" s="520"/>
      <c r="S15" s="521"/>
      <c r="T15" s="460"/>
      <c r="U15" s="461"/>
    </row>
    <row r="16" spans="1:21" ht="15" customHeight="1">
      <c r="A16" s="453"/>
      <c r="B16" s="454"/>
      <c r="C16" s="454"/>
      <c r="D16" s="454"/>
      <c r="E16" s="455"/>
      <c r="F16" s="456"/>
      <c r="G16" s="454"/>
      <c r="H16" s="454"/>
      <c r="I16" s="455"/>
      <c r="J16" s="456"/>
      <c r="K16" s="455"/>
      <c r="L16" s="519"/>
      <c r="M16" s="520"/>
      <c r="N16" s="520"/>
      <c r="O16" s="520"/>
      <c r="P16" s="521"/>
      <c r="Q16" s="519"/>
      <c r="R16" s="520"/>
      <c r="S16" s="521"/>
      <c r="T16" s="460"/>
      <c r="U16" s="461"/>
    </row>
    <row r="17" spans="1:21" ht="15" customHeight="1">
      <c r="A17" s="453"/>
      <c r="B17" s="454"/>
      <c r="C17" s="454"/>
      <c r="D17" s="454"/>
      <c r="E17" s="455"/>
      <c r="F17" s="456"/>
      <c r="G17" s="454"/>
      <c r="H17" s="454"/>
      <c r="I17" s="455"/>
      <c r="J17" s="456"/>
      <c r="K17" s="455"/>
      <c r="L17" s="519"/>
      <c r="M17" s="520"/>
      <c r="N17" s="520"/>
      <c r="O17" s="520"/>
      <c r="P17" s="521"/>
      <c r="Q17" s="519"/>
      <c r="R17" s="520"/>
      <c r="S17" s="521"/>
      <c r="T17" s="460"/>
      <c r="U17" s="461"/>
    </row>
    <row r="18" spans="1:21" ht="15" customHeight="1">
      <c r="A18" s="453"/>
      <c r="B18" s="454"/>
      <c r="C18" s="454"/>
      <c r="D18" s="454"/>
      <c r="E18" s="455"/>
      <c r="F18" s="456"/>
      <c r="G18" s="454"/>
      <c r="H18" s="454"/>
      <c r="I18" s="455"/>
      <c r="J18" s="456"/>
      <c r="K18" s="455"/>
      <c r="L18" s="519"/>
      <c r="M18" s="520"/>
      <c r="N18" s="520"/>
      <c r="O18" s="520"/>
      <c r="P18" s="521"/>
      <c r="Q18" s="519"/>
      <c r="R18" s="520"/>
      <c r="S18" s="521"/>
      <c r="T18" s="460"/>
      <c r="U18" s="461"/>
    </row>
    <row r="19" spans="1:21" ht="15" customHeight="1">
      <c r="A19" s="490"/>
      <c r="B19" s="491"/>
      <c r="C19" s="491"/>
      <c r="D19" s="491"/>
      <c r="E19" s="492"/>
      <c r="F19" s="493"/>
      <c r="G19" s="491"/>
      <c r="H19" s="491"/>
      <c r="I19" s="492"/>
      <c r="J19" s="493"/>
      <c r="K19" s="492"/>
      <c r="L19" s="507"/>
      <c r="M19" s="508"/>
      <c r="N19" s="508"/>
      <c r="O19" s="508"/>
      <c r="P19" s="509"/>
      <c r="Q19" s="507"/>
      <c r="R19" s="508"/>
      <c r="S19" s="509"/>
      <c r="T19" s="510"/>
      <c r="U19" s="511"/>
    </row>
    <row r="20" spans="1:21">
      <c r="A20" s="357" t="s">
        <v>78</v>
      </c>
      <c r="B20" s="358"/>
      <c r="C20" s="358"/>
      <c r="D20" s="358"/>
      <c r="E20" s="358"/>
      <c r="F20" s="359">
        <v>2450000</v>
      </c>
      <c r="G20" s="359"/>
      <c r="H20" s="359"/>
      <c r="I20" s="360"/>
      <c r="J20" s="498">
        <f>SUM(J8:K19)</f>
        <v>1</v>
      </c>
      <c r="K20" s="498"/>
      <c r="L20" s="547" t="s">
        <v>956</v>
      </c>
      <c r="M20" s="548"/>
      <c r="N20" s="548"/>
      <c r="O20" s="548"/>
      <c r="P20" s="549"/>
      <c r="Q20" s="399">
        <f>SUM(Q8:S19)</f>
        <v>1000000</v>
      </c>
      <c r="R20" s="359"/>
      <c r="S20" s="359"/>
      <c r="T20" s="359"/>
      <c r="U20" s="400"/>
    </row>
    <row r="21" spans="1:21" ht="17.25" thickBot="1">
      <c r="A21" s="362" t="s">
        <v>88</v>
      </c>
      <c r="B21" s="363"/>
      <c r="C21" s="363"/>
      <c r="D21" s="363"/>
      <c r="E21" s="363"/>
      <c r="F21" s="364">
        <f>F20+Q20</f>
        <v>3450000</v>
      </c>
      <c r="G21" s="364"/>
      <c r="H21" s="364"/>
      <c r="I21" s="365"/>
      <c r="J21" s="366" t="s">
        <v>962</v>
      </c>
      <c r="K21" s="363"/>
      <c r="L21" s="367" t="str">
        <f>T4</f>
        <v>장효주</v>
      </c>
      <c r="M21" s="367"/>
      <c r="N21" s="367"/>
      <c r="O21" s="366" t="s">
        <v>63</v>
      </c>
      <c r="P21" s="392"/>
      <c r="Q21" s="499" t="str">
        <f>C3</f>
        <v>제이오토(대구)</v>
      </c>
      <c r="R21" s="500"/>
      <c r="S21" s="500"/>
      <c r="T21" s="500"/>
      <c r="U21" s="501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347"/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</row>
    <row r="24" spans="1:21" ht="24" customHeight="1" thickBot="1">
      <c r="A24" s="502" t="s">
        <v>70</v>
      </c>
      <c r="B24" s="503"/>
      <c r="C24" s="503"/>
      <c r="D24" s="503"/>
      <c r="E24" s="503"/>
      <c r="F24" s="503"/>
      <c r="G24" s="503"/>
      <c r="H24" s="503"/>
      <c r="I24" s="503"/>
      <c r="J24" s="503"/>
      <c r="K24" s="503"/>
      <c r="L24" s="503"/>
      <c r="M24" s="503"/>
      <c r="N24" s="503"/>
      <c r="O24" s="503"/>
      <c r="P24" s="503"/>
      <c r="Q24" s="503"/>
      <c r="R24" s="503"/>
      <c r="S24" s="503"/>
      <c r="T24" s="503"/>
      <c r="U24" s="504"/>
    </row>
    <row r="25" spans="1:21">
      <c r="A25" s="348" t="s">
        <v>64</v>
      </c>
      <c r="B25" s="349"/>
      <c r="C25" s="350" t="str">
        <f>C2</f>
        <v>카카오뱅크 3333181865047</v>
      </c>
      <c r="D25" s="351"/>
      <c r="E25" s="351"/>
      <c r="F25" s="351"/>
      <c r="G25" s="352"/>
      <c r="H25" s="350" t="s">
        <v>75</v>
      </c>
      <c r="I25" s="351"/>
      <c r="J25" s="351"/>
      <c r="K25" s="351"/>
      <c r="L25" s="351"/>
      <c r="M25" s="351"/>
      <c r="N25" s="351"/>
      <c r="O25" s="352"/>
      <c r="P25" s="353" t="s">
        <v>62</v>
      </c>
      <c r="Q25" s="354"/>
      <c r="R25" s="354"/>
      <c r="S25" s="349"/>
      <c r="T25" s="355">
        <f>T2</f>
        <v>45804</v>
      </c>
      <c r="U25" s="356"/>
    </row>
    <row r="26" spans="1:21" ht="27" customHeight="1">
      <c r="A26" s="423" t="s">
        <v>1148</v>
      </c>
      <c r="B26" s="37" t="s">
        <v>58</v>
      </c>
      <c r="C26" s="522" t="str">
        <f>C3</f>
        <v>제이오토(대구)</v>
      </c>
      <c r="D26" s="523"/>
      <c r="E26" s="523"/>
      <c r="F26" s="523"/>
      <c r="G26" s="523"/>
      <c r="H26" s="523"/>
      <c r="I26" s="523"/>
      <c r="J26" s="524"/>
      <c r="K26" s="429" t="s">
        <v>1149</v>
      </c>
      <c r="L26" s="37" t="s">
        <v>58</v>
      </c>
      <c r="M26" s="525" t="str">
        <f>M3</f>
        <v>BTS&amp;P</v>
      </c>
      <c r="N26" s="526"/>
      <c r="O26" s="526"/>
      <c r="P26" s="526"/>
      <c r="Q26" s="526"/>
      <c r="R26" s="526"/>
      <c r="S26" s="526"/>
      <c r="T26" s="526"/>
      <c r="U26" s="527"/>
    </row>
    <row r="27" spans="1:21" ht="24.95" customHeight="1">
      <c r="A27" s="424"/>
      <c r="B27" s="37" t="s">
        <v>60</v>
      </c>
      <c r="C27" s="544">
        <f>C4</f>
        <v>0</v>
      </c>
      <c r="D27" s="545"/>
      <c r="E27" s="545"/>
      <c r="F27" s="545"/>
      <c r="G27" s="545"/>
      <c r="H27" s="545"/>
      <c r="I27" s="545"/>
      <c r="J27" s="546"/>
      <c r="K27" s="430"/>
      <c r="L27" s="37" t="s">
        <v>60</v>
      </c>
      <c r="M27" s="438" t="str">
        <f>M4</f>
        <v>259-12-01768</v>
      </c>
      <c r="N27" s="439"/>
      <c r="O27" s="439"/>
      <c r="P27" s="439"/>
      <c r="Q27" s="439"/>
      <c r="R27" s="440"/>
      <c r="S27" s="38" t="s">
        <v>61</v>
      </c>
      <c r="T27" s="505" t="str">
        <f>T4</f>
        <v>장효주</v>
      </c>
      <c r="U27" s="506"/>
    </row>
    <row r="28" spans="1:21" ht="15.75" customHeight="1">
      <c r="A28" s="424"/>
      <c r="B28" s="38" t="s">
        <v>10</v>
      </c>
      <c r="C28" s="438" t="str">
        <f>C5</f>
        <v>대구광역시 서구 가르뱅이로 53</v>
      </c>
      <c r="D28" s="439"/>
      <c r="E28" s="439"/>
      <c r="F28" s="439"/>
      <c r="G28" s="439"/>
      <c r="H28" s="439"/>
      <c r="I28" s="439"/>
      <c r="J28" s="440"/>
      <c r="K28" s="430"/>
      <c r="L28" s="38" t="s">
        <v>10</v>
      </c>
      <c r="M28" s="438" t="str">
        <f>M5</f>
        <v>대구 달서구 용산로 28(본리동)</v>
      </c>
      <c r="N28" s="439"/>
      <c r="O28" s="439"/>
      <c r="P28" s="439"/>
      <c r="Q28" s="439"/>
      <c r="R28" s="439"/>
      <c r="S28" s="439"/>
      <c r="T28" s="439"/>
      <c r="U28" s="441"/>
    </row>
    <row r="29" spans="1:21" ht="15.75" customHeight="1">
      <c r="A29" s="425"/>
      <c r="B29" s="38" t="s">
        <v>73</v>
      </c>
      <c r="C29" s="438" t="str">
        <f>C6</f>
        <v>010-5102-8176</v>
      </c>
      <c r="D29" s="439"/>
      <c r="E29" s="439"/>
      <c r="F29" s="439"/>
      <c r="G29" s="439"/>
      <c r="H29" s="439"/>
      <c r="I29" s="439"/>
      <c r="J29" s="440"/>
      <c r="K29" s="431"/>
      <c r="L29" s="38" t="s">
        <v>73</v>
      </c>
      <c r="M29" s="438" t="str">
        <f>M6</f>
        <v>010-5168-3542</v>
      </c>
      <c r="N29" s="439"/>
      <c r="O29" s="439"/>
      <c r="P29" s="439"/>
      <c r="Q29" s="439"/>
      <c r="R29" s="440"/>
      <c r="S29" s="38" t="s">
        <v>22</v>
      </c>
      <c r="T29" s="438"/>
      <c r="U29" s="441"/>
    </row>
    <row r="30" spans="1:21" ht="15.75" customHeight="1">
      <c r="A30" s="357" t="s">
        <v>69</v>
      </c>
      <c r="B30" s="358"/>
      <c r="C30" s="358"/>
      <c r="D30" s="358"/>
      <c r="E30" s="420"/>
      <c r="F30" s="421" t="s">
        <v>43</v>
      </c>
      <c r="G30" s="358"/>
      <c r="H30" s="358"/>
      <c r="I30" s="420"/>
      <c r="J30" s="421" t="s">
        <v>66</v>
      </c>
      <c r="K30" s="420"/>
      <c r="L30" s="421" t="s">
        <v>41</v>
      </c>
      <c r="M30" s="358"/>
      <c r="N30" s="358"/>
      <c r="O30" s="358"/>
      <c r="P30" s="420"/>
      <c r="Q30" s="421" t="s">
        <v>67</v>
      </c>
      <c r="R30" s="358"/>
      <c r="S30" s="420"/>
      <c r="T30" s="421" t="s">
        <v>68</v>
      </c>
      <c r="U30" s="422"/>
    </row>
    <row r="31" spans="1:21" ht="15" customHeight="1">
      <c r="A31" s="516" t="str">
        <f>A8</f>
        <v>8HP70 VALBEBODY</v>
      </c>
      <c r="B31" s="517"/>
      <c r="C31" s="517"/>
      <c r="D31" s="517"/>
      <c r="E31" s="517"/>
      <c r="F31" s="517">
        <f>F8</f>
        <v>0</v>
      </c>
      <c r="G31" s="517"/>
      <c r="H31" s="517"/>
      <c r="I31" s="517"/>
      <c r="J31" s="517">
        <f>J8</f>
        <v>1</v>
      </c>
      <c r="K31" s="517"/>
      <c r="L31" s="518">
        <f>L8</f>
        <v>1000000</v>
      </c>
      <c r="M31" s="518"/>
      <c r="N31" s="518"/>
      <c r="O31" s="518"/>
      <c r="P31" s="518"/>
      <c r="Q31" s="518">
        <f>Q8</f>
        <v>1000000</v>
      </c>
      <c r="R31" s="518"/>
      <c r="S31" s="518"/>
      <c r="T31" s="517">
        <f>T8</f>
        <v>0</v>
      </c>
      <c r="U31" s="528"/>
    </row>
    <row r="32" spans="1:21" ht="15" customHeight="1">
      <c r="A32" s="497">
        <f t="shared" ref="A32:A42" si="0">A9</f>
        <v>0</v>
      </c>
      <c r="B32" s="494"/>
      <c r="C32" s="494"/>
      <c r="D32" s="494"/>
      <c r="E32" s="494"/>
      <c r="F32" s="494">
        <f t="shared" ref="F32:F42" si="1">F9</f>
        <v>0</v>
      </c>
      <c r="G32" s="494"/>
      <c r="H32" s="494"/>
      <c r="I32" s="494"/>
      <c r="J32" s="494">
        <f t="shared" ref="J32:J42" si="2">J9</f>
        <v>0</v>
      </c>
      <c r="K32" s="494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494">
        <f t="shared" ref="T32:T42" si="5">T9</f>
        <v>0</v>
      </c>
      <c r="U32" s="495"/>
    </row>
    <row r="33" spans="1:21" ht="15" customHeight="1">
      <c r="A33" s="497">
        <f t="shared" si="0"/>
        <v>0</v>
      </c>
      <c r="B33" s="494"/>
      <c r="C33" s="494"/>
      <c r="D33" s="494"/>
      <c r="E33" s="494"/>
      <c r="F33" s="494">
        <f t="shared" si="1"/>
        <v>0</v>
      </c>
      <c r="G33" s="494"/>
      <c r="H33" s="494"/>
      <c r="I33" s="494"/>
      <c r="J33" s="494">
        <f t="shared" si="2"/>
        <v>0</v>
      </c>
      <c r="K33" s="494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494">
        <f t="shared" si="5"/>
        <v>0</v>
      </c>
      <c r="U33" s="495"/>
    </row>
    <row r="34" spans="1:21" ht="15" customHeight="1">
      <c r="A34" s="497">
        <f t="shared" si="0"/>
        <v>0</v>
      </c>
      <c r="B34" s="494"/>
      <c r="C34" s="494"/>
      <c r="D34" s="494"/>
      <c r="E34" s="494"/>
      <c r="F34" s="494">
        <f t="shared" si="1"/>
        <v>0</v>
      </c>
      <c r="G34" s="494"/>
      <c r="H34" s="494"/>
      <c r="I34" s="494"/>
      <c r="J34" s="494">
        <v>1</v>
      </c>
      <c r="K34" s="494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494">
        <f t="shared" si="5"/>
        <v>0</v>
      </c>
      <c r="U34" s="495"/>
    </row>
    <row r="35" spans="1:21" ht="15" customHeight="1">
      <c r="A35" s="497">
        <f t="shared" si="0"/>
        <v>0</v>
      </c>
      <c r="B35" s="494"/>
      <c r="C35" s="494"/>
      <c r="D35" s="494"/>
      <c r="E35" s="494"/>
      <c r="F35" s="494">
        <f t="shared" si="1"/>
        <v>0</v>
      </c>
      <c r="G35" s="494"/>
      <c r="H35" s="494"/>
      <c r="I35" s="494"/>
      <c r="J35" s="494">
        <f t="shared" si="2"/>
        <v>0</v>
      </c>
      <c r="K35" s="494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494">
        <f t="shared" si="5"/>
        <v>0</v>
      </c>
      <c r="U35" s="495"/>
    </row>
    <row r="36" spans="1:21" ht="15" customHeight="1">
      <c r="A36" s="497">
        <f t="shared" si="0"/>
        <v>0</v>
      </c>
      <c r="B36" s="494"/>
      <c r="C36" s="494"/>
      <c r="D36" s="494"/>
      <c r="E36" s="494"/>
      <c r="F36" s="494">
        <f t="shared" si="1"/>
        <v>0</v>
      </c>
      <c r="G36" s="494"/>
      <c r="H36" s="494"/>
      <c r="I36" s="494"/>
      <c r="J36" s="494">
        <f t="shared" si="2"/>
        <v>0</v>
      </c>
      <c r="K36" s="494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494">
        <f t="shared" si="5"/>
        <v>0</v>
      </c>
      <c r="U36" s="495"/>
    </row>
    <row r="37" spans="1:21" ht="15" customHeight="1">
      <c r="A37" s="497">
        <f t="shared" si="0"/>
        <v>0</v>
      </c>
      <c r="B37" s="494"/>
      <c r="C37" s="494"/>
      <c r="D37" s="494"/>
      <c r="E37" s="494"/>
      <c r="F37" s="494">
        <f t="shared" si="1"/>
        <v>0</v>
      </c>
      <c r="G37" s="494"/>
      <c r="H37" s="494"/>
      <c r="I37" s="494"/>
      <c r="J37" s="494">
        <f t="shared" si="2"/>
        <v>0</v>
      </c>
      <c r="K37" s="494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494">
        <f t="shared" si="5"/>
        <v>0</v>
      </c>
      <c r="U37" s="495"/>
    </row>
    <row r="38" spans="1:21" ht="15" customHeight="1">
      <c r="A38" s="497">
        <f t="shared" si="0"/>
        <v>0</v>
      </c>
      <c r="B38" s="494"/>
      <c r="C38" s="494"/>
      <c r="D38" s="494"/>
      <c r="E38" s="494"/>
      <c r="F38" s="494">
        <f t="shared" si="1"/>
        <v>0</v>
      </c>
      <c r="G38" s="494"/>
      <c r="H38" s="494"/>
      <c r="I38" s="494"/>
      <c r="J38" s="494">
        <f t="shared" si="2"/>
        <v>0</v>
      </c>
      <c r="K38" s="494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494">
        <f t="shared" si="5"/>
        <v>0</v>
      </c>
      <c r="U38" s="495"/>
    </row>
    <row r="39" spans="1:21" ht="15" customHeight="1">
      <c r="A39" s="497">
        <f t="shared" si="0"/>
        <v>0</v>
      </c>
      <c r="B39" s="494"/>
      <c r="C39" s="494"/>
      <c r="D39" s="494"/>
      <c r="E39" s="494"/>
      <c r="F39" s="494">
        <f t="shared" si="1"/>
        <v>0</v>
      </c>
      <c r="G39" s="494"/>
      <c r="H39" s="494"/>
      <c r="I39" s="494"/>
      <c r="J39" s="494">
        <f t="shared" si="2"/>
        <v>0</v>
      </c>
      <c r="K39" s="494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494">
        <f t="shared" si="5"/>
        <v>0</v>
      </c>
      <c r="U39" s="495"/>
    </row>
    <row r="40" spans="1:21" ht="15" customHeight="1">
      <c r="A40" s="497">
        <f t="shared" si="0"/>
        <v>0</v>
      </c>
      <c r="B40" s="494"/>
      <c r="C40" s="494"/>
      <c r="D40" s="494"/>
      <c r="E40" s="494"/>
      <c r="F40" s="494">
        <f t="shared" si="1"/>
        <v>0</v>
      </c>
      <c r="G40" s="494"/>
      <c r="H40" s="494"/>
      <c r="I40" s="494"/>
      <c r="J40" s="494">
        <f t="shared" si="2"/>
        <v>0</v>
      </c>
      <c r="K40" s="494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494">
        <f t="shared" si="5"/>
        <v>0</v>
      </c>
      <c r="U40" s="495"/>
    </row>
    <row r="41" spans="1:21" ht="15" customHeight="1">
      <c r="A41" s="497">
        <f t="shared" si="0"/>
        <v>0</v>
      </c>
      <c r="B41" s="494"/>
      <c r="C41" s="494"/>
      <c r="D41" s="494"/>
      <c r="E41" s="494"/>
      <c r="F41" s="494">
        <f t="shared" si="1"/>
        <v>0</v>
      </c>
      <c r="G41" s="494"/>
      <c r="H41" s="494"/>
      <c r="I41" s="494"/>
      <c r="J41" s="494">
        <f t="shared" si="2"/>
        <v>0</v>
      </c>
      <c r="K41" s="494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494">
        <f t="shared" si="5"/>
        <v>0</v>
      </c>
      <c r="U41" s="495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57" t="s">
        <v>78</v>
      </c>
      <c r="B43" s="358"/>
      <c r="C43" s="358"/>
      <c r="D43" s="358"/>
      <c r="E43" s="358"/>
      <c r="F43" s="359">
        <f>F20</f>
        <v>2450000</v>
      </c>
      <c r="G43" s="359"/>
      <c r="H43" s="359"/>
      <c r="I43" s="360"/>
      <c r="J43" s="498">
        <f>J20</f>
        <v>1</v>
      </c>
      <c r="K43" s="498"/>
      <c r="L43" s="547" t="s">
        <v>956</v>
      </c>
      <c r="M43" s="548"/>
      <c r="N43" s="548"/>
      <c r="O43" s="548"/>
      <c r="P43" s="549"/>
      <c r="Q43" s="550">
        <f>Q20</f>
        <v>1000000</v>
      </c>
      <c r="R43" s="551"/>
      <c r="S43" s="551"/>
      <c r="T43" s="551"/>
      <c r="U43" s="552"/>
    </row>
    <row r="44" spans="1:21" ht="17.25" thickBot="1">
      <c r="A44" s="362" t="s">
        <v>88</v>
      </c>
      <c r="B44" s="363"/>
      <c r="C44" s="363"/>
      <c r="D44" s="363"/>
      <c r="E44" s="363"/>
      <c r="F44" s="364">
        <f>F21</f>
        <v>3450000</v>
      </c>
      <c r="G44" s="364"/>
      <c r="H44" s="364"/>
      <c r="I44" s="365"/>
      <c r="J44" s="366" t="s">
        <v>962</v>
      </c>
      <c r="K44" s="363"/>
      <c r="L44" s="367" t="str">
        <f>L21</f>
        <v>장효주</v>
      </c>
      <c r="M44" s="367"/>
      <c r="N44" s="367"/>
      <c r="O44" s="366" t="s">
        <v>63</v>
      </c>
      <c r="P44" s="392"/>
      <c r="Q44" s="499" t="str">
        <f>Q21</f>
        <v>제이오토(대구)</v>
      </c>
      <c r="R44" s="500"/>
      <c r="S44" s="500"/>
      <c r="T44" s="500"/>
      <c r="U44" s="50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0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1531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5567</v>
      </c>
    </row>
    <row r="1403" spans="1:4">
      <c r="A1403">
        <v>1427</v>
      </c>
      <c r="B1403" s="13">
        <v>46168</v>
      </c>
      <c r="C1403" t="s">
        <v>2693</v>
      </c>
      <c r="D1403" t="s">
        <v>5568</v>
      </c>
    </row>
    <row r="1404" spans="1:4">
      <c r="A1404">
        <v>1428</v>
      </c>
      <c r="B1404" s="13">
        <v>46168</v>
      </c>
      <c r="C1404" t="s">
        <v>1349</v>
      </c>
      <c r="D1404" t="s">
        <v>5569</v>
      </c>
    </row>
    <row r="1405" spans="1:4">
      <c r="A1405">
        <v>1429</v>
      </c>
      <c r="B1405" s="13">
        <v>46168</v>
      </c>
      <c r="C1405" t="s">
        <v>1370</v>
      </c>
      <c r="D1405" t="s">
        <v>5570</v>
      </c>
    </row>
    <row r="1406" spans="1:4">
      <c r="A1406">
        <v>1430</v>
      </c>
      <c r="B1406" s="13">
        <v>46169</v>
      </c>
      <c r="C1406" t="s">
        <v>1007</v>
      </c>
      <c r="D1406" t="s">
        <v>5571</v>
      </c>
    </row>
    <row r="1407" spans="1:4">
      <c r="A1407">
        <v>1431</v>
      </c>
      <c r="B1407" s="13">
        <v>46169</v>
      </c>
      <c r="C1407" t="s">
        <v>2093</v>
      </c>
      <c r="D1407" t="s">
        <v>5573</v>
      </c>
    </row>
    <row r="1408" spans="1:4">
      <c r="A1408">
        <v>1432</v>
      </c>
      <c r="B1408" s="13">
        <v>46169</v>
      </c>
      <c r="C1408" t="s">
        <v>1705</v>
      </c>
      <c r="D1408" t="s">
        <v>5574</v>
      </c>
    </row>
    <row r="1409" spans="1:4">
      <c r="A1409">
        <v>1433</v>
      </c>
      <c r="B1409" s="13">
        <v>46169</v>
      </c>
      <c r="C1409" t="s">
        <v>1038</v>
      </c>
      <c r="D1409" t="s">
        <v>5577</v>
      </c>
    </row>
    <row r="1410" spans="1:4">
      <c r="A1410">
        <v>1434</v>
      </c>
      <c r="B1410" s="13">
        <v>46169</v>
      </c>
      <c r="C1410" t="s">
        <v>1277</v>
      </c>
      <c r="D1410" t="s">
        <v>5579</v>
      </c>
    </row>
    <row r="1411" spans="1:4">
      <c r="A1411">
        <v>1435</v>
      </c>
      <c r="B1411" s="13">
        <v>46169</v>
      </c>
      <c r="C1411" t="s">
        <v>1131</v>
      </c>
      <c r="D1411" t="s">
        <v>5580</v>
      </c>
    </row>
    <row r="1412" spans="1:4">
      <c r="A1412">
        <v>1436</v>
      </c>
      <c r="B1412" s="13">
        <v>46169</v>
      </c>
      <c r="C1412" t="s">
        <v>1551</v>
      </c>
      <c r="D1412" t="s">
        <v>5583</v>
      </c>
    </row>
    <row r="1413" spans="1:4">
      <c r="A1413">
        <v>1437</v>
      </c>
      <c r="B1413" s="13">
        <v>46169</v>
      </c>
      <c r="C1413" t="s">
        <v>1680</v>
      </c>
      <c r="D1413" t="s">
        <v>5584</v>
      </c>
    </row>
    <row r="1414" spans="1:4">
      <c r="A1414">
        <v>1438</v>
      </c>
      <c r="B1414" s="13">
        <v>46169</v>
      </c>
      <c r="C1414" t="s">
        <v>1349</v>
      </c>
      <c r="D1414" t="s">
        <v>5585</v>
      </c>
    </row>
    <row r="1415" spans="1:4">
      <c r="A1415">
        <v>1439</v>
      </c>
      <c r="B1415" s="13">
        <v>46169</v>
      </c>
      <c r="C1415" t="s">
        <v>1444</v>
      </c>
      <c r="D1415" t="s">
        <v>5589</v>
      </c>
    </row>
    <row r="1416" spans="1:4">
      <c r="A1416">
        <v>1440</v>
      </c>
      <c r="B1416" s="13">
        <v>46170</v>
      </c>
      <c r="C1416" t="s">
        <v>2493</v>
      </c>
      <c r="D1416" t="s">
        <v>5599</v>
      </c>
    </row>
    <row r="1417" spans="1:4">
      <c r="A1417">
        <v>1441</v>
      </c>
      <c r="B1417" s="13">
        <v>46170</v>
      </c>
      <c r="C1417" t="s">
        <v>1931</v>
      </c>
      <c r="D1417" t="s">
        <v>5602</v>
      </c>
    </row>
    <row r="1418" spans="1:4">
      <c r="A1418">
        <v>1442</v>
      </c>
      <c r="B1418" s="13">
        <v>46170</v>
      </c>
      <c r="C1418" t="s">
        <v>2675</v>
      </c>
      <c r="D1418" t="s">
        <v>5605</v>
      </c>
    </row>
    <row r="1419" spans="1:4">
      <c r="A1419">
        <v>1443</v>
      </c>
      <c r="B1419" s="13">
        <v>46170</v>
      </c>
      <c r="C1419" t="s">
        <v>2675</v>
      </c>
      <c r="D1419" t="s">
        <v>5607</v>
      </c>
    </row>
    <row r="1420" spans="1:4">
      <c r="A1420">
        <v>1444</v>
      </c>
      <c r="B1420" s="13">
        <v>46170</v>
      </c>
      <c r="C1420" t="s">
        <v>981</v>
      </c>
      <c r="D1420" t="s">
        <v>5608</v>
      </c>
    </row>
    <row r="1421" spans="1:4">
      <c r="A1421">
        <v>1445</v>
      </c>
      <c r="B1421" s="13">
        <v>46170</v>
      </c>
      <c r="C1421" t="s">
        <v>972</v>
      </c>
      <c r="D1421" t="s">
        <v>5609</v>
      </c>
    </row>
    <row r="1422" spans="1:4">
      <c r="A1422">
        <v>1446</v>
      </c>
      <c r="B1422" s="13">
        <v>46171</v>
      </c>
      <c r="C1422" t="s">
        <v>1551</v>
      </c>
      <c r="D1422" t="s">
        <v>5613</v>
      </c>
    </row>
    <row r="1423" spans="1:4">
      <c r="A1423">
        <v>1447</v>
      </c>
      <c r="B1423" s="13">
        <v>46171</v>
      </c>
      <c r="C1423" t="s">
        <v>1762</v>
      </c>
      <c r="D1423" t="s">
        <v>5615</v>
      </c>
    </row>
    <row r="1424" spans="1:4">
      <c r="A1424">
        <v>1448</v>
      </c>
      <c r="B1424" s="13">
        <v>46171</v>
      </c>
      <c r="C1424" t="s">
        <v>1415</v>
      </c>
      <c r="D1424" t="s">
        <v>5617</v>
      </c>
    </row>
    <row r="1425" spans="1:4">
      <c r="A1425">
        <v>1449</v>
      </c>
      <c r="B1425" s="13">
        <v>46171</v>
      </c>
      <c r="C1425" t="s">
        <v>972</v>
      </c>
      <c r="D1425" t="s">
        <v>5619</v>
      </c>
    </row>
    <row r="1426" spans="1:4">
      <c r="A1426">
        <v>1450</v>
      </c>
      <c r="B1426" s="13">
        <v>46171</v>
      </c>
      <c r="C1426" t="s">
        <v>2262</v>
      </c>
      <c r="D1426" t="s">
        <v>5620</v>
      </c>
    </row>
    <row r="1427" spans="1:4">
      <c r="A1427">
        <v>1451</v>
      </c>
      <c r="B1427" s="13">
        <v>46171</v>
      </c>
      <c r="C1427" t="s">
        <v>2552</v>
      </c>
      <c r="D1427" t="s">
        <v>5622</v>
      </c>
    </row>
    <row r="1428" spans="1:4">
      <c r="A1428">
        <v>1452</v>
      </c>
      <c r="B1428" s="13">
        <v>46171</v>
      </c>
      <c r="C1428" t="s">
        <v>1038</v>
      </c>
      <c r="D1428" t="s">
        <v>5634</v>
      </c>
    </row>
    <row r="1429" spans="1:4">
      <c r="A1429">
        <v>1453</v>
      </c>
      <c r="B1429" s="13">
        <v>46172</v>
      </c>
      <c r="C1429" t="s">
        <v>3072</v>
      </c>
      <c r="D1429" t="s">
        <v>5636</v>
      </c>
    </row>
    <row r="1430" spans="1:4">
      <c r="A1430">
        <v>1454</v>
      </c>
      <c r="B1430" s="13">
        <v>46172</v>
      </c>
      <c r="C1430" t="s">
        <v>1438</v>
      </c>
      <c r="D1430" t="s">
        <v>5637</v>
      </c>
    </row>
    <row r="1431" spans="1:4">
      <c r="A1431">
        <v>1455</v>
      </c>
      <c r="B1431" s="13">
        <v>46172</v>
      </c>
      <c r="C1431" t="s">
        <v>1680</v>
      </c>
      <c r="D1431" t="s">
        <v>5639</v>
      </c>
    </row>
    <row r="1432" spans="1:4">
      <c r="A1432">
        <v>1456</v>
      </c>
      <c r="B1432" s="13">
        <v>46172</v>
      </c>
      <c r="C1432" t="s">
        <v>1370</v>
      </c>
      <c r="D1432" t="s">
        <v>5642</v>
      </c>
    </row>
    <row r="1433" spans="1:4">
      <c r="A1433">
        <v>1457</v>
      </c>
      <c r="B1433" s="13">
        <v>46172</v>
      </c>
      <c r="C1433" t="s">
        <v>1512</v>
      </c>
      <c r="D1433" t="s">
        <v>5644</v>
      </c>
    </row>
    <row r="1434" spans="1:4">
      <c r="A1434">
        <v>1458</v>
      </c>
      <c r="B1434" s="13">
        <v>46174</v>
      </c>
      <c r="C1434" t="s">
        <v>981</v>
      </c>
      <c r="D1434" t="s">
        <v>5652</v>
      </c>
    </row>
    <row r="1435" spans="1:4">
      <c r="A1435">
        <v>1459</v>
      </c>
      <c r="B1435" s="13">
        <v>46174</v>
      </c>
      <c r="C1435" t="s">
        <v>2348</v>
      </c>
      <c r="D1435" t="s">
        <v>5654</v>
      </c>
    </row>
    <row r="1436" spans="1:4">
      <c r="A1436">
        <v>1460</v>
      </c>
      <c r="B1436" s="13">
        <v>46174</v>
      </c>
      <c r="C1436" t="s">
        <v>1349</v>
      </c>
      <c r="D1436" t="s">
        <v>5655</v>
      </c>
    </row>
    <row r="1437" spans="1:4">
      <c r="A1437">
        <v>1461</v>
      </c>
      <c r="B1437" s="13">
        <v>46174</v>
      </c>
      <c r="C1437" t="s">
        <v>1849</v>
      </c>
      <c r="D1437" t="s">
        <v>5657</v>
      </c>
    </row>
    <row r="1438" spans="1:4">
      <c r="A1438">
        <v>1462</v>
      </c>
      <c r="B1438" s="13">
        <v>46174</v>
      </c>
      <c r="C1438" t="s">
        <v>1569</v>
      </c>
      <c r="D1438" t="s">
        <v>5658</v>
      </c>
    </row>
    <row r="1439" spans="1:4">
      <c r="A1439">
        <v>1463</v>
      </c>
      <c r="B1439" s="13">
        <v>46174</v>
      </c>
      <c r="C1439" t="s">
        <v>1131</v>
      </c>
      <c r="D1439" t="s">
        <v>5659</v>
      </c>
    </row>
    <row r="1440" spans="1:4">
      <c r="A1440">
        <v>1464</v>
      </c>
      <c r="B1440" s="13">
        <v>46174</v>
      </c>
      <c r="C1440" t="s">
        <v>1370</v>
      </c>
      <c r="D1440" t="s">
        <v>5660</v>
      </c>
    </row>
    <row r="1441" spans="1:4">
      <c r="A1441">
        <v>1465</v>
      </c>
      <c r="B1441" s="13">
        <v>46175</v>
      </c>
      <c r="C1441" t="s">
        <v>3072</v>
      </c>
      <c r="D1441" t="s">
        <v>5664</v>
      </c>
    </row>
    <row r="1442" spans="1:4">
      <c r="A1442">
        <v>1466</v>
      </c>
      <c r="B1442" s="13">
        <v>46175</v>
      </c>
      <c r="C1442" t="s">
        <v>2236</v>
      </c>
      <c r="D1442" t="s">
        <v>5667</v>
      </c>
    </row>
    <row r="1443" spans="1:4">
      <c r="A1443">
        <v>1467</v>
      </c>
      <c r="B1443" s="13">
        <v>46175</v>
      </c>
      <c r="C1443" t="s">
        <v>2236</v>
      </c>
      <c r="D1443" t="s">
        <v>5671</v>
      </c>
    </row>
    <row r="1444" spans="1:4">
      <c r="A1444">
        <v>1468</v>
      </c>
      <c r="B1444" s="13">
        <v>46175</v>
      </c>
      <c r="C1444" t="s">
        <v>981</v>
      </c>
      <c r="D1444" t="s">
        <v>5673</v>
      </c>
    </row>
    <row r="1445" spans="1:4">
      <c r="A1445">
        <v>1469</v>
      </c>
      <c r="B1445" s="13">
        <v>46175</v>
      </c>
      <c r="C1445" t="s">
        <v>1444</v>
      </c>
      <c r="D1445" t="s">
        <v>5674</v>
      </c>
    </row>
    <row r="1446" spans="1:4">
      <c r="A1446">
        <v>1470</v>
      </c>
      <c r="B1446" s="13">
        <v>46175</v>
      </c>
      <c r="C1446" t="s">
        <v>1450</v>
      </c>
      <c r="D1446" t="s">
        <v>5676</v>
      </c>
    </row>
    <row r="1447" spans="1:4">
      <c r="A1447">
        <v>1471</v>
      </c>
      <c r="B1447" s="13">
        <v>46175</v>
      </c>
      <c r="C1447" t="s">
        <v>1370</v>
      </c>
      <c r="D1447" t="s">
        <v>5677</v>
      </c>
    </row>
    <row r="1448" spans="1:4">
      <c r="A1448">
        <v>1472</v>
      </c>
      <c r="B1448" s="13">
        <v>46175</v>
      </c>
      <c r="C1448" t="s">
        <v>1747</v>
      </c>
      <c r="D1448" t="s">
        <v>5678</v>
      </c>
    </row>
    <row r="1449" spans="1:4">
      <c r="A1449">
        <v>1473</v>
      </c>
      <c r="B1449" s="13">
        <v>46176</v>
      </c>
      <c r="C1449" t="s">
        <v>2262</v>
      </c>
      <c r="D1449" t="s">
        <v>5681</v>
      </c>
    </row>
    <row r="1450" spans="1:4">
      <c r="A1450">
        <v>1474</v>
      </c>
      <c r="B1450" s="13">
        <v>46176</v>
      </c>
      <c r="C1450" t="s">
        <v>2493</v>
      </c>
      <c r="D1450" t="s">
        <v>5683</v>
      </c>
    </row>
    <row r="1451" spans="1:4">
      <c r="A1451">
        <v>1475</v>
      </c>
      <c r="B1451" s="13">
        <v>46177</v>
      </c>
      <c r="C1451" t="s">
        <v>1420</v>
      </c>
      <c r="D1451" t="s">
        <v>5688</v>
      </c>
    </row>
    <row r="1452" spans="1:4">
      <c r="A1452">
        <v>1476</v>
      </c>
      <c r="B1452" s="13">
        <v>46177</v>
      </c>
      <c r="C1452" t="s">
        <v>1680</v>
      </c>
      <c r="D1452" t="s">
        <v>5691</v>
      </c>
    </row>
    <row r="1453" spans="1:4">
      <c r="A1453">
        <v>1477</v>
      </c>
      <c r="B1453" s="13">
        <v>46177</v>
      </c>
      <c r="C1453" t="s">
        <v>1705</v>
      </c>
      <c r="D1453" t="s">
        <v>5692</v>
      </c>
    </row>
    <row r="1454" spans="1:4">
      <c r="A1454">
        <v>1478</v>
      </c>
      <c r="B1454" s="13">
        <v>46177</v>
      </c>
      <c r="C1454" t="s">
        <v>1567</v>
      </c>
      <c r="D1454" t="s">
        <v>5693</v>
      </c>
    </row>
    <row r="1455" spans="1:4">
      <c r="A1455">
        <v>1479</v>
      </c>
      <c r="B1455" s="13">
        <v>46177</v>
      </c>
      <c r="C1455" t="s">
        <v>2557</v>
      </c>
      <c r="D1455" t="s">
        <v>5694</v>
      </c>
    </row>
    <row r="1456" spans="1:4">
      <c r="A1456">
        <v>1480</v>
      </c>
      <c r="B1456" s="13">
        <v>46177</v>
      </c>
      <c r="C1456" t="s">
        <v>1420</v>
      </c>
      <c r="D1456" t="s">
        <v>5695</v>
      </c>
    </row>
    <row r="1457" spans="1:4">
      <c r="A1457">
        <v>1481</v>
      </c>
      <c r="C1457" t="s">
        <v>1420</v>
      </c>
      <c r="D1457" t="s">
        <v>5701</v>
      </c>
    </row>
    <row r="1458" spans="1:4">
      <c r="A1458">
        <v>1482</v>
      </c>
      <c r="C1458" t="s">
        <v>1370</v>
      </c>
      <c r="D1458" t="s">
        <v>5702</v>
      </c>
    </row>
    <row r="1459" spans="1:4">
      <c r="A1459">
        <v>1483</v>
      </c>
      <c r="C1459" t="s">
        <v>1931</v>
      </c>
      <c r="D1459" t="s">
        <v>5703</v>
      </c>
    </row>
    <row r="1460" spans="1:4">
      <c r="A1460">
        <v>1484</v>
      </c>
      <c r="C1460" t="s">
        <v>2637</v>
      </c>
      <c r="D1460" t="s">
        <v>5704</v>
      </c>
    </row>
    <row r="1461" spans="1:4">
      <c r="A1461">
        <v>1485</v>
      </c>
      <c r="C1461" t="s">
        <v>2863</v>
      </c>
      <c r="D1461" t="s">
        <v>5707</v>
      </c>
    </row>
    <row r="1462" spans="1:4">
      <c r="A1462">
        <v>1486</v>
      </c>
      <c r="C1462" t="s">
        <v>1802</v>
      </c>
      <c r="D1462" t="s">
        <v>5710</v>
      </c>
    </row>
    <row r="1463" spans="1:4">
      <c r="A1463">
        <v>1487</v>
      </c>
      <c r="C1463" t="s">
        <v>1370</v>
      </c>
      <c r="D1463" t="s">
        <v>5711</v>
      </c>
    </row>
    <row r="1464" spans="1:4">
      <c r="A1464">
        <v>1488</v>
      </c>
      <c r="C1464" t="s">
        <v>5696</v>
      </c>
      <c r="D1464" t="s">
        <v>5712</v>
      </c>
    </row>
    <row r="1465" spans="1:4">
      <c r="A1465">
        <v>1489</v>
      </c>
      <c r="C1465" t="s">
        <v>1747</v>
      </c>
      <c r="D1465" t="s">
        <v>5713</v>
      </c>
    </row>
    <row r="1466" spans="1:4">
      <c r="A1466">
        <v>1490</v>
      </c>
      <c r="B1466" s="13">
        <v>46179</v>
      </c>
      <c r="C1466" t="s">
        <v>1569</v>
      </c>
      <c r="D1466" t="s">
        <v>5718</v>
      </c>
    </row>
    <row r="1467" spans="1:4">
      <c r="A1467">
        <v>1491</v>
      </c>
      <c r="B1467" s="13">
        <v>46179</v>
      </c>
      <c r="C1467" t="s">
        <v>3872</v>
      </c>
      <c r="D1467" t="s">
        <v>5719</v>
      </c>
    </row>
    <row r="1468" spans="1:4">
      <c r="A1468">
        <v>1492</v>
      </c>
      <c r="B1468" s="13">
        <v>46175</v>
      </c>
      <c r="C1468" t="s">
        <v>2637</v>
      </c>
      <c r="D1468" t="s">
        <v>5720</v>
      </c>
    </row>
    <row r="1469" spans="1:4">
      <c r="A1469">
        <v>1493</v>
      </c>
      <c r="B1469" s="13">
        <v>46181</v>
      </c>
      <c r="C1469" t="s">
        <v>1408</v>
      </c>
      <c r="D1469" t="s">
        <v>5721</v>
      </c>
    </row>
    <row r="1470" spans="1:4">
      <c r="A1470">
        <v>1494</v>
      </c>
      <c r="B1470" s="13">
        <v>46181</v>
      </c>
      <c r="C1470" t="s">
        <v>1010</v>
      </c>
      <c r="D1470" t="s">
        <v>5723</v>
      </c>
    </row>
    <row r="1471" spans="1:4">
      <c r="A1471">
        <v>1495</v>
      </c>
      <c r="B1471" s="13">
        <v>46181</v>
      </c>
      <c r="C1471" t="s">
        <v>1370</v>
      </c>
      <c r="D1471" t="s">
        <v>5725</v>
      </c>
    </row>
    <row r="1472" spans="1:4">
      <c r="A1472">
        <v>1496</v>
      </c>
      <c r="B1472" s="13">
        <v>46181</v>
      </c>
      <c r="C1472" t="s">
        <v>1277</v>
      </c>
      <c r="D1472" t="s">
        <v>5726</v>
      </c>
    </row>
    <row r="1473" spans="1:4">
      <c r="A1473">
        <v>1497</v>
      </c>
      <c r="B1473" s="13">
        <v>46181</v>
      </c>
      <c r="C1473" t="s">
        <v>981</v>
      </c>
      <c r="D1473" t="s">
        <v>5728</v>
      </c>
    </row>
    <row r="1474" spans="1:4">
      <c r="A1474">
        <v>1498</v>
      </c>
      <c r="B1474" s="13">
        <v>46181</v>
      </c>
      <c r="C1474" t="s">
        <v>3708</v>
      </c>
      <c r="D1474" t="s">
        <v>5729</v>
      </c>
    </row>
    <row r="1475" spans="1:4">
      <c r="A1475">
        <v>1499</v>
      </c>
      <c r="B1475" s="13">
        <v>46181</v>
      </c>
      <c r="C1475" t="s">
        <v>1370</v>
      </c>
      <c r="D1475" t="s">
        <v>5736</v>
      </c>
    </row>
    <row r="1476" spans="1:4">
      <c r="A1476">
        <v>1500</v>
      </c>
      <c r="B1476" s="13">
        <v>46182</v>
      </c>
      <c r="C1476" t="s">
        <v>1444</v>
      </c>
      <c r="D1476" t="s">
        <v>5737</v>
      </c>
    </row>
    <row r="1477" spans="1:4">
      <c r="A1477">
        <v>1501</v>
      </c>
      <c r="B1477" s="13">
        <v>46182</v>
      </c>
      <c r="C1477" t="s">
        <v>2637</v>
      </c>
      <c r="D1477" t="s">
        <v>5739</v>
      </c>
    </row>
    <row r="1478" spans="1:4">
      <c r="A1478">
        <v>1502</v>
      </c>
      <c r="B1478" s="13">
        <v>46182</v>
      </c>
      <c r="C1478" t="s">
        <v>1465</v>
      </c>
      <c r="D1478" t="s">
        <v>5741</v>
      </c>
    </row>
    <row r="1479" spans="1:4">
      <c r="A1479">
        <v>1503</v>
      </c>
      <c r="B1479" s="13">
        <v>46182</v>
      </c>
      <c r="C1479" t="s">
        <v>981</v>
      </c>
      <c r="D1479" t="s">
        <v>5745</v>
      </c>
    </row>
    <row r="1480" spans="1:4">
      <c r="A1480">
        <v>1504</v>
      </c>
      <c r="B1480" s="13">
        <v>46182</v>
      </c>
      <c r="C1480" t="s">
        <v>2403</v>
      </c>
      <c r="D1480" t="s">
        <v>5747</v>
      </c>
    </row>
    <row r="1481" spans="1:4">
      <c r="A1481">
        <v>1505</v>
      </c>
      <c r="B1481" s="13">
        <v>46182</v>
      </c>
      <c r="C1481" t="s">
        <v>1849</v>
      </c>
      <c r="D1481" t="s">
        <v>5748</v>
      </c>
    </row>
    <row r="1482" spans="1:4">
      <c r="A1482">
        <v>1506</v>
      </c>
      <c r="B1482" s="13">
        <v>46183</v>
      </c>
      <c r="C1482" t="s">
        <v>1802</v>
      </c>
      <c r="D1482" t="s">
        <v>5768</v>
      </c>
    </row>
    <row r="1483" spans="1:4">
      <c r="A1483">
        <v>1507</v>
      </c>
      <c r="B1483" s="13">
        <v>46183</v>
      </c>
      <c r="C1483" t="s">
        <v>1802</v>
      </c>
      <c r="D1483" t="s">
        <v>5770</v>
      </c>
    </row>
    <row r="1484" spans="1:4">
      <c r="A1484">
        <v>1508</v>
      </c>
      <c r="B1484" s="13">
        <v>46183</v>
      </c>
      <c r="C1484" t="s">
        <v>1551</v>
      </c>
      <c r="D1484" t="s">
        <v>5772</v>
      </c>
    </row>
    <row r="1485" spans="1:4">
      <c r="A1485">
        <v>1509</v>
      </c>
      <c r="B1485" s="13">
        <v>46183</v>
      </c>
      <c r="C1485" t="s">
        <v>3109</v>
      </c>
      <c r="D1485" t="s">
        <v>5773</v>
      </c>
    </row>
    <row r="1486" spans="1:4">
      <c r="A1486">
        <v>1510</v>
      </c>
      <c r="B1486" s="13">
        <v>46183</v>
      </c>
      <c r="C1486" t="s">
        <v>2262</v>
      </c>
      <c r="D1486" t="s">
        <v>5775</v>
      </c>
    </row>
    <row r="1487" spans="1:4">
      <c r="A1487">
        <v>1511</v>
      </c>
      <c r="B1487" s="13">
        <v>46183</v>
      </c>
      <c r="C1487" t="s">
        <v>1465</v>
      </c>
      <c r="D1487" t="s">
        <v>5777</v>
      </c>
    </row>
    <row r="1488" spans="1:4">
      <c r="A1488">
        <v>1512</v>
      </c>
      <c r="B1488" s="13">
        <v>46183</v>
      </c>
      <c r="C1488" t="s">
        <v>3320</v>
      </c>
      <c r="D1488" t="s">
        <v>5778</v>
      </c>
    </row>
    <row r="1489" spans="1:4">
      <c r="A1489">
        <v>1513</v>
      </c>
      <c r="B1489" s="13">
        <v>46183</v>
      </c>
      <c r="C1489" t="s">
        <v>1045</v>
      </c>
      <c r="D1489" t="s">
        <v>5779</v>
      </c>
    </row>
    <row r="1490" spans="1:4">
      <c r="A1490">
        <v>1514</v>
      </c>
      <c r="B1490" s="13">
        <v>46184</v>
      </c>
      <c r="C1490" t="s">
        <v>1045</v>
      </c>
      <c r="D1490" t="s">
        <v>5783</v>
      </c>
    </row>
    <row r="1491" spans="1:4">
      <c r="A1491">
        <v>1515</v>
      </c>
      <c r="B1491" s="13">
        <v>46184</v>
      </c>
      <c r="C1491" t="s">
        <v>2557</v>
      </c>
      <c r="D1491" t="s">
        <v>5784</v>
      </c>
    </row>
    <row r="1492" spans="1:4">
      <c r="A1492">
        <v>1516</v>
      </c>
      <c r="B1492" s="13">
        <v>46184</v>
      </c>
      <c r="C1492" t="s">
        <v>3872</v>
      </c>
      <c r="D1492" t="s">
        <v>5785</v>
      </c>
    </row>
    <row r="1493" spans="1:4">
      <c r="A1493">
        <v>1517</v>
      </c>
      <c r="B1493" s="13">
        <v>46184</v>
      </c>
      <c r="C1493" t="s">
        <v>1370</v>
      </c>
      <c r="D1493" t="s">
        <v>5788</v>
      </c>
    </row>
    <row r="1494" spans="1:4">
      <c r="A1494">
        <v>1518</v>
      </c>
      <c r="B1494" s="13">
        <v>46185</v>
      </c>
      <c r="C1494" t="s">
        <v>1413</v>
      </c>
      <c r="D1494" t="s">
        <v>5794</v>
      </c>
    </row>
    <row r="1495" spans="1:4">
      <c r="A1495">
        <v>1519</v>
      </c>
      <c r="B1495" s="13">
        <v>46185</v>
      </c>
      <c r="C1495" t="s">
        <v>981</v>
      </c>
      <c r="D1495" t="s">
        <v>5798</v>
      </c>
    </row>
    <row r="1496" spans="1:4">
      <c r="A1496">
        <v>1520</v>
      </c>
      <c r="B1496" s="13">
        <v>46185</v>
      </c>
      <c r="C1496" t="s">
        <v>1007</v>
      </c>
      <c r="D1496" t="s">
        <v>5800</v>
      </c>
    </row>
    <row r="1497" spans="1:4">
      <c r="A1497">
        <v>1521</v>
      </c>
      <c r="B1497" s="13">
        <v>46185</v>
      </c>
      <c r="C1497" t="s">
        <v>1557</v>
      </c>
      <c r="D1497" t="s">
        <v>5802</v>
      </c>
    </row>
    <row r="1498" spans="1:4">
      <c r="A1498">
        <v>1522</v>
      </c>
      <c r="B1498" s="13">
        <v>46185</v>
      </c>
      <c r="C1498" t="s">
        <v>2799</v>
      </c>
      <c r="D1498" t="s">
        <v>5804</v>
      </c>
    </row>
    <row r="1499" spans="1:4">
      <c r="A1499">
        <v>1523</v>
      </c>
      <c r="B1499" s="13">
        <v>46186</v>
      </c>
      <c r="C1499" t="s">
        <v>3191</v>
      </c>
      <c r="D1499" t="s">
        <v>5813</v>
      </c>
    </row>
    <row r="1500" spans="1:4">
      <c r="A1500">
        <v>1524</v>
      </c>
      <c r="B1500" s="13">
        <v>46186</v>
      </c>
      <c r="C1500" t="s">
        <v>1154</v>
      </c>
      <c r="D1500" t="s">
        <v>5815</v>
      </c>
    </row>
    <row r="1501" spans="1:4">
      <c r="A1501">
        <v>1525</v>
      </c>
      <c r="B1501" s="13">
        <v>46188</v>
      </c>
      <c r="C1501" t="s">
        <v>1204</v>
      </c>
      <c r="D1501" t="s">
        <v>5819</v>
      </c>
    </row>
    <row r="1502" spans="1:4">
      <c r="A1502">
        <v>1526</v>
      </c>
      <c r="B1502" s="13">
        <v>46188</v>
      </c>
      <c r="C1502" t="s">
        <v>1370</v>
      </c>
      <c r="D1502" t="s">
        <v>5821</v>
      </c>
    </row>
    <row r="1503" spans="1:4">
      <c r="A1503">
        <v>1527</v>
      </c>
      <c r="B1503" s="13">
        <v>46188</v>
      </c>
      <c r="C1503" t="s">
        <v>1747</v>
      </c>
      <c r="D1503" t="s">
        <v>5823</v>
      </c>
    </row>
    <row r="1504" spans="1:4">
      <c r="A1504">
        <v>1528</v>
      </c>
      <c r="B1504" s="13">
        <v>46188</v>
      </c>
      <c r="C1504" t="s">
        <v>1465</v>
      </c>
      <c r="D1504" t="s">
        <v>5825</v>
      </c>
    </row>
    <row r="1505" spans="1:4">
      <c r="A1505">
        <v>1529</v>
      </c>
      <c r="B1505" s="13">
        <v>46188</v>
      </c>
      <c r="C1505" t="s">
        <v>2863</v>
      </c>
      <c r="D1505" t="s">
        <v>5828</v>
      </c>
    </row>
    <row r="1506" spans="1:4">
      <c r="A1506">
        <v>1530</v>
      </c>
      <c r="B1506" s="13">
        <v>46188</v>
      </c>
      <c r="C1506" t="s">
        <v>1370</v>
      </c>
      <c r="D1506" t="s">
        <v>5829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241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4832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3600000</v>
      </c>
      <c r="I10" s="52" t="s">
        <v>5803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5750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16240000.200000003</v>
      </c>
      <c r="I17" s="52" t="s">
        <v>5803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6380000</v>
      </c>
      <c r="I19" s="52" t="s">
        <v>5803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5750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5803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5650</v>
      </c>
      <c r="G31" s="261" t="s">
        <v>5651</v>
      </c>
      <c r="H31" s="257">
        <f>SUMIF(주문_리스트!D:D,거래처!$B31,주문_리스트!M:M)+SUMIF(주문_리스트!D:D,거래처!B31,주문_리스트!N:N)-1200000</f>
        <v>0</v>
      </c>
      <c r="I31" s="52" t="s">
        <v>5662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5750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6380000</v>
      </c>
      <c r="I37" s="52" t="s">
        <v>5803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  <c r="I68" s="52" t="s">
        <v>5750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5750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1100000</v>
      </c>
      <c r="I74" s="52" t="s">
        <v>5803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5803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3130000</v>
      </c>
      <c r="I84" s="52" t="s">
        <v>5803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5647</v>
      </c>
      <c r="G89" s="261" t="s">
        <v>5649</v>
      </c>
      <c r="H89" s="257">
        <f>SUMIF(주문_리스트!D:D,거래처!$B89,주문_리스트!M:M)+SUMIF(주문_리스트!D:D,거래처!B89,주문_리스트!N:N)</f>
        <v>350000</v>
      </c>
      <c r="I89" s="52" t="s">
        <v>5803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5973000</v>
      </c>
      <c r="I94" s="52" t="s">
        <v>5803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1209999.6999999993</v>
      </c>
      <c r="I101" s="52" t="s">
        <v>5803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5803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4832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5662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2920001</v>
      </c>
      <c r="I116" s="52" t="s">
        <v>5803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5803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5646</v>
      </c>
      <c r="E145" s="261" t="s">
        <v>2877</v>
      </c>
      <c r="F145" s="261" t="s">
        <v>5647</v>
      </c>
      <c r="G145" s="261" t="s">
        <v>5648</v>
      </c>
      <c r="H145" s="257">
        <f>SUMIF(주문_리스트!D:D,거래처!$B145,주문_리스트!M:M)+SUMIF(주문_리스트!D:D,거래처!B145,주문_리스트!N:N)</f>
        <v>0</v>
      </c>
      <c r="I145" s="52" t="s">
        <v>5750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5625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1600000</v>
      </c>
      <c r="I150" s="52" t="s">
        <v>5803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1600000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1630000</v>
      </c>
      <c r="I176" s="52" t="s">
        <v>5356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5750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1100000</v>
      </c>
      <c r="I200" s="52" t="s">
        <v>5803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5590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5313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5696</v>
      </c>
      <c r="C239" s="261" t="s">
        <v>5697</v>
      </c>
      <c r="E239" s="261" t="s">
        <v>5698</v>
      </c>
      <c r="F239" s="261" t="s">
        <v>970</v>
      </c>
      <c r="G239" s="261" t="s">
        <v>5699</v>
      </c>
      <c r="H239" s="257">
        <f>SUMIF(주문_리스트!D:D,거래처!$B239,주문_리스트!M:M)+SUMIF(주문_리스트!D:D,거래처!B239,주문_리스트!N:N)</f>
        <v>0</v>
      </c>
    </row>
    <row r="240" spans="1:9">
      <c r="A240" s="58">
        <v>240</v>
      </c>
      <c r="B240" s="261" t="s">
        <v>5805</v>
      </c>
      <c r="C240" s="261" t="s">
        <v>5806</v>
      </c>
      <c r="E240" s="261" t="s">
        <v>5807</v>
      </c>
      <c r="F240" s="261" t="s">
        <v>960</v>
      </c>
      <c r="G240" s="261" t="s">
        <v>5808</v>
      </c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5588</v>
      </c>
      <c r="E341" s="52">
        <v>1000000</v>
      </c>
    </row>
    <row r="342" spans="1:6">
      <c r="A342">
        <v>309</v>
      </c>
      <c r="C342" s="280" t="s">
        <v>5610</v>
      </c>
      <c r="D342" s="280" t="s">
        <v>5611</v>
      </c>
      <c r="E342" s="52">
        <v>1500000</v>
      </c>
    </row>
    <row r="343" spans="1:6">
      <c r="A343">
        <v>310</v>
      </c>
      <c r="C343" s="280" t="s">
        <v>1628</v>
      </c>
      <c r="D343" s="280" t="s">
        <v>5638</v>
      </c>
      <c r="E343" s="52">
        <v>600000</v>
      </c>
    </row>
    <row r="344" spans="1:6">
      <c r="A344">
        <v>311</v>
      </c>
      <c r="C344" s="280" t="s">
        <v>5746</v>
      </c>
      <c r="E344" s="52">
        <v>220000</v>
      </c>
    </row>
    <row r="345" spans="1:6">
      <c r="A345">
        <v>312</v>
      </c>
      <c r="C345" s="280" t="s">
        <v>5764</v>
      </c>
      <c r="D345" s="280" t="s">
        <v>5765</v>
      </c>
      <c r="E345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258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5816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5771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/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5606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3797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5668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5771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5771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5724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5689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5724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5606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5656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5600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5610</v>
      </c>
      <c r="F245" s="189" t="s">
        <v>5611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5640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8">
      <c r="A257">
        <v>256</v>
      </c>
      <c r="B257" s="13">
        <v>46182</v>
      </c>
      <c r="C257" t="s">
        <v>3807</v>
      </c>
      <c r="E257" s="189" t="s">
        <v>5746</v>
      </c>
      <c r="H257" s="52">
        <v>220000</v>
      </c>
    </row>
    <row r="258" spans="1:8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2026-06-15T09:12:13Z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