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9D1175C-76F0-449C-8464-FD8401DFD88A}" xr6:coauthVersionLast="47" xr6:coauthVersionMax="47" xr10:uidLastSave="{00000000-0000-0000-0000-000000000000}"/>
  <bookViews>
    <workbookView xWindow="14400" yWindow="75" windowWidth="14325" windowHeight="15645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202" i="56" l="1"/>
  <c r="C136" i="56"/>
  <c r="C75" i="56"/>
  <c r="C120" i="56"/>
  <c r="C95" i="56"/>
  <c r="C98" i="56"/>
  <c r="C218" i="56"/>
  <c r="C118" i="56"/>
  <c r="C113" i="56"/>
  <c r="C57" i="56"/>
  <c r="C123" i="56"/>
  <c r="C153" i="56"/>
  <c r="C47" i="56"/>
  <c r="C44" i="56"/>
  <c r="C99" i="56"/>
  <c r="C52" i="56"/>
  <c r="C70" i="56"/>
  <c r="C34" i="56"/>
  <c r="C112" i="56"/>
  <c r="C211" i="56"/>
  <c r="C126" i="56"/>
  <c r="C10" i="56"/>
  <c r="C41" i="56"/>
  <c r="C207" i="56"/>
  <c r="C79" i="56"/>
  <c r="C108" i="56"/>
  <c r="C209" i="56"/>
  <c r="C219" i="56"/>
  <c r="C22" i="56"/>
  <c r="C138" i="56"/>
  <c r="C208" i="56"/>
  <c r="C124" i="56"/>
  <c r="C81" i="56"/>
  <c r="C103" i="56"/>
  <c r="C133" i="56"/>
  <c r="C86" i="56"/>
  <c r="C107" i="56"/>
  <c r="C204" i="56"/>
  <c r="C132" i="56"/>
  <c r="C200" i="56"/>
  <c r="C50" i="56"/>
  <c r="C203" i="56"/>
  <c r="C216" i="56"/>
  <c r="C205" i="56"/>
  <c r="C201" i="56"/>
  <c r="C130" i="56"/>
  <c r="C58" i="56"/>
  <c r="C93" i="56"/>
  <c r="C221" i="56"/>
  <c r="C217" i="56"/>
  <c r="C220" i="56"/>
  <c r="C212" i="56"/>
  <c r="C166" i="56"/>
  <c r="C199" i="56"/>
  <c r="C224" i="56"/>
  <c r="C101" i="56"/>
  <c r="C137" i="56"/>
  <c r="C213" i="56"/>
  <c r="C135" i="56"/>
  <c r="C210" i="56"/>
  <c r="C206" i="56"/>
  <c r="C42" i="56"/>
  <c r="C8" i="56"/>
  <c r="C125" i="56"/>
  <c r="C97" i="56"/>
  <c r="C223" i="56"/>
  <c r="C222" i="56"/>
  <c r="C215" i="56"/>
  <c r="C77" i="56"/>
  <c r="C214" i="56"/>
  <c r="C116" i="56"/>
  <c r="C63" i="56"/>
  <c r="C90" i="56"/>
  <c r="C192" i="56"/>
  <c r="C36" i="56"/>
  <c r="C82" i="56"/>
  <c r="C13" i="56"/>
  <c r="C155" i="56"/>
  <c r="C172" i="56"/>
  <c r="C160" i="56"/>
  <c r="C25" i="56"/>
  <c r="C73" i="56"/>
  <c r="C127" i="56"/>
  <c r="C167" i="56"/>
  <c r="C191" i="56"/>
  <c r="C71" i="56"/>
  <c r="C194" i="56"/>
  <c r="C170" i="56"/>
  <c r="C159" i="56"/>
  <c r="C162" i="56"/>
  <c r="C40" i="56"/>
  <c r="C195" i="56"/>
  <c r="C92" i="56"/>
  <c r="C189" i="56"/>
  <c r="C161" i="56"/>
  <c r="C106" i="56"/>
  <c r="C173" i="56"/>
  <c r="C129" i="56"/>
  <c r="C111" i="56"/>
  <c r="C61" i="56"/>
  <c r="C49" i="56"/>
  <c r="C3" i="56"/>
  <c r="C187" i="56"/>
  <c r="C29" i="56"/>
  <c r="C188" i="56"/>
  <c r="C109" i="56"/>
  <c r="C65" i="56"/>
  <c r="C110" i="56"/>
  <c r="C19" i="56"/>
  <c r="C67" i="56"/>
  <c r="C119" i="56"/>
  <c r="C184" i="56"/>
  <c r="C154" i="56"/>
  <c r="C121" i="56"/>
  <c r="C84" i="56"/>
  <c r="C48" i="56"/>
  <c r="C76" i="56"/>
  <c r="C176" i="56"/>
  <c r="C180" i="56"/>
  <c r="C100" i="56"/>
  <c r="C139" i="56"/>
  <c r="C183" i="56"/>
  <c r="C60" i="56"/>
  <c r="C18" i="56"/>
  <c r="C20" i="56"/>
  <c r="C9" i="56"/>
  <c r="C143" i="56"/>
  <c r="C175" i="56"/>
  <c r="C94" i="56"/>
  <c r="C148" i="56"/>
  <c r="C62" i="56"/>
  <c r="C26" i="56"/>
  <c r="C165" i="56"/>
  <c r="C28" i="56"/>
  <c r="C12" i="56"/>
  <c r="C59" i="56"/>
  <c r="C24" i="56"/>
  <c r="C169" i="56"/>
  <c r="C7" i="56"/>
  <c r="C5" i="56"/>
  <c r="C190" i="56"/>
  <c r="C89" i="56"/>
  <c r="C128" i="56"/>
  <c r="C38" i="56"/>
  <c r="C196" i="56"/>
  <c r="C39" i="56"/>
  <c r="C114" i="56"/>
  <c r="C171" i="56"/>
  <c r="C179" i="56"/>
  <c r="C53" i="56"/>
  <c r="C69" i="56"/>
  <c r="C105" i="56"/>
  <c r="C37" i="56"/>
  <c r="C151" i="56"/>
  <c r="C181" i="56"/>
  <c r="C6" i="56"/>
  <c r="C186" i="56"/>
  <c r="C85" i="56"/>
  <c r="C146" i="56"/>
  <c r="C21" i="56"/>
  <c r="C55" i="56"/>
  <c r="C15" i="56"/>
  <c r="C72" i="56"/>
  <c r="C174" i="56"/>
  <c r="C88" i="56"/>
  <c r="C78" i="56"/>
  <c r="C182" i="56"/>
  <c r="C147" i="56"/>
  <c r="C14" i="56"/>
  <c r="C198" i="56"/>
  <c r="C149" i="56"/>
  <c r="C104" i="56"/>
  <c r="C115" i="56"/>
  <c r="C150" i="56"/>
  <c r="C156" i="56"/>
  <c r="C197" i="56"/>
  <c r="C193" i="56"/>
  <c r="C56" i="56"/>
  <c r="C122" i="56"/>
  <c r="C134" i="56"/>
  <c r="C158" i="56"/>
  <c r="C45" i="56"/>
  <c r="C2" i="56"/>
  <c r="C32" i="56"/>
  <c r="C16" i="56"/>
  <c r="C43" i="56"/>
  <c r="C27" i="56"/>
  <c r="C11" i="56"/>
  <c r="C4" i="56"/>
  <c r="C141" i="56"/>
  <c r="C46" i="56"/>
  <c r="C163" i="56"/>
  <c r="C157" i="56"/>
  <c r="C140" i="56"/>
  <c r="C80" i="56"/>
  <c r="C164" i="56"/>
  <c r="C31" i="56"/>
  <c r="C177" i="56"/>
  <c r="C17" i="56"/>
  <c r="C96" i="56"/>
  <c r="C74" i="56"/>
  <c r="C142" i="56"/>
  <c r="C83" i="56"/>
  <c r="C144" i="56"/>
  <c r="C168" i="56"/>
  <c r="C64" i="56"/>
  <c r="C51" i="56"/>
  <c r="C131" i="56"/>
  <c r="C145" i="56"/>
  <c r="C152" i="56"/>
  <c r="C117" i="56"/>
  <c r="C54" i="56"/>
  <c r="C30" i="56"/>
  <c r="C66" i="56"/>
  <c r="C185" i="56"/>
  <c r="C68" i="56"/>
  <c r="C102" i="56"/>
  <c r="C23" i="56"/>
  <c r="C87" i="56"/>
  <c r="C178" i="56"/>
  <c r="C35" i="56"/>
  <c r="C91" i="56"/>
  <c r="C33" i="56"/>
  <c r="D19" i="56" l="1"/>
  <c r="D25" i="56"/>
  <c r="D102" i="56"/>
  <c r="D23" i="56"/>
  <c r="D117" i="56"/>
  <c r="D136" i="56"/>
  <c r="D8" i="56"/>
  <c r="D124" i="56"/>
  <c r="D164" i="56"/>
  <c r="D129" i="56"/>
  <c r="D142" i="56"/>
  <c r="D146" i="56"/>
  <c r="D221" i="56"/>
  <c r="D62" i="56"/>
  <c r="D11" i="56"/>
  <c r="D176" i="56"/>
  <c r="D59" i="56"/>
  <c r="D147" i="56"/>
  <c r="D202" i="56"/>
  <c r="D189" i="56"/>
  <c r="D220" i="56"/>
  <c r="D65" i="56"/>
  <c r="D54" i="56"/>
  <c r="D86" i="56"/>
  <c r="D137" i="56"/>
  <c r="D178" i="56"/>
  <c r="D149" i="56"/>
  <c r="D13" i="56"/>
  <c r="D163" i="56"/>
  <c r="D38" i="56"/>
  <c r="D106" i="56"/>
  <c r="D195" i="56"/>
  <c r="D34" i="56"/>
  <c r="D151" i="56"/>
  <c r="D12" i="56"/>
  <c r="D122" i="56"/>
  <c r="D88" i="56"/>
  <c r="D50" i="56"/>
  <c r="D132" i="56"/>
  <c r="D27" i="56"/>
  <c r="D110" i="56"/>
  <c r="D171" i="56"/>
  <c r="D172" i="56"/>
  <c r="D182" i="56"/>
  <c r="D206" i="56"/>
  <c r="D2" i="56"/>
  <c r="D134" i="56"/>
  <c r="D119" i="56"/>
  <c r="D87" i="56"/>
  <c r="D78" i="56"/>
  <c r="D173" i="56"/>
  <c r="D183" i="56"/>
  <c r="D187" i="56"/>
  <c r="D125" i="56"/>
  <c r="D113" i="56"/>
  <c r="D96" i="56"/>
  <c r="D181" i="56"/>
  <c r="D191" i="56"/>
  <c r="D74" i="56"/>
  <c r="D180" i="56"/>
  <c r="D7" i="56"/>
  <c r="D31" i="56"/>
  <c r="D72" i="56"/>
  <c r="D79" i="56"/>
  <c r="D131" i="56"/>
  <c r="D17" i="56"/>
  <c r="D174" i="56"/>
  <c r="D89" i="56"/>
  <c r="D167" i="56"/>
  <c r="D192" i="56"/>
  <c r="D101" i="56"/>
  <c r="D157" i="56"/>
  <c r="D200" i="56"/>
  <c r="D130" i="56"/>
  <c r="D109" i="56"/>
  <c r="D169" i="56"/>
  <c r="D95" i="56"/>
  <c r="D145" i="56"/>
  <c r="D209" i="56"/>
  <c r="D115" i="56"/>
  <c r="D14" i="56"/>
  <c r="D47" i="56"/>
  <c r="D29" i="56"/>
  <c r="D30" i="56"/>
  <c r="D196" i="56"/>
  <c r="D186" i="56"/>
  <c r="D160" i="56"/>
  <c r="D161" i="56"/>
  <c r="D152" i="56"/>
  <c r="D118" i="56"/>
  <c r="D133" i="56"/>
  <c r="D199" i="56"/>
  <c r="D215" i="56"/>
  <c r="D67" i="56"/>
  <c r="D223" i="56"/>
  <c r="D28" i="56"/>
  <c r="D114" i="56"/>
  <c r="D194" i="56"/>
  <c r="D108" i="56"/>
  <c r="D20" i="56"/>
  <c r="D80" i="56"/>
  <c r="D177" i="56"/>
  <c r="D198" i="56"/>
  <c r="D76" i="56"/>
  <c r="D36" i="56"/>
  <c r="D93" i="56"/>
  <c r="D107" i="56"/>
  <c r="D141" i="56"/>
  <c r="D150" i="56"/>
  <c r="D201" i="56"/>
  <c r="D97" i="56"/>
  <c r="D57" i="56"/>
  <c r="D99" i="56"/>
  <c r="D140" i="56"/>
  <c r="D156" i="56"/>
  <c r="D212" i="56"/>
  <c r="D175" i="56"/>
  <c r="D207" i="56"/>
  <c r="D22" i="56"/>
  <c r="D105" i="56"/>
  <c r="D94" i="56"/>
  <c r="D60" i="56"/>
  <c r="D98" i="56"/>
  <c r="D188" i="56"/>
  <c r="D10" i="56"/>
  <c r="D214" i="56"/>
  <c r="D45" i="56"/>
  <c r="D84" i="56"/>
  <c r="D33" i="56"/>
  <c r="D64" i="56"/>
  <c r="D69" i="56"/>
  <c r="D211" i="56"/>
  <c r="D42" i="56"/>
  <c r="D213" i="56"/>
  <c r="D82" i="56"/>
  <c r="D222" i="56"/>
  <c r="D120" i="56"/>
  <c r="D208" i="56"/>
  <c r="D3" i="56"/>
  <c r="D81" i="56"/>
  <c r="D53" i="56"/>
  <c r="D155" i="56"/>
  <c r="D46" i="56"/>
  <c r="D166" i="56"/>
  <c r="D5" i="56"/>
  <c r="D75" i="56"/>
  <c r="D49" i="56"/>
  <c r="D37" i="56"/>
  <c r="D66" i="56"/>
  <c r="D85" i="56"/>
  <c r="D139" i="56"/>
  <c r="D39" i="56"/>
  <c r="D32" i="56"/>
  <c r="D184" i="56"/>
  <c r="D83" i="56"/>
  <c r="D44" i="56"/>
  <c r="D170" i="56"/>
  <c r="D71" i="56"/>
  <c r="D112" i="56"/>
  <c r="D52" i="56"/>
  <c r="D21" i="56"/>
  <c r="D204" i="56"/>
  <c r="D190" i="56"/>
  <c r="D127" i="56"/>
  <c r="D126" i="56"/>
  <c r="D123" i="56"/>
  <c r="D100" i="56"/>
  <c r="D6" i="56"/>
  <c r="D219" i="56"/>
  <c r="D24" i="56"/>
  <c r="D61" i="56"/>
  <c r="D55" i="56"/>
  <c r="D90" i="56"/>
  <c r="D18" i="56"/>
  <c r="D179" i="56"/>
  <c r="D26" i="56"/>
  <c r="D68" i="56"/>
  <c r="D4" i="56"/>
  <c r="D58" i="56"/>
  <c r="D15" i="56"/>
  <c r="D70" i="56"/>
  <c r="D40" i="56"/>
  <c r="D51" i="56"/>
  <c r="D138" i="56"/>
  <c r="D43" i="56"/>
  <c r="D158" i="56"/>
  <c r="D121" i="56"/>
  <c r="D91" i="56"/>
  <c r="D168" i="56"/>
  <c r="D135" i="56"/>
  <c r="D159" i="56"/>
  <c r="D77" i="56"/>
  <c r="D73" i="56"/>
  <c r="D9" i="56"/>
  <c r="D41" i="56"/>
  <c r="D148" i="56"/>
  <c r="D111" i="56"/>
  <c r="D128" i="56"/>
  <c r="D224" i="56"/>
  <c r="D217" i="56"/>
  <c r="D116" i="56"/>
  <c r="D197" i="56"/>
  <c r="D193" i="56"/>
  <c r="D153" i="56"/>
  <c r="D165" i="56"/>
  <c r="D143" i="56"/>
  <c r="D185" i="56"/>
  <c r="D56" i="56"/>
  <c r="D104" i="56"/>
  <c r="D162" i="56"/>
  <c r="D48" i="56"/>
  <c r="D205" i="56"/>
  <c r="D218" i="56"/>
  <c r="D203" i="56"/>
  <c r="D16" i="56"/>
  <c r="D103" i="56"/>
  <c r="D154" i="56"/>
  <c r="D35" i="56"/>
  <c r="D144" i="56"/>
  <c r="D210" i="56"/>
  <c r="D63" i="56"/>
  <c r="D216" i="56"/>
  <c r="D92" i="56"/>
  <c r="F14" i="56" l="1"/>
  <c r="F13" i="56"/>
  <c r="F12" i="56"/>
</calcChain>
</file>

<file path=xl/sharedStrings.xml><?xml version="1.0" encoding="utf-8"?>
<sst xmlns="http://schemas.openxmlformats.org/spreadsheetml/2006/main" count="15619" uniqueCount="5093">
  <si>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</si>
  <si>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</si>
  <si>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</si>
  <si>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</si>
  <si>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</si>
  <si>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</si>
  <si>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</si>
  <si>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</si>
  <si>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</si>
  <si>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</si>
  <si>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</si>
  <si>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</si>
  <si>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</si>
  <si>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</si>
  <si>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</si>
  <si>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</si>
  <si>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</si>
  <si>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</si>
  <si>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</si>
  <si>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</si>
  <si>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</si>
  <si>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</si>
  <si>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</si>
  <si>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</si>
  <si>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</si>
  <si>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</si>
  <si>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</si>
  <si>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</si>
  <si>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</si>
  <si>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</si>
  <si>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</si>
  <si>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</si>
  <si>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</si>
  <si>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</si>
  <si>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</si>
  <si>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</si>
  <si>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</si>
  <si>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</si>
  <si>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</si>
  <si>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</si>
  <si>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</si>
  <si>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</si>
  <si>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</si>
  <si>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</si>
  <si>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</si>
  <si>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</si>
  <si>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</si>
  <si>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</si>
  <si>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</si>
  <si>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</si>
  <si>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</si>
  <si>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</si>
  <si>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</si>
  <si>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</si>
  <si>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</si>
  <si>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</si>
  <si>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</si>
  <si>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</si>
  <si>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</si>
  <si>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</si>
  <si>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</si>
  <si>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</si>
  <si>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</si>
  <si>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</si>
  <si>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</si>
  <si>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</si>
  <si>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</si>
  <si>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</si>
  <si>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</si>
  <si>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</si>
  <si>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</si>
  <si>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</si>
  <si>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</si>
  <si>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</si>
  <si>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</si>
  <si>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</si>
  <si>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</si>
  <si>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</si>
  <si>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</si>
  <si>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</si>
  <si>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</si>
  <si>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</si>
  <si>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</si>
  <si>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</si>
  <si>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</si>
  <si>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</si>
  <si>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</si>
  <si>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</si>
  <si>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</si>
  <si>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</si>
  <si>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</si>
  <si>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</si>
  <si>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</si>
  <si>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</si>
  <si>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</si>
  <si>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</si>
  <si>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</si>
  <si>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</si>
  <si>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</si>
  <si>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</si>
  <si>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</si>
  <si>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</si>
  <si>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</si>
  <si>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</si>
  <si>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</si>
  <si>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</si>
  <si>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</si>
  <si>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</si>
  <si>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</si>
  <si>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</si>
  <si>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</si>
  <si>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</si>
  <si>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</si>
  <si>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</si>
  <si>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</si>
  <si>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</si>
  <si>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</si>
  <si>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</si>
  <si>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</si>
  <si>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</si>
  <si>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</si>
  <si>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</si>
  <si>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</si>
  <si>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</si>
  <si>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</si>
  <si>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</si>
  <si>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</si>
  <si>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</si>
  <si>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</si>
  <si>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</si>
  <si>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</si>
  <si>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</si>
  <si>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</si>
  <si>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</si>
  <si>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</si>
  <si>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</si>
  <si>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</si>
  <si>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</si>
  <si>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</si>
  <si>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</si>
  <si>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</si>
  <si>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</si>
  <si>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</si>
  <si>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</si>
  <si>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</si>
  <si>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</si>
  <si>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</si>
  <si>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</si>
  <si>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</si>
  <si>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</si>
  <si>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</si>
  <si>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</si>
  <si>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</si>
  <si>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</si>
  <si>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</si>
  <si>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</si>
  <si>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</si>
  <si>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</si>
  <si>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</si>
  <si>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</si>
  <si>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</si>
  <si>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</si>
  <si>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</si>
  <si>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</si>
  <si>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</si>
  <si>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</si>
  <si>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</si>
  <si>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</si>
  <si>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</si>
  <si>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</si>
  <si>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</si>
  <si>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</si>
  <si>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</si>
  <si>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</si>
  <si>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</si>
  <si>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</si>
  <si>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</si>
  <si>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</si>
  <si>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</si>
  <si>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</si>
  <si>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</si>
  <si>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</si>
  <si>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</si>
  <si>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</si>
  <si>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</si>
  <si>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</si>
  <si>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</si>
  <si>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</si>
  <si>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</si>
  <si>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</si>
  <si>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</si>
  <si>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</si>
  <si>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</si>
  <si>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</si>
  <si>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</si>
  <si>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</si>
  <si>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</si>
  <si>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</si>
  <si>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</si>
  <si>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</si>
  <si>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</si>
  <si>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</si>
  <si>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</si>
  <si>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</si>
  <si>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</si>
  <si>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</si>
  <si>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</si>
  <si>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</si>
  <si>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</si>
  <si>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</si>
  <si>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</si>
  <si>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</si>
  <si>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</si>
  <si>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</si>
  <si>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</si>
  <si>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</si>
  <si>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</si>
  <si>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</si>
  <si>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</si>
  <si>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</si>
  <si>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</si>
  <si>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</si>
  <si>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</si>
  <si>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</si>
  <si>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</si>
  <si>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</si>
  <si>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</si>
  <si>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</si>
  <si>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</si>
  <si>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</si>
  <si>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</si>
  <si>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</si>
  <si>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</si>
  <si>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</si>
  <si>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</si>
  <si>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</si>
  <si>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</si>
  <si>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</si>
  <si>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</si>
  <si>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</si>
  <si>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</si>
  <si>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</si>
  <si>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</si>
  <si>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</si>
  <si>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</si>
  <si>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</si>
  <si>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</si>
  <si>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</si>
  <si>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</si>
  <si>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</si>
  <si>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</si>
  <si>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</si>
  <si>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</si>
  <si>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</si>
  <si>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</si>
  <si>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</si>
  <si>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</si>
  <si>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</si>
  <si>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</si>
  <si>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</si>
  <si>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</si>
  <si>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</si>
  <si>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</si>
  <si>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</si>
  <si>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</si>
  <si>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</si>
  <si>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</si>
  <si>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</si>
  <si>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</si>
  <si>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</si>
  <si>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</si>
  <si>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</si>
  <si>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</si>
  <si>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</si>
  <si>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</si>
  <si>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</si>
  <si>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</si>
  <si>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</si>
  <si>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</si>
  <si>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</si>
  <si>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</si>
  <si>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</si>
  <si>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</si>
  <si>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</si>
  <si>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</si>
  <si>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</si>
  <si>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</si>
  <si>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</si>
  <si>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</si>
  <si>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</si>
  <si>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</si>
  <si>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</si>
  <si>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</si>
  <si>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</si>
  <si>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</si>
  <si>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</si>
  <si>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</si>
  <si>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</si>
  <si>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</si>
  <si>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</si>
  <si>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</si>
  <si>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</si>
  <si>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</si>
  <si>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</si>
  <si>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</si>
  <si>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</si>
  <si>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</si>
  <si>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</si>
  <si>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</si>
  <si>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</si>
  <si>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</si>
  <si>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</si>
  <si>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</si>
  <si>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</si>
  <si>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</si>
  <si>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</si>
  <si>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</si>
  <si>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</si>
  <si>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</si>
  <si>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</si>
  <si>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</si>
  <si>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</si>
  <si>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</si>
  <si>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</si>
  <si>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</si>
  <si>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</si>
  <si>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</si>
  <si>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</si>
  <si>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</si>
  <si>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</si>
  <si>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</si>
  <si>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</si>
  <si>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</si>
  <si>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</si>
  <si>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</si>
  <si>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</si>
  <si>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</si>
  <si>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</si>
  <si>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</si>
  <si>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</si>
  <si>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</si>
  <si>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</si>
  <si>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</si>
  <si>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</si>
  <si>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</si>
  <si>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</si>
  <si>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</si>
  <si>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</si>
  <si>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</si>
  <si>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</si>
  <si>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</si>
  <si>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</si>
  <si>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</si>
  <si>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</si>
  <si>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</si>
  <si>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</si>
  <si>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</si>
  <si>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</si>
  <si>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</si>
  <si>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</si>
  <si>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</si>
  <si>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</si>
  <si>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</si>
  <si>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</si>
  <si>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</si>
  <si>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</si>
  <si>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</si>
  <si>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</si>
  <si>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</si>
  <si>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</si>
  <si>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</si>
  <si>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</si>
  <si>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</si>
  <si>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</si>
  <si>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</si>
  <si>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</si>
  <si>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</si>
  <si>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</si>
  <si>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</si>
  <si>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</si>
  <si>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</si>
  <si>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</si>
  <si>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</si>
  <si>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</si>
  <si>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</si>
  <si>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</si>
  <si>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</si>
  <si>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</si>
  <si>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</si>
  <si>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</si>
  <si>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</si>
  <si>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</si>
  <si>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</si>
  <si>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</si>
  <si>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</si>
  <si>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</si>
  <si>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</si>
  <si>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</si>
  <si>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</si>
  <si>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</si>
  <si>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</si>
  <si>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</si>
  <si>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</si>
  <si>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</si>
  <si>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</si>
  <si>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</si>
  <si>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</si>
  <si>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</si>
  <si>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</si>
  <si>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</si>
  <si>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</si>
  <si>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</si>
  <si>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</si>
  <si>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</si>
  <si>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</si>
  <si>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</si>
  <si>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</si>
  <si>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</si>
  <si>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</si>
  <si>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</si>
  <si>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</si>
  <si>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</si>
  <si>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</si>
  <si>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</si>
  <si>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</si>
  <si>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</si>
  <si>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</si>
  <si>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</si>
  <si>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</si>
  <si>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</si>
  <si>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</si>
  <si>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</si>
  <si>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</si>
  <si>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</si>
  <si>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</si>
  <si>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</si>
  <si>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</si>
  <si>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</si>
  <si>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</si>
  <si>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</si>
  <si>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</si>
  <si>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</si>
  <si>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</si>
  <si>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</si>
  <si>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</si>
  <si>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</si>
  <si>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</si>
  <si>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</si>
  <si>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</si>
  <si>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</si>
  <si>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</si>
  <si>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</si>
  <si>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</si>
  <si>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</si>
  <si>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</si>
  <si>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</si>
  <si>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</si>
  <si>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</si>
  <si>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</si>
  <si>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</si>
  <si>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</si>
  <si>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</si>
  <si>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</si>
  <si>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</si>
  <si>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</si>
  <si>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</si>
  <si>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</si>
  <si>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</si>
  <si>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</si>
  <si>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</si>
  <si>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</si>
  <si>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</si>
  <si>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</si>
  <si>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</si>
  <si>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</si>
  <si>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</si>
  <si>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</si>
  <si>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</si>
  <si>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</si>
  <si>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</si>
  <si>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</si>
  <si>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</si>
  <si>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</si>
  <si>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</si>
  <si>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</si>
  <si>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</si>
  <si>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</si>
  <si>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</si>
  <si>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</si>
  <si>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</si>
  <si>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</si>
  <si>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</si>
  <si>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</si>
  <si>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</si>
  <si>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</si>
  <si>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</si>
  <si>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</si>
  <si>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</si>
  <si>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</si>
  <si>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</si>
  <si>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</si>
  <si>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</si>
  <si>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</si>
  <si>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</si>
  <si>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</si>
  <si>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</si>
  <si>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</si>
  <si>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</si>
  <si>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</si>
  <si>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</si>
  <si>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</si>
  <si>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</si>
  <si>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</si>
  <si>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</si>
  <si>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</si>
  <si>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</si>
  <si>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</si>
  <si>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</si>
  <si>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</si>
  <si>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</si>
  <si>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</si>
  <si>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</si>
  <si>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</si>
  <si>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</si>
  <si>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</si>
  <si>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</si>
  <si>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</si>
  <si>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</si>
  <si>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</si>
  <si>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</si>
  <si>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</si>
  <si>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</si>
  <si>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</si>
  <si>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</si>
  <si>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</si>
  <si>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</si>
  <si>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</si>
  <si>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</si>
  <si>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</si>
  <si>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</si>
  <si>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</si>
  <si>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</si>
  <si>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</si>
  <si>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</si>
  <si>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</si>
  <si>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</si>
  <si>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</si>
  <si>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</si>
  <si>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</si>
  <si>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</si>
  <si>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</si>
  <si>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</si>
  <si>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</si>
  <si>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</si>
  <si>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</si>
  <si>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</si>
  <si>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</si>
  <si>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</si>
  <si>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</si>
  <si>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</si>
  <si>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</si>
  <si>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</si>
  <si>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</si>
  <si>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</si>
  <si>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</si>
  <si>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</si>
  <si>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</si>
  <si>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</si>
  <si>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</si>
  <si>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</si>
  <si>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</si>
  <si>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</si>
  <si>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</si>
  <si>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</si>
  <si>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</si>
  <si>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</si>
  <si>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</si>
  <si>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</si>
  <si>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</si>
  <si>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</si>
  <si>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</si>
  <si>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</si>
  <si>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</si>
  <si>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</si>
  <si>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</si>
  <si>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</si>
  <si>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</si>
  <si>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</si>
  <si>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</si>
  <si>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</si>
  <si>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</si>
  <si>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</si>
  <si>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</si>
  <si>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</si>
  <si>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</si>
  <si>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</si>
  <si>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</si>
  <si>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</si>
  <si>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</si>
  <si>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</si>
  <si>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</si>
  <si>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</si>
  <si>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</si>
  <si>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</si>
  <si>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</si>
  <si>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</si>
  <si>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</si>
  <si>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</si>
  <si>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</si>
  <si>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</si>
  <si>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</si>
  <si>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</si>
  <si>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</si>
  <si>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</si>
  <si>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</si>
  <si>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</si>
  <si>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</si>
  <si>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</si>
  <si>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</si>
  <si>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</si>
  <si>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</si>
  <si>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</si>
  <si>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</si>
  <si>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</si>
  <si>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</si>
  <si>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</si>
  <si>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</si>
  <si>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</si>
  <si>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</si>
  <si>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</si>
  <si>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</si>
  <si>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</si>
  <si>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</si>
  <si>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</si>
  <si>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</si>
  <si>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</si>
  <si>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</si>
  <si>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</si>
  <si>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</si>
  <si>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</si>
  <si>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</si>
  <si>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</si>
  <si>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</si>
  <si>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</si>
  <si>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</si>
  <si>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</si>
  <si>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</si>
  <si>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</si>
  <si>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</si>
  <si>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</si>
  <si>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</si>
  <si>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</si>
  <si>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</si>
  <si>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</si>
  <si>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</si>
  <si>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</si>
  <si>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</si>
  <si>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</si>
  <si>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</si>
  <si>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</si>
  <si>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</si>
  <si>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</si>
  <si>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</si>
  <si>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</si>
  <si>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</si>
  <si>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</si>
  <si>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</si>
  <si>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</si>
  <si>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</si>
  <si>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</si>
  <si>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</si>
  <si>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</si>
  <si>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</si>
  <si>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</si>
  <si>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</si>
  <si>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</si>
  <si>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</si>
  <si>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</si>
  <si>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</si>
  <si>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</si>
  <si>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</si>
  <si>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</si>
  <si>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</si>
  <si>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</si>
  <si>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</si>
  <si>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</si>
  <si>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</si>
  <si>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</si>
  <si>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</si>
  <si>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</si>
  <si>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</si>
  <si>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</si>
  <si>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</si>
  <si>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</si>
  <si>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</si>
  <si>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</si>
  <si>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</si>
  <si>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</si>
  <si>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</si>
  <si>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</si>
  <si>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</si>
  <si>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</si>
  <si>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</si>
  <si>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</si>
  <si>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</si>
  <si>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</si>
  <si>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</si>
  <si>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</si>
  <si>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</si>
  <si>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</si>
  <si>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</si>
  <si>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</si>
  <si>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</si>
  <si>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</si>
  <si>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</si>
  <si>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</si>
  <si>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</si>
  <si>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</si>
  <si>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</si>
  <si>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</si>
  <si>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</si>
  <si>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</si>
  <si>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</si>
  <si>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</si>
  <si>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</si>
  <si>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</si>
  <si>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</si>
  <si>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</si>
  <si>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</si>
  <si>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</si>
  <si>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</si>
  <si>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</si>
  <si>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</si>
  <si>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</si>
  <si>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</si>
  <si>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</si>
  <si>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</si>
  <si>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</si>
  <si>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</si>
  <si>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</si>
  <si>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</si>
  <si>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</si>
  <si>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</si>
  <si>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</si>
  <si>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</si>
  <si>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</si>
  <si>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</si>
  <si>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</si>
  <si>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</si>
  <si>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</si>
  <si>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</si>
  <si>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</si>
  <si>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</si>
  <si>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</si>
  <si>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</si>
  <si>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</si>
  <si>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</si>
  <si>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</si>
  <si>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</si>
  <si>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</si>
  <si>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</si>
  <si>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</si>
  <si>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</si>
  <si>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</si>
  <si>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</si>
  <si>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</si>
  <si>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</si>
  <si>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</si>
  <si>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</si>
  <si>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</si>
  <si>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</si>
  <si>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</si>
  <si>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</si>
  <si>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</si>
  <si>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</si>
  <si>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</si>
  <si>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</si>
  <si>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</si>
  <si>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</si>
  <si>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</si>
  <si>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</si>
  <si>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</si>
  <si>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</si>
  <si>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</si>
  <si>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</si>
  <si>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</si>
  <si>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</si>
  <si>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</si>
  <si>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</si>
  <si>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</si>
  <si>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</si>
  <si>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</si>
  <si>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</si>
  <si>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</si>
  <si>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</si>
  <si>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</si>
  <si>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</si>
  <si>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</si>
  <si>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</si>
  <si>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</si>
  <si>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</si>
  <si>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</si>
  <si>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</si>
  <si>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</si>
  <si>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</si>
  <si>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</si>
  <si>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</si>
  <si>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</si>
  <si>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</si>
  <si>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</si>
  <si>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</si>
  <si>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</si>
  <si>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</si>
  <si>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</si>
  <si>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</si>
  <si>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</si>
  <si>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</si>
  <si>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</si>
  <si>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</si>
  <si>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</si>
  <si>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</si>
  <si>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</si>
  <si>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</si>
  <si>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</si>
  <si>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</si>
  <si>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</si>
  <si>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</si>
  <si>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</si>
  <si>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</si>
  <si>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</si>
  <si>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</si>
  <si>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</si>
  <si>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</si>
  <si>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</si>
  <si>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</si>
  <si>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</si>
  <si>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</si>
  <si>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</si>
  <si>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</si>
  <si>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</si>
  <si>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</si>
  <si>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</si>
  <si>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</si>
  <si>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</si>
  <si>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</si>
  <si>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</si>
  <si>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</si>
  <si>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</si>
  <si>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</si>
  <si>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</si>
  <si>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</si>
  <si>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</si>
  <si>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</si>
  <si>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</si>
  <si>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</si>
  <si>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</si>
  <si>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</si>
  <si>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</si>
  <si>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</si>
  <si>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</si>
  <si>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</si>
  <si>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</si>
  <si>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</si>
  <si>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</si>
  <si>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</si>
  <si>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</si>
  <si>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</si>
  <si>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</si>
  <si>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</si>
  <si>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</si>
  <si>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</si>
  <si>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</si>
  <si>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</si>
  <si>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</si>
  <si>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</si>
  <si>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</si>
  <si>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</si>
  <si>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</si>
  <si>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</si>
  <si>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</si>
  <si>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</si>
  <si>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</si>
  <si>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</si>
  <si>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</si>
  <si>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</si>
  <si>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</si>
  <si>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</si>
  <si>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</si>
  <si>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</si>
  <si>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</si>
  <si>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</si>
  <si>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</si>
  <si>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</si>
  <si>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</si>
  <si>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</si>
  <si>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</si>
  <si>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</si>
  <si>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</si>
  <si>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</si>
  <si>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</si>
  <si>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</si>
  <si>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</si>
  <si>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</si>
  <si>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</si>
  <si>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</si>
  <si>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</si>
  <si>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</si>
  <si>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</si>
  <si>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</si>
  <si>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</si>
  <si>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</si>
  <si>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</si>
  <si>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</si>
  <si>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</si>
  <si>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</si>
  <si>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</si>
  <si>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</si>
  <si>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</si>
  <si>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</si>
  <si>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</si>
  <si>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</si>
  <si>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</si>
  <si>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</si>
  <si>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</si>
  <si>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</si>
  <si>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</si>
  <si>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</si>
  <si>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</si>
  <si>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</si>
  <si>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</si>
  <si>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</si>
  <si>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</si>
  <si>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</si>
  <si>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</si>
  <si>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</si>
  <si>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</si>
  <si>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</si>
  <si>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</si>
  <si>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</si>
  <si>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</si>
  <si>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</si>
  <si>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</si>
  <si>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</si>
  <si>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</si>
  <si>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</si>
  <si>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</si>
  <si>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</si>
  <si>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</si>
  <si>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</si>
  <si>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</si>
  <si>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</si>
  <si>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</si>
  <si>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</si>
  <si>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</si>
  <si>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</si>
  <si>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</si>
  <si>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</si>
  <si>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</si>
  <si>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</si>
  <si>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</si>
  <si>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</si>
  <si>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</si>
  <si>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</si>
  <si>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</si>
  <si>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</si>
  <si>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</si>
  <si>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</si>
  <si>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</si>
  <si>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</si>
  <si>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</si>
  <si>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</si>
  <si>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</si>
  <si>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</si>
  <si>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</si>
  <si>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</si>
  <si>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</si>
  <si>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</si>
  <si>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</si>
  <si>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</si>
  <si>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</si>
  <si>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</si>
  <si>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</si>
  <si>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</si>
  <si>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</si>
  <si>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</si>
  <si>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</si>
  <si>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</si>
  <si>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</si>
  <si>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</si>
  <si>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</si>
  <si>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</si>
  <si>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</si>
  <si>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</si>
  <si>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</si>
  <si>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</si>
  <si>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</si>
  <si>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</si>
  <si>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</si>
  <si>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</si>
  <si>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</si>
  <si>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</si>
  <si>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</si>
  <si>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</si>
  <si>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</si>
  <si>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</si>
  <si>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</si>
  <si>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</si>
  <si>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</si>
  <si>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</si>
  <si>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</si>
  <si>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</si>
  <si>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</si>
  <si>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</si>
  <si>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</si>
  <si>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</si>
  <si>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</si>
  <si>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</si>
  <si>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</si>
  <si>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</si>
  <si>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</si>
  <si>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</si>
  <si>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</si>
  <si>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</si>
  <si>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</si>
  <si>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</si>
  <si>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</si>
  <si>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</si>
  <si>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</si>
  <si>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</si>
  <si>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</si>
  <si>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</si>
  <si>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</si>
  <si>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</si>
  <si>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</si>
  <si>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</si>
  <si>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</si>
  <si>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</si>
  <si>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</si>
  <si>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</si>
  <si>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</si>
  <si>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</si>
  <si>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</si>
  <si>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</si>
  <si>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</si>
  <si>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</si>
  <si>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</si>
  <si>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</si>
  <si>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</si>
  <si>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</si>
  <si>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</si>
  <si>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</si>
  <si>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</si>
  <si>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</si>
  <si>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</si>
  <si>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</si>
  <si>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</si>
  <si>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</si>
  <si>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</si>
  <si>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</si>
  <si>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</si>
  <si>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</si>
  <si>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</si>
  <si>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</si>
  <si>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</si>
  <si>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</si>
  <si>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</si>
  <si>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</si>
  <si>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</si>
  <si>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</si>
  <si>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</si>
  <si>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</si>
  <si>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</si>
  <si>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</si>
  <si>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</si>
  <si>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</si>
  <si>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</si>
  <si>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</si>
  <si>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</si>
  <si>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</si>
  <si>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</si>
  <si>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</si>
  <si>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</si>
  <si>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</si>
  <si>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</si>
  <si>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</si>
  <si>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</si>
  <si>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</si>
  <si>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</si>
  <si>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</si>
  <si>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</si>
  <si>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</si>
  <si>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</si>
  <si>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</si>
  <si>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</si>
  <si>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</si>
  <si>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</si>
  <si>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</si>
  <si>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</si>
  <si>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</si>
  <si>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</si>
  <si>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</si>
  <si>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</si>
  <si>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</si>
  <si>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</si>
  <si>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</si>
  <si>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</si>
  <si>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</si>
  <si>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</si>
  <si>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</si>
  <si>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</si>
  <si>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</si>
  <si>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</si>
  <si>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</si>
  <si>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</si>
  <si>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</si>
  <si>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</si>
  <si>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</si>
  <si>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</si>
  <si>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</si>
  <si>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</si>
  <si>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</si>
  <si>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</si>
  <si>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</si>
  <si>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</si>
  <si>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</si>
  <si>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</si>
  <si>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</si>
  <si>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</si>
  <si>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</si>
  <si>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</si>
  <si>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</si>
  <si>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</si>
  <si>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</si>
  <si>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</si>
  <si>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</si>
  <si>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</si>
  <si>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</si>
  <si>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</si>
  <si>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</si>
  <si>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</si>
  <si>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</si>
  <si>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</si>
  <si>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</si>
  <si>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</si>
  <si>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</si>
  <si>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</si>
  <si>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</si>
  <si>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</si>
  <si>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</si>
  <si>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</si>
  <si>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</si>
  <si>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</si>
  <si>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</si>
  <si>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</si>
  <si>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</si>
  <si>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</si>
  <si>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</si>
  <si>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</si>
  <si>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</si>
  <si>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</si>
  <si>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</si>
  <si>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</si>
  <si>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</si>
  <si>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</si>
  <si>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</si>
  <si>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</si>
  <si>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</si>
  <si>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</si>
  <si>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</si>
  <si>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</si>
  <si>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</si>
  <si>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</si>
  <si>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</si>
  <si>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</si>
  <si>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</si>
  <si>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</si>
  <si>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</si>
  <si>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</si>
  <si>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</si>
  <si>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</si>
  <si>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</si>
  <si>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</si>
  <si>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</si>
  <si>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</si>
  <si>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</si>
  <si>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</si>
  <si>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</si>
  <si>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</si>
  <si>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</si>
  <si>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</si>
  <si>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</si>
  <si>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</si>
  <si>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</si>
  <si>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</si>
  <si>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</si>
  <si>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</si>
  <si>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</si>
  <si>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</si>
  <si>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</si>
  <si>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</si>
  <si>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</si>
  <si>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</si>
  <si>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</si>
  <si>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</si>
  <si>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</si>
  <si>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</si>
  <si>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</si>
  <si>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</si>
  <si>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</si>
  <si>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</si>
  <si>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</si>
  <si>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</si>
  <si>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</si>
  <si>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</si>
  <si>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</si>
  <si>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</si>
  <si>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</si>
  <si>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</si>
  <si>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</si>
  <si>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</si>
  <si>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</si>
  <si>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</si>
  <si>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</si>
  <si>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</si>
  <si>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</si>
  <si>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</si>
  <si>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</si>
  <si>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</si>
  <si>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</si>
  <si>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</si>
  <si>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</si>
  <si>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</si>
  <si>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</si>
  <si>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</si>
  <si>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</si>
  <si>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</si>
  <si>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</si>
  <si>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</si>
  <si>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</si>
  <si>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</si>
  <si>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</si>
  <si>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</si>
  <si>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</si>
  <si>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</si>
  <si>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</si>
  <si>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</si>
  <si>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</si>
  <si>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</si>
  <si>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</si>
  <si>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</si>
  <si>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</si>
  <si>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</si>
  <si>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</si>
  <si>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</si>
  <si>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</si>
  <si>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</si>
  <si>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</si>
  <si>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</si>
  <si>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</si>
  <si>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</si>
  <si>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</si>
  <si>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</si>
  <si>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</si>
  <si>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</si>
  <si>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</si>
  <si>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</si>
  <si>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</si>
  <si>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</si>
  <si>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</si>
  <si>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</si>
  <si>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</si>
  <si>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</si>
  <si>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</si>
  <si>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</si>
  <si>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</si>
  <si>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</si>
  <si>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</si>
  <si>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</si>
  <si>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</si>
  <si>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</si>
  <si>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</si>
  <si>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</si>
  <si>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</si>
  <si>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</si>
  <si>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</si>
  <si>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</si>
  <si>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</si>
  <si>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</si>
  <si>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</si>
  <si>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</si>
  <si>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</si>
  <si>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</si>
  <si>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</si>
  <si>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</si>
  <si>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</si>
  <si>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</si>
  <si>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</si>
  <si>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</si>
  <si>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</si>
  <si>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</si>
  <si>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</si>
  <si>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</si>
  <si>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</si>
  <si>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</si>
  <si>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</si>
  <si>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</si>
  <si>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</si>
  <si>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</si>
  <si>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</si>
  <si>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</si>
  <si>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</si>
  <si>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</si>
  <si>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</si>
  <si>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</si>
  <si>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</si>
  <si>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</si>
  <si>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</si>
  <si>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</si>
  <si>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</si>
  <si>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</si>
  <si>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</si>
  <si>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</si>
  <si>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</si>
  <si>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</si>
  <si>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</si>
  <si>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</si>
  <si>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</si>
  <si>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</si>
  <si>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</si>
  <si>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</si>
  <si>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</si>
  <si>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</si>
  <si>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</si>
  <si>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</si>
  <si>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</si>
  <si>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</si>
  <si>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</si>
  <si>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</si>
  <si>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</si>
  <si>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</si>
  <si>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</si>
  <si>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</si>
  <si>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</si>
  <si>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</si>
  <si>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</si>
  <si>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</si>
  <si>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</si>
  <si>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</si>
  <si>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</si>
  <si>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</si>
  <si>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</si>
  <si>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</si>
  <si>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</si>
  <si>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</si>
  <si>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</si>
  <si>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</si>
  <si>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</si>
  <si>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</si>
  <si>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</si>
  <si>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</si>
  <si>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</si>
  <si>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</si>
  <si>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</si>
  <si>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</si>
  <si>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</si>
  <si>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</si>
  <si>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</si>
  <si>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</si>
  <si>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</si>
  <si>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</si>
  <si>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</si>
  <si>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</si>
  <si>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</si>
  <si>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</si>
  <si>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</si>
  <si>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</si>
  <si>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</si>
  <si>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</si>
  <si>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</si>
  <si>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</si>
  <si>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</si>
  <si>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</si>
  <si>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</si>
  <si>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</si>
  <si>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</si>
  <si>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</si>
  <si>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</si>
  <si>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</si>
  <si>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</si>
  <si>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</si>
  <si>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</si>
  <si>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</si>
  <si>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</si>
  <si>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</si>
  <si>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</si>
  <si>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</si>
  <si>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</si>
  <si>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</si>
  <si>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</si>
  <si>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</si>
  <si>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</si>
  <si>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</si>
  <si>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</si>
  <si>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</si>
  <si>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</si>
  <si>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</si>
  <si>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</si>
  <si>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</si>
  <si>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</si>
  <si>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</si>
  <si>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</si>
  <si>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</si>
  <si>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</si>
  <si>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</si>
  <si>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</si>
  <si>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</si>
  <si>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</si>
  <si>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</si>
  <si>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</si>
  <si>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</si>
  <si>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</si>
  <si>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</si>
  <si>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</si>
  <si>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</si>
  <si>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</si>
  <si>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</si>
  <si>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</si>
  <si>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</si>
  <si>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</si>
  <si>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</si>
  <si>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</si>
  <si>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</si>
  <si>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</si>
  <si>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</si>
  <si>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</si>
  <si>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</si>
  <si>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</si>
  <si>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</si>
  <si>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</si>
  <si>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</si>
  <si>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</si>
  <si>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</si>
  <si>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</si>
  <si>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</si>
  <si>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</si>
  <si>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</si>
  <si>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</si>
  <si>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</si>
  <si>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</si>
  <si>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</si>
  <si>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</si>
  <si>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</si>
  <si>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</si>
  <si>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</si>
  <si>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</si>
  <si>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</si>
  <si>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</si>
  <si>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</si>
  <si>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</si>
  <si>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</si>
  <si>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</si>
  <si>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</si>
  <si>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</si>
  <si>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</si>
  <si>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</si>
  <si>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</si>
  <si>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</si>
  <si>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</si>
  <si>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</si>
  <si>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</si>
  <si>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</si>
  <si>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</si>
  <si>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</si>
  <si>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</si>
  <si>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</si>
  <si>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</si>
  <si>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</si>
  <si>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</si>
  <si>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</si>
  <si>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</si>
  <si>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</si>
  <si>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</si>
  <si>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</si>
  <si>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</si>
  <si>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</si>
  <si>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</si>
  <si>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</si>
  <si>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</si>
  <si>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</si>
  <si>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</si>
  <si>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</si>
  <si>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</si>
  <si>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</si>
  <si>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</si>
  <si>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</si>
  <si>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</si>
  <si>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</si>
  <si>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</si>
  <si>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</si>
  <si>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</si>
  <si>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</si>
  <si>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</si>
  <si>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</si>
  <si>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</si>
  <si>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</si>
  <si>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</si>
  <si>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</si>
  <si>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</si>
  <si>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</si>
  <si>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</si>
  <si>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</si>
  <si>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</si>
  <si>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</si>
  <si>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</si>
  <si>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</si>
  <si>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</si>
  <si>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</si>
  <si>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</si>
  <si>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</si>
  <si>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</si>
  <si>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</si>
  <si>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</si>
  <si>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</si>
  <si>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</si>
  <si>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</si>
  <si>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</si>
  <si>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</si>
  <si>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</si>
  <si>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</si>
  <si>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</si>
  <si>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</si>
  <si>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</si>
  <si>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</si>
  <si>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</si>
  <si>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</si>
  <si>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</si>
  <si>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</si>
  <si>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</si>
  <si>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</si>
  <si>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</si>
  <si>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</si>
  <si>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</si>
  <si>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</si>
  <si>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</si>
  <si>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</si>
  <si>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</si>
  <si>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</si>
  <si>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</si>
  <si>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</si>
  <si>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</si>
  <si>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</si>
  <si>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</si>
  <si>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</si>
  <si>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</si>
  <si>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</si>
  <si>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</si>
  <si>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</si>
  <si>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</si>
  <si>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</si>
  <si>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</si>
  <si>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</si>
  <si>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</si>
  <si>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</si>
  <si>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</si>
  <si>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</si>
  <si>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</si>
  <si>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</si>
  <si>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</si>
  <si>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</si>
  <si>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</si>
  <si>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</si>
  <si>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</si>
  <si>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</si>
  <si>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</si>
  <si>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</si>
  <si>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</si>
  <si>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</si>
  <si>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</si>
  <si>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</si>
  <si>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</si>
  <si>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</si>
  <si>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</si>
  <si>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</si>
  <si>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</si>
  <si>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</si>
  <si>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</si>
  <si>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</si>
  <si>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</si>
  <si>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</si>
  <si>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</si>
  <si>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</si>
  <si>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</si>
  <si>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</si>
  <si>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</si>
  <si>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</si>
  <si>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</si>
  <si>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</si>
  <si>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</si>
  <si>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</si>
  <si>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</si>
  <si>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</si>
  <si>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</si>
  <si>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</si>
  <si>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</si>
  <si>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</si>
  <si>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</si>
  <si>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</si>
  <si>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</si>
  <si>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</si>
  <si>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</si>
  <si>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</si>
  <si>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</si>
  <si>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</si>
  <si>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</si>
  <si>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</si>
  <si>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</si>
  <si>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</si>
  <si>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</si>
  <si>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</si>
  <si>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</si>
  <si>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</si>
  <si>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</si>
  <si>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</si>
  <si>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</si>
  <si>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</si>
  <si>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</si>
  <si>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</si>
  <si>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</si>
  <si>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</si>
  <si>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</si>
  <si>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</si>
  <si>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</si>
  <si>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</si>
  <si>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</si>
  <si>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</si>
  <si>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</si>
  <si>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</si>
  <si>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</si>
  <si>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</si>
  <si>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</si>
  <si>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</si>
  <si>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</si>
  <si>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</si>
  <si>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</si>
  <si>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</si>
  <si>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</si>
  <si>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</si>
  <si>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</si>
  <si>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</si>
  <si>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</si>
  <si>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</si>
  <si>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</si>
  <si>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</si>
  <si>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</si>
  <si>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</si>
  <si>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</si>
  <si>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</si>
  <si>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</si>
  <si>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</si>
  <si>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</si>
  <si>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</si>
  <si>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</si>
  <si>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</si>
  <si>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</si>
  <si>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</si>
  <si>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</si>
  <si>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</si>
  <si>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</si>
  <si>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</si>
  <si>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</si>
  <si>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</si>
  <si>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</si>
  <si>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</si>
  <si>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</si>
  <si>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</si>
  <si>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</si>
  <si>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</si>
  <si>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</si>
  <si>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</si>
  <si>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</si>
  <si>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</si>
  <si>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</si>
  <si>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</si>
  <si>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</si>
  <si>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</si>
  <si>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</si>
  <si>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</si>
  <si>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</si>
  <si>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</si>
  <si>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</si>
  <si>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</si>
  <si>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</si>
  <si>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</si>
  <si>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</si>
  <si>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</si>
  <si>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</si>
  <si>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</si>
  <si>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</si>
  <si>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</si>
  <si>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</si>
  <si>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</si>
  <si>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</si>
  <si>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</si>
  <si>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</si>
  <si>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</si>
  <si>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</si>
  <si>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</si>
  <si>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</si>
  <si>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</si>
  <si>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</si>
  <si>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</si>
  <si>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</si>
  <si>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</si>
  <si>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</si>
  <si>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</si>
  <si>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</si>
  <si>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</si>
  <si>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</si>
  <si>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</si>
  <si>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</si>
  <si>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</si>
  <si>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</si>
  <si>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</si>
  <si>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</si>
  <si>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</si>
  <si>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</si>
  <si>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</si>
  <si>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</si>
  <si>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</si>
  <si>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</si>
  <si>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</si>
  <si>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</si>
  <si>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</si>
  <si>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</si>
  <si>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</si>
  <si>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</si>
  <si>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</si>
  <si>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</si>
  <si>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</si>
  <si>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</si>
  <si>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</si>
  <si>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</si>
  <si>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</si>
  <si>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</si>
  <si>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</si>
  <si>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</si>
  <si>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</si>
  <si>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</si>
  <si>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</si>
  <si>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</si>
  <si>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</si>
  <si>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</si>
  <si>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</si>
  <si>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</si>
  <si>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</si>
  <si>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</si>
  <si>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</si>
  <si>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</si>
  <si>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</si>
  <si>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</si>
  <si>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</si>
  <si>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</si>
  <si>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</si>
  <si>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</si>
  <si>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</si>
  <si>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</si>
  <si>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</si>
  <si>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</si>
  <si>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</si>
  <si>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</si>
  <si>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</si>
  <si>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</si>
  <si>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</si>
  <si>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</si>
  <si>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</si>
  <si>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</si>
  <si>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</si>
  <si>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</si>
  <si>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</si>
  <si>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</si>
  <si>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</si>
  <si>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</si>
  <si>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</si>
  <si>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</si>
  <si>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</si>
  <si>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</si>
  <si>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</si>
  <si>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</si>
  <si>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</si>
  <si>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</si>
  <si>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</si>
  <si>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</si>
  <si>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</si>
  <si>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</si>
  <si>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</si>
  <si>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</si>
  <si>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</si>
  <si>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</si>
  <si>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</si>
  <si>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</si>
  <si>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</si>
  <si>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</si>
  <si>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</si>
  <si>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</si>
  <si>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</si>
  <si>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</si>
  <si>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</si>
  <si>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</si>
  <si>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</si>
  <si>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</si>
  <si>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</si>
  <si>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</si>
  <si>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</si>
  <si>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</si>
  <si>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</si>
  <si>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</si>
  <si>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</si>
  <si>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</si>
  <si>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</si>
  <si>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</si>
  <si>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</si>
  <si>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</si>
  <si>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</si>
  <si>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</si>
  <si>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</si>
  <si>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</si>
  <si>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</si>
  <si>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</si>
  <si>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</si>
  <si>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</si>
  <si>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</si>
  <si>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</si>
  <si>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</si>
  <si>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</si>
  <si>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</si>
  <si>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</si>
  <si>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</si>
  <si>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</si>
  <si>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</si>
  <si>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</si>
  <si>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</si>
  <si>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</si>
  <si>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</si>
  <si>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</si>
  <si>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</si>
  <si>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</si>
  <si>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</si>
  <si>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</si>
  <si>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</si>
  <si>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</si>
  <si>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</si>
  <si>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</si>
  <si>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</si>
  <si>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</si>
  <si>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</si>
  <si>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</si>
  <si>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</si>
  <si>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</si>
  <si>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</si>
  <si>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</si>
  <si>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</si>
  <si>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</si>
  <si>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</si>
  <si>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</si>
  <si>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</si>
  <si>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</si>
  <si>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</si>
  <si>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</si>
  <si>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</si>
  <si>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</si>
  <si>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</si>
  <si>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</si>
  <si>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</si>
  <si>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</si>
  <si>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</si>
  <si>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</si>
  <si>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</si>
  <si>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</si>
  <si>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</si>
  <si>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</si>
  <si>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</si>
  <si>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</si>
  <si>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</si>
  <si>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</si>
  <si>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</si>
  <si>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</si>
  <si>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</si>
  <si>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</si>
  <si>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</si>
  <si>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</si>
  <si>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</si>
  <si>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</si>
  <si>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</si>
  <si>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</si>
  <si>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</si>
  <si>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</si>
  <si>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</si>
  <si>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</si>
  <si>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</si>
  <si>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</si>
  <si>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</si>
  <si>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</si>
  <si>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</si>
  <si>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</si>
  <si>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</si>
  <si>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</si>
  <si>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</si>
  <si>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</si>
  <si>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</si>
  <si>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</si>
  <si>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</si>
  <si>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</si>
  <si>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</si>
  <si>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</si>
  <si>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</si>
  <si>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</si>
  <si>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</si>
  <si>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</si>
  <si>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</si>
  <si>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</si>
  <si>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</si>
  <si>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</si>
  <si>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</si>
  <si>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</si>
  <si>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</si>
  <si>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</si>
  <si>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</si>
  <si>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</si>
  <si>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</si>
  <si>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</si>
  <si>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</si>
  <si>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</si>
  <si>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</si>
  <si>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</si>
  <si>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</si>
  <si>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</si>
  <si>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</si>
  <si>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</si>
  <si>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</si>
  <si>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</si>
  <si>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</si>
  <si>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</si>
  <si>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</si>
  <si>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</si>
  <si>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</si>
  <si>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</si>
  <si>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</si>
  <si>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</si>
  <si>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</si>
  <si>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</si>
  <si>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</si>
  <si>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</si>
  <si>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</si>
  <si>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</si>
  <si>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</si>
  <si>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</si>
  <si>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</si>
  <si>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</si>
  <si>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</si>
  <si>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</si>
  <si>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</si>
  <si>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</si>
  <si>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</si>
  <si>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</si>
  <si>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</si>
  <si>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</si>
  <si>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</si>
  <si>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</si>
  <si>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</si>
  <si>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</si>
  <si>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</si>
  <si>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</si>
  <si>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</si>
  <si>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</si>
  <si>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</si>
  <si>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</si>
  <si>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</si>
  <si>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</si>
  <si>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</si>
  <si>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</si>
  <si>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</si>
  <si>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</si>
  <si>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</si>
  <si>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</si>
  <si>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</si>
  <si>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</si>
  <si>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</si>
  <si>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</si>
  <si>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</si>
  <si>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</si>
  <si>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</si>
  <si>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</si>
  <si>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</si>
  <si>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</si>
  <si>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</si>
  <si>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</si>
  <si>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</si>
  <si>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</si>
  <si>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</si>
  <si>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</si>
  <si>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</si>
  <si>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</si>
  <si>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</si>
  <si>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</si>
  <si>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</si>
  <si>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</si>
  <si>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</si>
  <si>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</si>
  <si>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</si>
  <si>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</si>
  <si>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</si>
  <si>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</si>
  <si>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</si>
  <si>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</si>
  <si>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</si>
  <si>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</si>
  <si>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</si>
  <si>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</si>
  <si>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</si>
  <si>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</si>
  <si>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</si>
  <si>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</si>
  <si>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</si>
  <si>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</si>
  <si>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</si>
  <si>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</si>
  <si>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</si>
  <si>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</si>
  <si>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</si>
  <si>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</si>
  <si>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</si>
  <si>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</si>
  <si>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</si>
  <si>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</si>
  <si>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</si>
  <si>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</si>
  <si>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</si>
  <si>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</si>
  <si>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</si>
  <si>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</si>
  <si>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</si>
  <si>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</si>
  <si>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</si>
  <si>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</si>
  <si>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</si>
  <si>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</si>
  <si>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</si>
  <si>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</si>
  <si>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</si>
  <si>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</si>
  <si>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</si>
  <si>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</si>
  <si>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</si>
  <si>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</si>
  <si>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</si>
  <si>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</si>
  <si>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</si>
  <si>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</si>
  <si>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</si>
  <si>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</si>
  <si>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</si>
  <si>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</si>
  <si>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</si>
  <si>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</si>
  <si>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</si>
  <si>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</si>
  <si>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</si>
  <si>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</si>
  <si>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</si>
  <si>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</si>
  <si>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</si>
  <si>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</si>
  <si>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</si>
  <si>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</si>
  <si>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</si>
  <si>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</si>
  <si>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</si>
  <si>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</si>
  <si>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</si>
  <si>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</si>
  <si>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</si>
  <si>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</si>
  <si>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</si>
  <si>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</si>
  <si>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</si>
  <si>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</si>
  <si>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</si>
  <si>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</si>
  <si>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</si>
  <si>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</si>
  <si>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</si>
  <si>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</si>
  <si>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</si>
  <si>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</si>
  <si>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</si>
  <si>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</si>
  <si>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</si>
  <si>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</si>
  <si>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</si>
  <si>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</si>
  <si>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</si>
  <si>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</si>
  <si>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</si>
  <si>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</si>
  <si>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</si>
  <si>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</si>
  <si>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</si>
  <si>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</si>
  <si>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</si>
  <si>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</si>
  <si>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</si>
  <si>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</si>
  <si>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</si>
  <si>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</si>
  <si>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</si>
  <si>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</si>
  <si>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</si>
  <si>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</si>
  <si>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</si>
  <si>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</si>
  <si>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</si>
  <si>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</si>
  <si>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</si>
  <si>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</si>
  <si>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</si>
  <si>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</si>
  <si>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</si>
  <si>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</si>
  <si>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</si>
  <si>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</si>
  <si>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</si>
  <si>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</si>
  <si>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</si>
  <si>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</si>
  <si>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</si>
  <si>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</si>
  <si>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</si>
  <si>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</si>
  <si>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</si>
  <si>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</si>
  <si>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</si>
  <si>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</si>
  <si>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</si>
  <si>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</si>
  <si>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</si>
  <si>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</si>
  <si>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</si>
  <si>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</si>
  <si>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</si>
  <si>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</si>
  <si>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</si>
  <si>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</si>
  <si>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</si>
  <si>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</si>
  <si>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</si>
  <si>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</si>
  <si>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</si>
  <si>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</si>
  <si>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</si>
  <si>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</si>
  <si>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</si>
  <si>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</si>
  <si>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</si>
  <si>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</si>
  <si>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</si>
  <si>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</si>
  <si>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</si>
  <si>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</si>
  <si>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</si>
  <si>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</si>
  <si>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</si>
  <si>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</si>
  <si>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</si>
  <si>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</si>
  <si>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</si>
  <si>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</si>
  <si>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</si>
  <si>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</si>
  <si>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</si>
  <si>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</si>
  <si>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</si>
  <si>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</si>
  <si>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</si>
  <si>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</si>
  <si>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</si>
  <si>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</si>
  <si>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</si>
  <si>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</si>
  <si>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</si>
  <si>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</si>
  <si>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</si>
  <si>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</si>
  <si>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</si>
  <si>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</si>
  <si>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</si>
  <si>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</si>
  <si>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</si>
  <si>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</si>
  <si>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</si>
  <si>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</si>
  <si>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</si>
  <si>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</si>
  <si>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</si>
  <si>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</si>
  <si>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</si>
  <si>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</si>
  <si>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</si>
  <si>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</si>
  <si>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</si>
  <si>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</si>
  <si>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</si>
  <si>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</si>
  <si>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</si>
  <si>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</si>
  <si>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</si>
  <si>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</si>
  <si>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</si>
  <si>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</si>
  <si>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</si>
  <si>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</si>
  <si>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</si>
  <si>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</si>
  <si>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</si>
  <si>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</si>
  <si>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</si>
  <si>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</si>
  <si>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</si>
  <si>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</si>
  <si>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</si>
  <si>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</si>
  <si>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</si>
  <si>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</si>
  <si>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</si>
  <si>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</si>
  <si>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</si>
  <si>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</si>
  <si>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</si>
  <si>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</si>
  <si>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</si>
  <si>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</si>
  <si>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</si>
  <si>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</si>
  <si>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</si>
  <si>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</si>
  <si>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</si>
  <si>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</si>
  <si>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</si>
  <si>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</si>
  <si>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</si>
  <si>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</si>
  <si>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</si>
  <si>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</si>
  <si>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</si>
  <si>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</si>
  <si>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</si>
  <si>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</si>
  <si>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</si>
  <si>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</si>
  <si>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</si>
  <si>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</si>
  <si>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</si>
  <si>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</si>
  <si>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</si>
  <si>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</si>
  <si>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</si>
  <si>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</si>
  <si>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</si>
  <si>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</si>
  <si>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</si>
  <si>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</si>
  <si>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</si>
  <si>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</si>
  <si>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</si>
  <si>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</si>
  <si>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</si>
  <si>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</si>
  <si>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</si>
  <si>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</si>
  <si>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</si>
  <si>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</si>
  <si>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</si>
  <si>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</si>
  <si>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</si>
  <si>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</si>
  <si>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</si>
  <si>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</si>
  <si>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</si>
  <si>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</si>
  <si>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</si>
  <si>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</si>
  <si>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</si>
  <si>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</si>
  <si>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</si>
  <si>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</si>
  <si>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</si>
  <si>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</si>
  <si>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</si>
  <si>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</si>
  <si>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</si>
  <si>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</si>
  <si>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</si>
  <si>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</si>
  <si>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</si>
  <si>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</si>
  <si>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</si>
  <si>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</si>
  <si>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</si>
  <si>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</si>
  <si>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</si>
  <si>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</si>
  <si>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</si>
  <si>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</si>
  <si>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</si>
  <si>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</si>
  <si>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</si>
  <si>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</si>
  <si>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</si>
  <si>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</si>
  <si>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</si>
  <si>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</si>
  <si>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</si>
  <si>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</si>
  <si>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</si>
  <si>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</si>
  <si>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</si>
  <si>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</si>
  <si>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</si>
  <si>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</si>
  <si>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</si>
  <si>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</si>
  <si>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</si>
  <si>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</si>
  <si>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</si>
  <si>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</si>
  <si>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</si>
  <si>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</si>
  <si>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</si>
  <si>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</si>
  <si>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</si>
  <si>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</si>
  <si>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</si>
  <si>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</si>
  <si>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</si>
  <si>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</si>
  <si>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</si>
  <si>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</si>
  <si>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</si>
  <si>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</si>
  <si>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</si>
  <si>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</si>
  <si>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</si>
  <si>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</si>
  <si>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</si>
  <si>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</si>
  <si>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</si>
  <si>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</si>
  <si>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</si>
  <si>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</si>
  <si>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</si>
  <si>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</si>
  <si>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</si>
  <si>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</si>
  <si>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</si>
  <si>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</si>
  <si>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</si>
  <si>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</si>
  <si>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</si>
  <si>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</si>
  <si>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</si>
  <si>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</si>
  <si>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</si>
  <si>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</si>
  <si>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</si>
  <si>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</si>
  <si>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</si>
  <si>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</si>
  <si>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</si>
  <si>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</si>
  <si>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</si>
  <si>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</si>
  <si>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</si>
  <si>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</si>
  <si>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</si>
  <si>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</si>
  <si>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</si>
  <si>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</si>
  <si>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</si>
  <si>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</si>
  <si>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</si>
  <si>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</si>
  <si>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</si>
  <si>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</si>
  <si>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</si>
  <si>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</si>
  <si>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</si>
  <si>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</si>
  <si>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</si>
  <si>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</si>
  <si>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</si>
  <si>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</si>
  <si>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</si>
  <si>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</si>
  <si>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</si>
  <si>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</si>
  <si>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</si>
  <si>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</si>
  <si>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</si>
  <si>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</si>
  <si>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</si>
  <si>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</si>
  <si>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</si>
  <si>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</si>
  <si>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</si>
  <si>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</si>
  <si>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</si>
  <si>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</si>
  <si>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</si>
  <si>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</si>
  <si>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</si>
  <si>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</si>
  <si>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</si>
  <si>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</si>
  <si>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</si>
  <si>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</si>
  <si>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</si>
  <si>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</si>
  <si>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</si>
  <si>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</si>
  <si>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</si>
  <si>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</si>
  <si>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</si>
  <si>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</si>
  <si>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</si>
  <si>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</si>
  <si>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</si>
  <si>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</si>
  <si>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</si>
  <si>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</si>
  <si>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</si>
  <si>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</si>
  <si>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</si>
  <si>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</si>
  <si>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</si>
  <si>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</si>
  <si>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</si>
  <si>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</si>
  <si>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</si>
  <si>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</si>
  <si>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</si>
  <si>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</si>
  <si>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</si>
  <si>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</si>
  <si>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</si>
  <si>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</si>
  <si>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</si>
  <si>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</si>
  <si>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</si>
  <si>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</si>
  <si>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</si>
  <si>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</si>
  <si>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</si>
  <si>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</si>
  <si>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</si>
  <si>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</si>
  <si>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</si>
  <si>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</si>
  <si>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</si>
  <si>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</si>
  <si>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</si>
  <si>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</si>
  <si>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</si>
  <si>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</si>
  <si>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</si>
  <si>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</si>
  <si>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</si>
  <si>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</si>
  <si>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</si>
  <si>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</si>
  <si>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</si>
  <si>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</si>
  <si>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</si>
  <si>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</si>
  <si>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</si>
  <si>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</si>
  <si>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</si>
  <si>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</si>
  <si>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</si>
  <si>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</si>
  <si>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</si>
  <si>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</si>
  <si>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</si>
  <si>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</si>
  <si>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</si>
  <si>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</si>
  <si>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</si>
  <si>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</si>
  <si>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</si>
  <si>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</si>
  <si>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</si>
  <si>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</si>
  <si>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</si>
  <si>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</si>
  <si>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</si>
  <si>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</si>
  <si>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</si>
  <si>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</si>
  <si>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</si>
  <si>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</si>
  <si>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</si>
  <si>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</si>
  <si>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</si>
  <si>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</si>
  <si>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</si>
  <si>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</si>
  <si>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</si>
  <si>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</si>
  <si>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</si>
  <si>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</si>
  <si>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</si>
  <si>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</si>
  <si>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</si>
  <si>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</si>
  <si>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</si>
  <si>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</si>
  <si>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</si>
  <si>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</si>
  <si>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</si>
  <si>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</si>
  <si>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</si>
  <si>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</si>
  <si>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</si>
  <si>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</si>
  <si>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</si>
  <si>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</si>
  <si>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</si>
  <si>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</si>
  <si>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</si>
  <si>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</si>
  <si>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</si>
  <si>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</si>
  <si>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</si>
  <si>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</si>
  <si>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</si>
  <si>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</si>
  <si>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</si>
  <si>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</si>
  <si>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</si>
  <si>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</si>
  <si>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</si>
  <si>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</si>
  <si>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</si>
  <si>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</si>
  <si>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</si>
  <si>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</si>
  <si>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</si>
  <si>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</si>
  <si>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</si>
  <si>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</si>
  <si>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</si>
  <si>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</si>
  <si>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</si>
  <si>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</si>
  <si>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</si>
  <si>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</si>
  <si>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</si>
  <si>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</si>
  <si>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</si>
  <si>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</si>
  <si>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</si>
  <si>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</si>
  <si>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</si>
  <si>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</si>
  <si>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</si>
  <si>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</si>
  <si>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</si>
  <si>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</si>
  <si>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</si>
  <si>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</si>
  <si>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</si>
  <si>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</si>
  <si>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</si>
  <si>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</si>
  <si>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</si>
  <si>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</si>
  <si>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</si>
  <si>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</si>
  <si>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</si>
  <si>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</si>
  <si>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</si>
  <si>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</si>
  <si>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</si>
  <si>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</si>
  <si>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</si>
  <si>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</si>
  <si>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</si>
  <si>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</si>
  <si>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</si>
  <si>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</si>
  <si>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</si>
  <si>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</si>
  <si>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</si>
  <si>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</si>
  <si>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</si>
  <si>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</si>
  <si>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</si>
  <si>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</si>
  <si>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</si>
  <si>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</si>
  <si>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</si>
  <si>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</si>
  <si>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</si>
  <si>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</si>
  <si>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</si>
  <si>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</si>
  <si>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</si>
  <si>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</si>
  <si>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</si>
  <si>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</si>
  <si>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</si>
  <si>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</si>
  <si>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</si>
  <si>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</si>
  <si>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</si>
  <si>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</si>
  <si>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</si>
  <si>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</si>
  <si>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</si>
  <si>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</si>
  <si>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</si>
  <si>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</si>
  <si>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</si>
  <si>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</si>
  <si>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</si>
  <si>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</si>
  <si>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</si>
  <si>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</si>
  <si>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</si>
  <si>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</si>
  <si>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</si>
  <si>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</si>
  <si>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</si>
  <si>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</si>
  <si>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</si>
  <si>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</si>
  <si>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</si>
  <si>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</si>
  <si>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</si>
  <si>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</si>
  <si>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</si>
  <si>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</si>
  <si>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</si>
  <si>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</si>
  <si>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</si>
  <si>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</si>
  <si>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</si>
  <si>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</si>
  <si>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</si>
  <si>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</si>
  <si>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</si>
  <si>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</si>
  <si>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</si>
  <si>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</si>
  <si>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</si>
  <si>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</si>
  <si>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</si>
  <si>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</si>
  <si>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</si>
  <si>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</si>
  <si>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</si>
  <si>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</si>
  <si>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</si>
  <si>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</si>
  <si>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</si>
  <si>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</si>
  <si>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</si>
  <si>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</si>
  <si>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</si>
  <si>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</si>
  <si>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</si>
  <si>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</si>
  <si>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</si>
  <si>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</si>
  <si>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</si>
  <si>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</si>
  <si>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</si>
  <si>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</si>
  <si>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</si>
  <si>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</si>
  <si>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</si>
  <si>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</si>
  <si>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</si>
  <si>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</si>
  <si>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</si>
  <si>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</si>
  <si>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</si>
  <si>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</si>
  <si>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</si>
  <si>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</si>
  <si>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</si>
  <si>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</si>
  <si>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</si>
  <si>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</si>
  <si>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</si>
  <si>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</si>
  <si>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</si>
  <si>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</si>
  <si>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</si>
  <si>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</si>
  <si>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</si>
  <si>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</si>
  <si>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</si>
  <si>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</si>
  <si>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</si>
  <si>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</si>
  <si>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</si>
  <si>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</si>
  <si>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</si>
  <si>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</si>
  <si>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</si>
  <si>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</si>
  <si>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</si>
  <si>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</si>
  <si>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</si>
  <si>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</si>
  <si>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</si>
  <si>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</si>
  <si>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</si>
  <si>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</si>
  <si>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</si>
  <si>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</si>
  <si>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</si>
  <si>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</si>
  <si>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</si>
  <si>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</si>
  <si>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</si>
  <si>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</si>
  <si>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</si>
  <si>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</si>
  <si>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</si>
  <si>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</si>
  <si>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</si>
  <si>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</si>
  <si>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</si>
  <si>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</si>
  <si>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</si>
  <si>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</si>
  <si>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</si>
  <si>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</si>
  <si>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</si>
  <si>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</si>
  <si>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</si>
  <si>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</si>
  <si>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</si>
  <si>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</si>
  <si>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</si>
  <si>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</si>
  <si>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</si>
  <si>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</si>
  <si>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</si>
  <si>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</si>
  <si>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</si>
  <si>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</si>
  <si>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</si>
  <si>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</si>
  <si>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</si>
  <si>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</si>
  <si>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</si>
  <si>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</si>
  <si>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</si>
  <si>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</si>
  <si>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</si>
  <si>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</si>
  <si>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</si>
  <si>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</si>
  <si>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</si>
  <si>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</si>
  <si>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</si>
  <si>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</si>
  <si>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</si>
  <si>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</si>
  <si>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</si>
  <si>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</si>
  <si>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</si>
  <si>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</si>
  <si>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</si>
  <si>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</si>
  <si>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</si>
  <si>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</si>
  <si>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</si>
  <si>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</si>
  <si>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</si>
  <si>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</si>
  <si>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</si>
  <si>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</si>
  <si>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</si>
  <si>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</si>
  <si>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</si>
  <si>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</si>
  <si>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</si>
  <si>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</si>
  <si>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</si>
  <si>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</si>
  <si>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</si>
  <si>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</si>
  <si>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</si>
  <si>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</si>
  <si>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</si>
  <si>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</si>
  <si>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</si>
  <si>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</si>
  <si>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</si>
  <si>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</si>
  <si>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</si>
  <si>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</si>
  <si>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</si>
  <si>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</si>
  <si>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</si>
  <si>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</si>
  <si>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</si>
  <si>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</si>
  <si>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</si>
  <si>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</si>
  <si>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</si>
  <si>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</si>
  <si>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</si>
  <si>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</si>
  <si>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</si>
  <si>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</si>
  <si>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</si>
  <si>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</si>
  <si>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</si>
  <si>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</si>
  <si>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</si>
  <si>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</si>
  <si>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</si>
  <si>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</si>
  <si>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</si>
  <si>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</si>
  <si>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</si>
  <si>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</si>
  <si>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</si>
  <si>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</si>
  <si>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</si>
  <si>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</si>
  <si>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</si>
  <si>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</si>
  <si>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</si>
  <si>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</si>
  <si>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</si>
  <si>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</si>
  <si>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</si>
  <si>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</si>
  <si>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</si>
  <si>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</si>
  <si>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</si>
  <si>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</si>
  <si>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</si>
  <si>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</si>
  <si>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</si>
  <si>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</si>
  <si>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</si>
  <si>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</si>
  <si>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</si>
  <si>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</si>
  <si>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</si>
  <si>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</si>
  <si>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</si>
  <si>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</si>
  <si>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</si>
  <si>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</si>
  <si>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</si>
  <si>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</si>
  <si>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</si>
  <si>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</si>
  <si>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</si>
  <si>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</si>
  <si>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</si>
  <si>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</si>
  <si>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</si>
  <si>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</si>
  <si>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</si>
  <si>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</si>
  <si>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</si>
  <si>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</si>
  <si>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</si>
  <si>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</si>
  <si>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</si>
  <si>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</si>
  <si>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</si>
  <si>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</si>
  <si>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</si>
  <si>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</si>
  <si>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</si>
  <si>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</si>
  <si>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</si>
  <si>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</si>
  <si>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</si>
  <si>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</si>
  <si>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</si>
  <si>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</si>
  <si>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</si>
  <si>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</si>
  <si>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</si>
  <si>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</si>
  <si>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</si>
  <si>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</si>
  <si>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</si>
  <si>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</si>
  <si>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</si>
  <si>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</si>
  <si>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</si>
  <si>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</si>
  <si>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</si>
  <si>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</si>
  <si>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</si>
  <si>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</si>
  <si>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</si>
  <si>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</si>
  <si>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</si>
  <si>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</si>
  <si>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</si>
  <si>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</si>
  <si>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</si>
  <si>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</si>
  <si>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</si>
  <si>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</si>
  <si>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</si>
  <si>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</si>
  <si>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</si>
  <si>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</si>
  <si>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</si>
  <si>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</si>
  <si>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</si>
  <si>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</si>
  <si>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</si>
  <si>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</si>
  <si>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</si>
  <si>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</si>
  <si>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</si>
  <si>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</si>
  <si>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</si>
  <si>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</si>
  <si>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</si>
  <si>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</si>
  <si>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</si>
  <si>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</si>
  <si>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</si>
  <si>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</si>
  <si>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</si>
  <si>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</si>
  <si>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</si>
  <si>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</si>
  <si>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</si>
  <si>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</si>
  <si>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</si>
  <si>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</si>
  <si>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</si>
  <si>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</si>
  <si>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</si>
  <si>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</si>
  <si>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</si>
  <si>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</si>
  <si>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</si>
  <si>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</si>
  <si>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</si>
  <si>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</si>
  <si>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</si>
  <si>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</si>
  <si>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</si>
  <si>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</si>
  <si>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</si>
  <si>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</si>
  <si>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</si>
  <si>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</si>
  <si>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</si>
  <si>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</si>
  <si>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</si>
  <si>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</si>
  <si>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</si>
  <si>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</si>
  <si>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</si>
  <si>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</si>
  <si>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</si>
  <si>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</si>
  <si>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</si>
  <si>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</si>
  <si>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</si>
  <si>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</si>
  <si>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</si>
  <si>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</si>
  <si>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</si>
  <si>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</si>
  <si>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</si>
  <si>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</si>
  <si>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</si>
  <si>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</si>
  <si>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</si>
  <si>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</si>
  <si>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</si>
  <si>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</si>
  <si>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</si>
  <si>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</si>
  <si>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</si>
  <si>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</si>
  <si>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</si>
  <si>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</si>
  <si>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</si>
  <si>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</si>
  <si>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</si>
  <si>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</si>
  <si>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</si>
  <si>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</si>
  <si>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</si>
  <si>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</si>
  <si>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</si>
  <si>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</si>
  <si>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</si>
  <si>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</si>
  <si>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</si>
  <si>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</si>
  <si>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</si>
  <si>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</si>
  <si>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</si>
  <si>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</si>
  <si>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</si>
  <si>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</si>
  <si>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</si>
  <si>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</si>
  <si>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</si>
  <si>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</si>
  <si>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</si>
  <si>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</si>
  <si>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</si>
  <si>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</si>
  <si>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</si>
  <si>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</si>
  <si>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</si>
  <si>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</si>
  <si>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</si>
  <si>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</si>
  <si>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</si>
  <si>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</si>
  <si>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</si>
  <si>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</si>
  <si>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</si>
  <si>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</si>
  <si>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</si>
  <si>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</si>
  <si>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</si>
  <si>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</si>
  <si>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</si>
  <si>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</si>
  <si>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</si>
  <si>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</si>
  <si>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</si>
  <si>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</si>
  <si>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</si>
  <si>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</si>
  <si>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</si>
  <si>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</si>
  <si>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</si>
  <si>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</si>
  <si>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</si>
  <si>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</si>
  <si>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</si>
  <si>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</si>
  <si>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</si>
  <si>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</si>
  <si>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</si>
  <si>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</si>
  <si>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</si>
  <si>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</si>
  <si>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</si>
  <si>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</si>
  <si>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</si>
  <si>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</si>
  <si>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</si>
  <si>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</si>
  <si>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</si>
  <si>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</si>
  <si>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</si>
  <si>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</si>
  <si>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</si>
  <si>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</si>
  <si>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</si>
  <si>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</si>
  <si>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</si>
  <si>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</si>
  <si>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</si>
  <si>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</si>
  <si>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</si>
  <si>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</si>
  <si>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</si>
  <si>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</si>
  <si>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</si>
  <si>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</si>
  <si>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</si>
  <si>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</si>
  <si>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</si>
  <si>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</si>
  <si>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</si>
  <si>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</si>
  <si>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</si>
  <si>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</si>
  <si>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</si>
  <si>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</si>
  <si>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</si>
  <si>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</si>
  <si>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</si>
  <si>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</si>
  <si>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</si>
  <si>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</si>
  <si>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</si>
  <si>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</si>
  <si>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</si>
  <si>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</si>
  <si>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</si>
  <si>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</si>
  <si>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</si>
  <si>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</si>
  <si>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</si>
  <si>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</si>
  <si>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</si>
  <si>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</si>
  <si>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</si>
  <si>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</si>
  <si>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</si>
  <si>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</si>
  <si>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</si>
  <si>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</si>
  <si>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</si>
  <si>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</si>
  <si>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</si>
  <si>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</si>
  <si>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</si>
  <si>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</si>
  <si>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</si>
  <si>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</si>
  <si>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</si>
  <si>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</si>
  <si>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</si>
  <si>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</si>
  <si>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</si>
  <si>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</si>
  <si>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</si>
  <si>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</si>
  <si>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</si>
  <si>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</si>
  <si>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</si>
  <si>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</si>
  <si>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</si>
  <si>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</si>
  <si>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</si>
  <si>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</si>
  <si>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</si>
  <si>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</si>
  <si>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</si>
  <si>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</si>
  <si>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</si>
  <si>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</si>
  <si>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</si>
  <si>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</si>
  <si>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</si>
  <si>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</si>
  <si>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</si>
  <si>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</si>
  <si>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</si>
  <si>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</si>
  <si>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</si>
  <si>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</si>
  <si>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</si>
  <si>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</si>
  <si>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</si>
  <si>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</si>
  <si>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</si>
  <si>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</si>
  <si>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</si>
  <si>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</si>
  <si>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</si>
  <si>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</si>
  <si>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</si>
  <si>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</si>
  <si>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</si>
  <si>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</si>
  <si>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</si>
  <si>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</si>
  <si>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</si>
  <si>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</si>
  <si>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</si>
  <si>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</si>
  <si>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</si>
  <si>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</si>
  <si>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</si>
  <si>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</si>
  <si>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</si>
  <si>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</si>
  <si>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</si>
  <si>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</si>
  <si>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</si>
  <si>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</si>
  <si>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</si>
  <si>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</si>
  <si>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</si>
  <si>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</si>
  <si>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</si>
  <si>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</si>
  <si>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</si>
  <si>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</si>
  <si>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</si>
  <si>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</si>
  <si>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</si>
  <si>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</si>
  <si>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</si>
  <si>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</si>
  <si>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</si>
  <si>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</si>
  <si>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</si>
  <si>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</si>
  <si>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</si>
  <si>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</si>
  <si>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</si>
  <si>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</si>
  <si>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</si>
  <si>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</si>
  <si>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</si>
  <si>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</si>
  <si>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</si>
  <si>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</si>
  <si>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</si>
  <si>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</si>
  <si>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</si>
  <si>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</si>
  <si>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</si>
  <si>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</si>
  <si>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</si>
  <si>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</si>
  <si>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</si>
  <si>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</si>
  <si>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</si>
  <si>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</si>
  <si>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</si>
  <si>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</si>
  <si>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</si>
  <si>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</si>
  <si>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</si>
  <si>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</si>
  <si>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</si>
  <si>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</si>
  <si>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</si>
  <si>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</si>
  <si>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</si>
  <si>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</si>
  <si>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</si>
  <si>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</si>
  <si>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</si>
  <si>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</si>
  <si>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</si>
  <si>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</si>
  <si>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</si>
  <si>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</si>
  <si>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</si>
  <si>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</si>
  <si>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</si>
  <si>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</si>
  <si>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</si>
  <si>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</si>
  <si>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</si>
  <si>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</si>
  <si>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</si>
  <si>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</si>
  <si>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</si>
  <si>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</si>
  <si>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</si>
  <si>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</si>
  <si>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</si>
  <si>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</si>
  <si>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</si>
  <si>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</si>
  <si>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</si>
  <si>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</si>
  <si>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</si>
  <si>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</si>
  <si>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</si>
  <si>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</si>
  <si>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</si>
  <si>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</si>
  <si>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</si>
  <si>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</si>
  <si>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</si>
  <si>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</si>
  <si>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</si>
  <si>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</si>
  <si>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</si>
  <si>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</si>
  <si>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</si>
  <si>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</si>
  <si>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</si>
  <si>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</si>
  <si>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</si>
  <si>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</si>
  <si>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</si>
  <si>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</si>
  <si>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</si>
  <si>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</si>
  <si>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</si>
  <si>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</si>
  <si>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</si>
  <si>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</si>
  <si>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</si>
  <si>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</si>
  <si>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</si>
  <si>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</si>
  <si>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</si>
  <si>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</si>
  <si>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</si>
  <si>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</si>
  <si>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</si>
  <si>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</si>
  <si>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</si>
  <si>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</si>
  <si>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</si>
  <si>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</si>
  <si>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</si>
  <si>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</si>
  <si>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</si>
  <si>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</si>
  <si>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</si>
  <si>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</si>
  <si>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</si>
  <si>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</si>
  <si>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</si>
  <si>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</si>
  <si>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</si>
  <si>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</si>
  <si>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</si>
  <si>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</si>
  <si>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</si>
  <si>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</si>
  <si>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</si>
  <si>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</si>
  <si>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</si>
  <si>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</si>
  <si>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</si>
  <si>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</si>
  <si>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</si>
  <si>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</si>
  <si>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</si>
  <si>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</si>
  <si>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</si>
  <si>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</si>
  <si>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</si>
  <si>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</si>
  <si>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</si>
  <si>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</si>
  <si>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</si>
  <si>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</si>
  <si>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</si>
  <si>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</si>
  <si>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</si>
  <si>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</si>
  <si>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</si>
  <si>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</si>
  <si>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</si>
  <si>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</si>
  <si>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</si>
  <si>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</si>
  <si>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</si>
  <si>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</si>
  <si>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</si>
  <si>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</si>
  <si>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</si>
  <si>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</si>
  <si>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</si>
  <si>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</si>
  <si>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</si>
  <si>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</si>
  <si>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</si>
  <si>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</si>
  <si>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</si>
  <si>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</si>
  <si>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</si>
  <si>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</si>
  <si>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</si>
  <si>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</si>
  <si>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</si>
  <si>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</si>
  <si>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</si>
  <si>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</si>
  <si>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</si>
  <si>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</si>
  <si>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</si>
  <si>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</si>
  <si>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</si>
  <si>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</si>
  <si>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</si>
  <si>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</si>
  <si>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</si>
  <si>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</si>
  <si>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</si>
  <si>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</si>
  <si>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</si>
  <si>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</si>
  <si>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</si>
  <si>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</si>
  <si>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</si>
  <si>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</si>
  <si>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</si>
  <si>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</si>
  <si>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</si>
  <si>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</si>
  <si>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</si>
  <si>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</si>
  <si>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</si>
  <si>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</si>
  <si>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</si>
  <si>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</si>
  <si>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</si>
  <si>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</si>
  <si>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</si>
  <si>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</si>
  <si>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</si>
  <si>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</si>
  <si>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</si>
  <si>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</si>
  <si>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</si>
  <si>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</si>
  <si>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</si>
  <si>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</si>
  <si>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</si>
  <si>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</si>
  <si>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</si>
  <si>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</si>
  <si>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</si>
  <si>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</si>
  <si>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</si>
  <si>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</si>
  <si>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</si>
  <si>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</si>
  <si>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</si>
  <si>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</si>
  <si>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</si>
  <si>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</si>
  <si>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</si>
  <si>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</si>
  <si>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</si>
  <si>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</si>
  <si>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</si>
  <si>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</si>
  <si>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</si>
  <si>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</si>
  <si>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</si>
  <si>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</si>
  <si>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</si>
  <si>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</si>
  <si>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</si>
  <si>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</si>
  <si>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</si>
  <si>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</si>
  <si>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</si>
  <si>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</si>
  <si>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</si>
  <si>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</si>
  <si>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</si>
  <si>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</si>
  <si>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</si>
  <si>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</si>
  <si>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</si>
  <si>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</si>
  <si>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</si>
  <si>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</si>
  <si>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</si>
  <si>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</si>
  <si>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</si>
  <si>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</si>
  <si>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</si>
  <si>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</si>
  <si>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</si>
  <si>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</si>
  <si>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</si>
  <si>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</si>
  <si>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</si>
  <si>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</si>
  <si>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</si>
  <si>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</si>
  <si>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</si>
  <si>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</si>
  <si>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</si>
  <si>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</si>
  <si>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</si>
  <si>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</si>
  <si>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</si>
  <si>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</si>
  <si>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</si>
  <si>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</si>
  <si>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</si>
  <si>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</si>
  <si>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</si>
  <si>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</si>
  <si>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</si>
  <si>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</si>
  <si>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</si>
  <si>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</si>
  <si>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</si>
  <si>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</si>
  <si>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</si>
  <si>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</si>
  <si>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</si>
  <si>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</si>
  <si>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</si>
  <si>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</si>
  <si>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</si>
  <si>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</si>
  <si>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</si>
  <si>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</si>
  <si>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</si>
  <si>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</si>
  <si>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</si>
  <si>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</si>
  <si>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</si>
  <si>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</si>
  <si>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</si>
  <si>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</si>
  <si>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</si>
  <si>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</si>
  <si>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</si>
  <si>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</si>
  <si>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</si>
  <si>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</si>
  <si>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</si>
  <si>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</si>
  <si>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</si>
  <si>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</si>
  <si>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</si>
  <si>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</si>
  <si>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</si>
  <si>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</si>
  <si>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</si>
  <si>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</si>
  <si>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</si>
  <si>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</si>
  <si>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</si>
  <si>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</si>
  <si>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</si>
  <si>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</si>
  <si>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</si>
  <si>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</si>
  <si>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</si>
  <si>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</si>
  <si>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</si>
  <si>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</si>
  <si>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</si>
  <si>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</si>
  <si>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</si>
  <si>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</si>
  <si>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</si>
  <si>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</si>
  <si>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</si>
  <si>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</si>
  <si>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</si>
  <si>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</si>
  <si>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</si>
  <si>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</si>
  <si>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</si>
  <si>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</si>
  <si>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</si>
  <si>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</si>
  <si>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</si>
  <si>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</si>
  <si>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</si>
  <si>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</si>
  <si>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</si>
  <si>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</si>
  <si>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</si>
  <si>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</si>
  <si>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</si>
  <si>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</si>
  <si>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</si>
  <si>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</si>
  <si>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</si>
  <si>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</si>
  <si>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</si>
  <si>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</si>
  <si>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</si>
  <si>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</si>
  <si>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</si>
  <si>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</si>
  <si>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</si>
  <si>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</si>
  <si>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</si>
  <si>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</si>
  <si>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</si>
  <si>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</si>
  <si>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</si>
  <si>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</si>
  <si>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</si>
  <si>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</si>
  <si>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</si>
  <si>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</si>
  <si>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</si>
  <si>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</si>
  <si>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</si>
  <si>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</si>
  <si>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</si>
  <si>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</si>
  <si>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</si>
  <si>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</si>
  <si>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</si>
  <si>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</si>
  <si>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</si>
  <si>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</si>
  <si>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</si>
  <si>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</si>
  <si>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</si>
  <si>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</si>
  <si>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</si>
  <si>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</si>
  <si>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</si>
  <si>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</si>
  <si>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</si>
  <si>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</si>
  <si>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</si>
  <si>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</si>
  <si>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</si>
  <si>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</si>
  <si>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</si>
  <si>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</si>
  <si>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</si>
  <si>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</si>
  <si>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</si>
  <si>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</si>
  <si>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</si>
  <si>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</si>
  <si>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</si>
  <si>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</si>
  <si>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</si>
  <si>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</si>
  <si>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</si>
  <si>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</si>
  <si>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</si>
  <si>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</si>
  <si>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</si>
  <si>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</si>
  <si>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</si>
  <si>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</si>
  <si>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</si>
  <si>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</si>
  <si>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</si>
  <si>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</si>
  <si>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</si>
  <si>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</si>
  <si>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</si>
  <si>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</si>
  <si>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</si>
  <si>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</si>
  <si>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</si>
  <si>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</si>
  <si>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</si>
  <si>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</si>
  <si>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</si>
  <si>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</si>
  <si>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</si>
  <si>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</si>
  <si>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</si>
  <si>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</si>
  <si>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</si>
  <si>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</si>
  <si>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</si>
  <si>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</si>
  <si>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</si>
  <si>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</si>
  <si>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</si>
  <si>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</si>
  <si>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</si>
  <si>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</si>
  <si>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</si>
  <si>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</si>
  <si>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</si>
  <si>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</si>
  <si>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</si>
  <si>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</si>
  <si>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</si>
  <si>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</si>
  <si>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</si>
  <si>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</si>
  <si>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</si>
  <si>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</si>
  <si>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</si>
  <si>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</si>
  <si>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</si>
  <si>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</si>
  <si>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</si>
  <si>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</si>
  <si>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</si>
  <si>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</si>
  <si>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</si>
  <si>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</si>
  <si>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</si>
  <si>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</si>
  <si>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</si>
  <si>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</si>
  <si>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</si>
  <si>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</si>
  <si>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</si>
  <si>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</si>
  <si>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</si>
  <si>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</si>
  <si>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</si>
  <si>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</si>
  <si>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</si>
  <si>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</si>
  <si>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</si>
  <si>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</si>
  <si>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</si>
  <si>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</si>
  <si>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</si>
  <si>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</si>
  <si>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</si>
  <si>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</si>
  <si>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</si>
  <si>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</si>
  <si>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</si>
  <si>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</si>
  <si>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</si>
  <si>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</si>
  <si>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</si>
  <si>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</si>
  <si>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</si>
  <si>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</si>
  <si>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</si>
  <si>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</si>
  <si>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</si>
  <si>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</si>
  <si>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</si>
  <si>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</si>
  <si>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</si>
  <si>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</si>
  <si>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</si>
  <si>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</si>
  <si>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</si>
  <si>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</si>
  <si>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</si>
  <si>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</si>
  <si>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</si>
  <si>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</si>
  <si>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</si>
  <si>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</si>
  <si>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</si>
  <si>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</si>
  <si>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</si>
  <si>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</si>
  <si>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</si>
  <si>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</si>
  <si>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</si>
  <si>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</si>
  <si>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</si>
  <si>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</si>
  <si>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</si>
  <si>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</si>
  <si>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</si>
  <si>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</si>
  <si>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</si>
  <si>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</si>
  <si>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</si>
  <si>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</si>
  <si>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</si>
  <si>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</si>
  <si>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</si>
  <si>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</si>
  <si>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</si>
  <si>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</si>
  <si>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</si>
  <si>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</si>
  <si>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</si>
  <si>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</si>
  <si>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</si>
  <si>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</si>
  <si>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</si>
  <si>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</si>
  <si>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</si>
  <si>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</si>
  <si>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</si>
  <si>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</si>
  <si>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</si>
  <si>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</si>
  <si>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</si>
  <si>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</si>
  <si>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</si>
  <si>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</si>
  <si>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</si>
  <si>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</si>
  <si>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</si>
  <si>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</si>
  <si>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</si>
  <si>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</si>
  <si>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</si>
  <si>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</si>
  <si>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</si>
  <si>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</si>
  <si>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</si>
  <si>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</si>
  <si>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</si>
  <si>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</si>
  <si>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</si>
  <si>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</si>
  <si>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</si>
  <si>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</si>
  <si>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</si>
  <si>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</si>
  <si>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</si>
  <si>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</si>
  <si>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</si>
  <si>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</si>
  <si>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</si>
  <si>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</si>
  <si>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</si>
  <si>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</si>
  <si>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</si>
  <si>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</si>
  <si>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</si>
  <si>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</si>
  <si>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</si>
  <si>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</si>
  <si>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</si>
  <si>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</si>
  <si>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</si>
  <si>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</si>
  <si>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</si>
  <si>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</si>
  <si>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</si>
  <si>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</si>
  <si>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</si>
  <si>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</si>
  <si>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</si>
  <si>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</si>
  <si>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</si>
  <si>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</si>
  <si>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</si>
  <si>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</si>
  <si>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</si>
  <si>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</si>
  <si>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</si>
  <si>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</si>
  <si>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</si>
  <si>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</si>
  <si>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</si>
  <si>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</si>
  <si>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</si>
  <si>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</si>
  <si>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</si>
  <si>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</si>
  <si>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</si>
  <si>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</si>
  <si>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</si>
  <si>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</si>
  <si>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</si>
  <si>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</si>
  <si>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</si>
  <si>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</si>
  <si>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</si>
  <si>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</si>
  <si>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</si>
  <si>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</si>
  <si>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</si>
  <si>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</si>
  <si>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</si>
  <si>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</si>
  <si>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</si>
  <si>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</si>
  <si>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</si>
  <si>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</si>
  <si>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</si>
  <si>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</si>
  <si>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</si>
  <si>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</si>
  <si>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</si>
  <si>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</si>
  <si>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</si>
  <si>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</si>
  <si>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</si>
  <si>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</si>
  <si>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</si>
  <si>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</si>
  <si>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</si>
  <si>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</si>
  <si>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</si>
  <si>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</si>
  <si>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</si>
  <si>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</si>
  <si>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</si>
  <si>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</si>
  <si>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</si>
  <si>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</si>
  <si>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</si>
  <si>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</si>
  <si>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</si>
  <si>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</si>
  <si>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</si>
  <si>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</si>
  <si>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</si>
  <si>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</si>
  <si>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</si>
  <si>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</si>
  <si>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</si>
  <si>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</si>
  <si>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</si>
  <si>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</si>
  <si>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</si>
  <si>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</si>
  <si>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</si>
  <si>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</si>
  <si>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</si>
  <si>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</si>
  <si>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</si>
  <si>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</si>
  <si>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</si>
  <si>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</si>
  <si>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</si>
  <si>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</si>
  <si>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</si>
  <si>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</si>
  <si>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</si>
  <si>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</si>
  <si>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</si>
  <si>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</si>
  <si>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</si>
  <si>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</si>
  <si>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</si>
  <si>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</si>
  <si>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</si>
  <si>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</si>
  <si>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</si>
  <si>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</si>
  <si>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</si>
  <si>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</si>
  <si>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</si>
  <si>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</si>
  <si>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</si>
  <si>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</si>
  <si>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</si>
  <si>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</si>
  <si>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</si>
  <si>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</si>
  <si>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</si>
  <si>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</si>
  <si>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</si>
  <si>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</si>
  <si>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</si>
  <si>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</si>
  <si>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</si>
  <si>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</si>
  <si>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</si>
  <si>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</si>
  <si>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</si>
  <si>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</si>
  <si>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</si>
  <si>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</si>
  <si>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</si>
  <si>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</si>
  <si>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</si>
  <si>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</si>
  <si>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</si>
  <si>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</si>
  <si>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</si>
  <si>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</si>
  <si>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</si>
  <si>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</si>
  <si>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</si>
  <si>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</si>
  <si>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</si>
  <si>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</si>
  <si>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</si>
  <si>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</si>
  <si>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</si>
  <si>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</si>
  <si>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</si>
  <si>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</si>
  <si>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</si>
  <si>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</si>
  <si>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</si>
  <si>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</si>
  <si>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</si>
  <si>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</si>
  <si>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</si>
  <si>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</si>
  <si>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</si>
  <si>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</si>
  <si>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</si>
  <si>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</si>
  <si>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</si>
  <si>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</si>
  <si>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</si>
  <si>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</si>
  <si>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</si>
  <si>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</si>
  <si>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</si>
  <si>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</si>
  <si>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</si>
  <si>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</si>
  <si>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</si>
  <si>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</si>
  <si>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</si>
  <si>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</si>
  <si>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</si>
  <si>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</si>
  <si>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</si>
  <si>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</si>
  <si>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</si>
  <si>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</si>
  <si>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</si>
  <si>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</si>
  <si>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</si>
  <si>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</si>
  <si>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</si>
  <si>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</si>
  <si>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</si>
  <si>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</si>
  <si>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</si>
  <si>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</si>
  <si>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</si>
  <si>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</si>
  <si>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</si>
  <si>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</si>
  <si>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</si>
  <si>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</si>
  <si>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</si>
  <si>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</si>
  <si>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</si>
  <si>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</si>
  <si>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</si>
  <si>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</si>
  <si>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</si>
  <si>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</si>
  <si>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</si>
  <si>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</si>
  <si>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</si>
  <si>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</si>
  <si>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</si>
  <si>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</si>
  <si>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</si>
  <si>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</si>
  <si>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</si>
  <si>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</si>
  <si>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</si>
  <si>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</si>
  <si>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</si>
  <si>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</si>
  <si>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</si>
  <si>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</si>
  <si>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</si>
  <si>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</si>
  <si>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</si>
  <si>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</si>
  <si>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</si>
  <si>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</si>
  <si>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</si>
  <si>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</si>
  <si>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</si>
  <si>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</si>
  <si>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</si>
  <si>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</si>
  <si>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</si>
  <si>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</si>
  <si>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</si>
  <si>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</si>
  <si>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</si>
  <si>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</si>
  <si>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</si>
  <si>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</si>
  <si>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</si>
  <si>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</si>
  <si>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</si>
  <si>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</si>
  <si>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</si>
  <si>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</si>
  <si>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</si>
  <si>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</si>
  <si>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</si>
  <si>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</si>
  <si>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</si>
  <si>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</si>
  <si>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</si>
  <si>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</si>
  <si>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</si>
  <si>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</si>
  <si>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</si>
  <si>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</si>
  <si>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</si>
  <si>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</si>
  <si>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</si>
  <si>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</si>
  <si>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</si>
  <si>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</si>
  <si>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</si>
  <si>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</si>
  <si>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</si>
  <si>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</si>
  <si>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</si>
  <si>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</si>
  <si>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</si>
  <si>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</si>
  <si>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</si>
  <si>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</si>
  <si>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</si>
  <si>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</si>
  <si>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</si>
  <si>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</si>
  <si>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</si>
  <si>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</si>
  <si>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</si>
  <si>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</si>
  <si>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</si>
  <si>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</si>
  <si>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</si>
  <si>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</si>
  <si>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</si>
  <si>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</si>
  <si>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</si>
  <si>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</si>
  <si>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</si>
  <si>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</si>
  <si>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</si>
  <si>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</si>
  <si>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</si>
  <si>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</si>
  <si>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</si>
  <si>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</si>
  <si>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</si>
  <si>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</si>
  <si>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</si>
  <si>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</si>
  <si>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</si>
  <si>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</si>
  <si>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</si>
  <si>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</si>
  <si>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</si>
  <si>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</si>
  <si>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</si>
  <si>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</si>
  <si>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</si>
  <si>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</si>
  <si>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</si>
  <si>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</si>
  <si>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</si>
  <si>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</si>
  <si>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</si>
  <si>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</si>
  <si>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</si>
  <si>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</si>
  <si>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</si>
  <si>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</si>
  <si>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</si>
  <si>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</si>
  <si>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</si>
  <si>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</si>
  <si>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</si>
  <si>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</si>
  <si>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</si>
  <si>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</si>
  <si>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</si>
  <si>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</si>
  <si>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</si>
  <si>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</si>
  <si>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</si>
  <si>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</si>
  <si>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</si>
  <si>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</si>
  <si>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</si>
  <si>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</si>
  <si>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</si>
  <si>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</si>
  <si>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</si>
  <si>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</si>
  <si>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</si>
  <si>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</si>
  <si>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</si>
  <si>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</si>
  <si>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</si>
  <si>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</si>
  <si>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</si>
  <si>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</si>
  <si>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</si>
  <si>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</si>
  <si>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</si>
  <si>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</si>
  <si>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</si>
  <si>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</si>
  <si>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</si>
  <si>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</si>
  <si>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</si>
  <si>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</si>
  <si>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</si>
  <si>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</si>
  <si>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</si>
  <si>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</si>
  <si>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</si>
  <si>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</si>
  <si>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</si>
  <si>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</si>
  <si>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</si>
  <si>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</si>
  <si>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</si>
  <si>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</si>
  <si>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</si>
  <si>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</si>
  <si>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</si>
  <si>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</si>
  <si>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</si>
  <si>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</si>
  <si>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</si>
  <si>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</si>
  <si>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</si>
  <si>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</si>
  <si>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</si>
  <si>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</si>
  <si>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</si>
  <si>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</si>
  <si>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</si>
  <si>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</si>
  <si>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</si>
  <si>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</si>
  <si>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</si>
  <si>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</si>
  <si>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</si>
  <si>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</si>
  <si>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</si>
  <si>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</si>
  <si>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</si>
  <si>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</si>
  <si>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</si>
  <si>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</si>
  <si>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</si>
  <si>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</si>
  <si>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</si>
  <si>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</si>
  <si>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</si>
  <si>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</si>
  <si>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</si>
  <si>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</si>
  <si>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</si>
  <si>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</si>
  <si>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</si>
  <si>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</si>
  <si>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</si>
  <si>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</si>
  <si>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</si>
  <si>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</si>
  <si>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</si>
  <si>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</si>
  <si>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</si>
  <si>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</si>
  <si>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</si>
  <si>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</si>
  <si>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</si>
  <si>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</si>
  <si>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</si>
  <si>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</si>
  <si>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</si>
  <si>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</si>
  <si>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</si>
  <si>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</si>
  <si>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</si>
  <si>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</si>
  <si>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</si>
  <si>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</si>
  <si>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</si>
  <si>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</si>
  <si>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</si>
  <si>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</si>
  <si>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</si>
  <si>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</si>
  <si>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</si>
  <si>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</si>
  <si>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</si>
  <si>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</si>
  <si>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</si>
  <si>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</si>
  <si>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</si>
  <si>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</si>
  <si>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</si>
  <si>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</si>
  <si>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</si>
  <si>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</si>
  <si>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</si>
  <si>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</si>
  <si>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</si>
  <si>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</si>
  <si>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</si>
  <si>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</si>
  <si>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</si>
  <si>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</si>
  <si>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</si>
  <si>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</si>
  <si>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</si>
  <si>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</si>
  <si>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</si>
  <si>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</si>
  <si>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</si>
  <si>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</si>
  <si>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</si>
  <si>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</si>
  <si>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</si>
  <si>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</si>
  <si>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</si>
  <si>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</si>
  <si>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</si>
  <si>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</si>
  <si>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</si>
  <si>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</si>
  <si>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</si>
  <si>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</si>
  <si>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</si>
  <si>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</si>
  <si>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</si>
  <si>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</si>
  <si>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</si>
  <si>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</si>
  <si>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</si>
  <si>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</si>
  <si>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</si>
  <si>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</si>
  <si>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</si>
  <si>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</si>
  <si>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</si>
  <si>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</si>
  <si>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</si>
  <si>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</si>
  <si>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</si>
  <si>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</si>
  <si>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</si>
  <si>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</si>
  <si>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</si>
  <si>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</si>
  <si>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</si>
  <si>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</si>
  <si>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</si>
  <si>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</si>
  <si>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</si>
  <si>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</si>
  <si>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</si>
  <si>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</si>
  <si>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</si>
  <si>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</si>
  <si>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</si>
  <si>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</si>
  <si>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</si>
  <si>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</si>
  <si>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</si>
  <si>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</si>
  <si>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</si>
  <si>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</si>
  <si>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</si>
  <si>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</si>
  <si>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</si>
  <si>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</si>
  <si>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</si>
  <si>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</si>
  <si>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</si>
  <si>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</si>
  <si>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</si>
  <si>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</si>
  <si>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</si>
  <si>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</si>
  <si>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</si>
  <si>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</si>
  <si>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</si>
  <si>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</si>
  <si>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</si>
  <si>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</si>
  <si>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</si>
  <si>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</si>
  <si>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</si>
  <si>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</si>
  <si>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</si>
  <si>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</si>
  <si>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</si>
  <si>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</si>
  <si>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</si>
  <si>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</si>
  <si>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</si>
  <si>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</si>
  <si>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</si>
  <si>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</si>
  <si>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</si>
  <si>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</si>
  <si>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</si>
  <si>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</si>
  <si>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</si>
  <si>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</si>
  <si>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</si>
  <si>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</si>
  <si>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</si>
  <si>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</si>
  <si>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</si>
  <si>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</si>
  <si>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</si>
  <si>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</si>
  <si>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</si>
  <si>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</si>
  <si>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</si>
  <si>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</si>
  <si>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</si>
  <si>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</si>
  <si>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</si>
  <si>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</si>
  <si>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</si>
  <si>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</si>
  <si>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</si>
  <si>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</si>
  <si>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</si>
  <si>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</si>
  <si>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</si>
  <si>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</si>
  <si>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</si>
  <si>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</si>
  <si>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</si>
  <si>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</si>
  <si>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</si>
  <si>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</si>
  <si>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</si>
  <si>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</si>
  <si>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</si>
  <si>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</si>
  <si>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</si>
  <si>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</si>
  <si>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</si>
  <si>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</si>
  <si>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</si>
  <si>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</si>
  <si>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</si>
  <si>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</si>
  <si>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</si>
  <si>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</si>
  <si>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</si>
  <si>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</si>
  <si>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</si>
  <si>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</si>
  <si>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</si>
  <si>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</si>
  <si>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</si>
  <si>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</si>
  <si>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</si>
  <si>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</si>
  <si>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</si>
  <si>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</si>
  <si>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</si>
  <si>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</si>
  <si>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</si>
  <si>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</si>
  <si>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</si>
  <si>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</si>
  <si>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</si>
  <si>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</si>
  <si>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</si>
  <si>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</si>
  <si>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</si>
  <si>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</si>
  <si>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</si>
  <si>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</si>
  <si>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</si>
  <si>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</si>
  <si>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</si>
  <si>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</si>
  <si>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</si>
  <si>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</si>
  <si>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</si>
  <si>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</si>
  <si>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</si>
  <si>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</si>
  <si>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</si>
  <si>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</si>
  <si>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</si>
  <si>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</si>
  <si>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</si>
  <si>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</si>
  <si>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</si>
  <si>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</si>
  <si>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</si>
  <si>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</si>
  <si>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</si>
  <si>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</si>
  <si>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</si>
  <si>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</si>
  <si>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</si>
  <si>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</si>
  <si>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</si>
  <si>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</si>
  <si>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</si>
  <si>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</si>
  <si>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</si>
  <si>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</si>
  <si>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</si>
  <si>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</si>
  <si>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</si>
  <si>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</si>
  <si>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</si>
  <si>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</si>
  <si>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</si>
  <si>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</si>
  <si>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</si>
  <si>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</si>
  <si>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</si>
  <si>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</si>
  <si>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</si>
  <si>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</si>
  <si>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</si>
  <si>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</si>
  <si>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</si>
  <si>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</si>
  <si>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</si>
  <si>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</si>
  <si>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</si>
  <si>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</si>
  <si>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</si>
  <si>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</si>
  <si>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</si>
  <si>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</si>
  <si>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</si>
  <si>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</si>
  <si>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</si>
  <si>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</si>
  <si>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</si>
  <si>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</si>
  <si>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</si>
  <si>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</si>
  <si>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</si>
  <si>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</si>
  <si>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</si>
  <si>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</si>
  <si>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</si>
  <si>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</si>
  <si>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</si>
  <si>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</si>
  <si>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</si>
  <si>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</si>
  <si>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</si>
  <si>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</si>
  <si>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</si>
  <si>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</si>
  <si>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</si>
  <si>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</si>
  <si>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</si>
  <si>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</si>
  <si>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</si>
  <si>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</si>
  <si>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</si>
  <si>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</si>
  <si>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</si>
  <si>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</si>
  <si>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</si>
  <si>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</si>
  <si>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</si>
  <si>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</si>
  <si>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</si>
  <si>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</si>
  <si>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</si>
  <si>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</si>
  <si>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</si>
  <si>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</si>
  <si>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</si>
  <si>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</si>
  <si>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</si>
  <si>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</si>
  <si>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</si>
  <si>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</si>
  <si>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</si>
  <si>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</si>
  <si>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</si>
  <si>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</si>
  <si>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</si>
  <si>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</si>
  <si>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</si>
  <si>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</si>
  <si>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</si>
  <si>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</si>
  <si>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</si>
  <si>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</si>
  <si>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</si>
  <si>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</si>
  <si>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</si>
  <si>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</si>
  <si>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</si>
  <si>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</si>
  <si>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</si>
  <si>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</si>
  <si>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</si>
  <si>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</si>
  <si>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</si>
  <si>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</si>
  <si>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</si>
  <si>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</si>
  <si>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</si>
  <si>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</si>
  <si>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</si>
  <si>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</si>
  <si>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</si>
  <si>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</si>
  <si>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</si>
  <si>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</si>
  <si>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</si>
  <si>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</si>
  <si>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</si>
  <si>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</si>
  <si>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</si>
  <si>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</si>
  <si>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</si>
  <si>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</si>
  <si>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</si>
  <si>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</si>
  <si>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</si>
  <si>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</si>
  <si>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</si>
  <si>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</si>
  <si>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</si>
  <si>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</si>
  <si>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</si>
  <si>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</si>
  <si>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</si>
  <si>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</si>
  <si>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</si>
  <si>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</si>
  <si>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</si>
  <si>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</si>
  <si>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</si>
  <si>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</si>
  <si>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</si>
  <si>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</si>
  <si>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</si>
  <si>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</si>
  <si>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</si>
  <si>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</si>
  <si>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</si>
  <si>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</si>
  <si>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</si>
  <si>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</si>
  <si>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</si>
  <si>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</si>
  <si>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</si>
  <si>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</si>
  <si>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</si>
  <si>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</si>
  <si>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</si>
  <si>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</si>
  <si>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</si>
  <si>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</si>
  <si>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</si>
  <si>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</si>
  <si>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</si>
  <si>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</si>
  <si>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</si>
  <si>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</si>
  <si>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</si>
  <si>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</si>
  <si>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</si>
  <si>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</si>
  <si>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</si>
  <si>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</si>
  <si>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</si>
  <si>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</si>
  <si>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</si>
  <si>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</si>
  <si>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</si>
  <si>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</si>
  <si>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</si>
  <si>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</si>
  <si>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</si>
  <si>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</si>
  <si>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</si>
  <si>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</si>
  <si>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</si>
  <si>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</si>
  <si>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</si>
  <si>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</si>
  <si>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</si>
  <si>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</si>
  <si>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</si>
  <si>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</si>
  <si>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</si>
  <si>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</si>
  <si>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</si>
  <si>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</si>
  <si>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</si>
  <si>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</si>
  <si>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</si>
  <si>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</si>
  <si>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</si>
  <si>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</si>
  <si>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</si>
  <si>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</si>
  <si>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</si>
  <si>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</si>
  <si>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</si>
  <si>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</si>
  <si>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</si>
  <si>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</si>
  <si>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</si>
  <si>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</si>
  <si>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</si>
  <si>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</si>
  <si>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</si>
  <si>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</si>
  <si>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</si>
  <si>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</si>
  <si>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</si>
  <si>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</si>
  <si>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</si>
  <si>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</si>
  <si>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</si>
  <si>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</si>
  <si>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</si>
  <si>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</si>
  <si>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</si>
  <si>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</si>
  <si>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</si>
  <si>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</si>
  <si>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</si>
  <si>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</si>
  <si>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</si>
  <si>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</si>
  <si>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</si>
  <si>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</si>
  <si>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</si>
  <si>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</si>
  <si>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</si>
  <si>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</si>
  <si>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</si>
  <si>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</si>
  <si>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</si>
  <si>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</si>
  <si>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</si>
  <si>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</si>
  <si>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</si>
  <si>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</si>
  <si>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</si>
  <si>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</si>
  <si>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</si>
  <si>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</si>
  <si>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</si>
  <si>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</si>
  <si>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</si>
  <si>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</si>
  <si>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</si>
  <si>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</si>
  <si>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</si>
  <si>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</si>
  <si>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</si>
  <si>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</si>
  <si>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</si>
  <si>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</si>
  <si>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</si>
  <si>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</si>
  <si>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</si>
  <si>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</si>
  <si>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</si>
  <si>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</si>
  <si>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</si>
  <si>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</si>
  <si>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</si>
  <si>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</si>
  <si>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</si>
  <si>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</si>
  <si>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</si>
  <si>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</si>
  <si>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</si>
  <si>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</si>
  <si>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</si>
  <si>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</si>
  <si>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</si>
  <si>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</si>
  <si>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</si>
  <si>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</si>
  <si>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</si>
  <si>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</si>
  <si>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</si>
  <si>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</si>
  <si>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</si>
  <si>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</si>
  <si>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</si>
  <si>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</si>
  <si>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</si>
  <si>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</si>
  <si>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</si>
  <si>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</si>
  <si>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</si>
  <si>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</si>
  <si>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</si>
  <si>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</si>
  <si>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</si>
  <si>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</si>
  <si>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</si>
  <si>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</si>
  <si>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</si>
  <si>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</si>
  <si>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</si>
  <si>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</si>
  <si>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</si>
  <si>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</si>
  <si>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</si>
  <si>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</si>
  <si>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</si>
  <si>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</si>
  <si>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</si>
  <si>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</si>
  <si>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</si>
  <si>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</si>
  <si>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</si>
  <si>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</si>
  <si>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</si>
  <si>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</si>
  <si>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</si>
  <si>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</si>
  <si>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</si>
  <si>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</si>
  <si>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</si>
  <si>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</si>
  <si>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</si>
  <si>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</si>
  <si>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</si>
  <si>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</si>
  <si>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</si>
  <si>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</si>
  <si>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</si>
  <si>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</si>
  <si>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</si>
  <si>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</si>
  <si>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</si>
  <si>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</si>
  <si>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</si>
  <si>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</si>
  <si>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</si>
  <si>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</si>
  <si>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</si>
  <si>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</si>
  <si>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</si>
  <si>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</si>
  <si>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</si>
  <si>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</si>
  <si>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</si>
  <si>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</si>
  <si>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</si>
  <si>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</si>
  <si>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</si>
  <si>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</si>
  <si>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</si>
  <si>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</si>
  <si>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</si>
  <si>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</si>
  <si>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</si>
  <si>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</si>
  <si>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</si>
  <si>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</si>
  <si>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</si>
  <si>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</si>
  <si>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</si>
  <si>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</si>
  <si>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</si>
  <si>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</si>
  <si>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</si>
  <si>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</si>
  <si>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</si>
  <si>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</si>
  <si>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</si>
  <si>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</si>
  <si>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</si>
  <si>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</si>
  <si>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</si>
  <si>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</si>
  <si>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</si>
  <si>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</si>
  <si>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</si>
  <si>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</si>
  <si>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</si>
  <si>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</si>
  <si>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</si>
  <si>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</si>
  <si>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</si>
  <si>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</si>
  <si>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</si>
  <si>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</si>
  <si>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</si>
  <si>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</si>
  <si>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</si>
  <si>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</si>
  <si>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</si>
  <si>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</si>
  <si>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</si>
  <si>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</si>
  <si>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</si>
  <si>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</si>
  <si>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</si>
  <si>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</si>
  <si>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</si>
  <si>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</si>
  <si>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</si>
  <si>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</si>
  <si>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</si>
  <si>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</si>
  <si>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</si>
  <si>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</si>
  <si>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</si>
  <si>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</si>
  <si>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</si>
  <si>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</si>
  <si>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</si>
  <si>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</si>
  <si>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</si>
  <si>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</si>
  <si>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</si>
  <si>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</si>
  <si>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</si>
  <si>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</si>
  <si>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</si>
  <si>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</si>
  <si>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</si>
  <si>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</si>
  <si>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</si>
  <si>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</si>
  <si>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</si>
  <si>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</si>
  <si>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</si>
  <si>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</si>
  <si>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</si>
  <si>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</si>
  <si>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</si>
  <si>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</si>
  <si>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</si>
  <si>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</si>
  <si>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</si>
  <si>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</si>
  <si>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</si>
  <si>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</si>
  <si>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</si>
  <si>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</si>
  <si>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</si>
  <si>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</si>
  <si>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</si>
  <si>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</si>
  <si>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</si>
  <si>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</si>
  <si>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</si>
  <si>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</si>
  <si>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</si>
  <si>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</si>
  <si>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</si>
  <si>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</si>
  <si>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</si>
  <si>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</si>
  <si>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</si>
  <si>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</si>
  <si>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</si>
  <si>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</si>
  <si>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</si>
  <si>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</si>
  <si>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</si>
  <si>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</si>
  <si>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</si>
  <si>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</si>
  <si>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</si>
  <si>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</si>
  <si>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</si>
  <si>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</si>
  <si>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</si>
  <si>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</si>
  <si>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</si>
  <si>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</si>
  <si>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</si>
  <si>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</si>
  <si>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</si>
  <si>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</si>
  <si>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</si>
  <si>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</si>
  <si>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</si>
  <si>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</si>
  <si>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</si>
  <si>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</si>
  <si>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</si>
  <si>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</si>
  <si>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</si>
  <si>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</si>
  <si>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</si>
  <si>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</si>
  <si>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</si>
  <si>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</si>
  <si>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</si>
  <si>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</si>
  <si>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</si>
  <si>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</si>
  <si>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</si>
  <si>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</si>
  <si>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</si>
  <si>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</si>
  <si>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</si>
  <si>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</si>
  <si>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</si>
  <si>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</si>
  <si>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</si>
  <si>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</si>
  <si>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</si>
  <si>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</si>
  <si>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</si>
  <si>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</si>
  <si>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</si>
  <si>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</si>
  <si>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</si>
  <si>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</si>
  <si>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</si>
  <si>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</si>
  <si>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</si>
  <si>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</si>
  <si>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</si>
  <si>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</si>
  <si>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</si>
  <si>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</si>
  <si>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</si>
  <si>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</si>
  <si>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</si>
  <si>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</si>
  <si>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</si>
  <si>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</si>
  <si>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</si>
  <si>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</si>
  <si>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</si>
  <si>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</si>
  <si>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</si>
  <si>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</si>
  <si>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</si>
  <si>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</si>
  <si>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</si>
  <si>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</si>
  <si>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</si>
  <si>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</si>
  <si>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</si>
  <si>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</si>
  <si>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</si>
  <si>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</si>
  <si>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</si>
  <si>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</si>
  <si>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</si>
  <si>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</si>
  <si>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</si>
  <si>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</si>
  <si>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</si>
  <si>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</si>
  <si>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</si>
  <si>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</si>
  <si>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</si>
  <si>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</si>
  <si>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</si>
  <si>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</si>
  <si>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</si>
  <si>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</si>
  <si>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</si>
  <si>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</si>
  <si>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</si>
  <si>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</si>
  <si>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</si>
  <si>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</si>
  <si>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</si>
  <si>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</si>
  <si>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</si>
  <si>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</si>
  <si>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</si>
  <si>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</si>
  <si>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</si>
  <si>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</si>
  <si>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</si>
  <si>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</si>
  <si>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</si>
  <si>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</si>
  <si>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</si>
  <si>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</si>
  <si>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</si>
  <si>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</si>
  <si>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</si>
  <si>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</si>
  <si>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</si>
  <si>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조이오토(대구)_260207_113206.xlsx</t>
  </si>
  <si>
    <t>연화오토(대구)_260207_113234.xlsx</t>
  </si>
  <si>
    <t>코리아탑</t>
  </si>
  <si>
    <t>대경카마스터</t>
  </si>
  <si>
    <t>물건견적</t>
    <phoneticPr fontId="2" type="noConversion"/>
  </si>
  <si>
    <t>2026-02-09</t>
  </si>
  <si>
    <t>Wire Harness Kit</t>
  </si>
  <si>
    <t>현대오토(영천)_260209_225133.xlsx</t>
  </si>
  <si>
    <t>금성오토(광주)_260209_225300.xlsx</t>
  </si>
  <si>
    <t>농협 3520106511413</t>
    <phoneticPr fontId="2" type="noConversion"/>
  </si>
  <si>
    <t>하정오토(광주)_260209_225414.xlsx</t>
  </si>
  <si>
    <t>DAS_AUTO(부산)_260209_225516.xlsx</t>
  </si>
  <si>
    <t>하나오토(청주)_260209_225548.xlsx</t>
  </si>
  <si>
    <t>성민오토(대전)_260209_225614.xlsx</t>
  </si>
  <si>
    <t>2820403</t>
  </si>
  <si>
    <t>2820403</t>
    <phoneticPr fontId="2" type="noConversion"/>
  </si>
  <si>
    <t>성민오토(대전)_260209_225638.xlsx</t>
  </si>
  <si>
    <t>성민오토(대전)_260209_225638.xlsx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</si>
</sst>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76" fontId="0" fillId="0" borderId="5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" fillId="10" borderId="5" xfId="0" applyFont="1" applyFill="1" applyBorder="1" applyAlignment="1">
      <alignment horizontal="center" vertical="center"/>
    </xf>
    <xf numFmtId="181" fontId="3" fillId="10" borderId="5" xfId="1" applyNumberFormat="1" applyFont="1" applyFill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조이오토(대구)</c:v>
                </c:pt>
                <c:pt idx="2">
                  <c:v>대구오토(대구)</c:v>
                </c:pt>
                <c:pt idx="3">
                  <c:v>대륙오토(대구)</c:v>
                </c:pt>
                <c:pt idx="4">
                  <c:v>하정오토(광주)</c:v>
                </c:pt>
                <c:pt idx="5">
                  <c:v>제이오토(대구)</c:v>
                </c:pt>
                <c:pt idx="6">
                  <c:v>하나오토(청주)</c:v>
                </c:pt>
                <c:pt idx="7">
                  <c:v>혜광오토(부산)</c:v>
                </c:pt>
                <c:pt idx="8">
                  <c:v>JC모터스(과천)</c:v>
                </c:pt>
                <c:pt idx="9">
                  <c:v>한국오토(안양)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4400000</c:v>
                </c:pt>
                <c:pt idx="2">
                  <c:v>110000</c:v>
                </c:pt>
                <c:pt idx="3">
                  <c:v>0</c:v>
                </c:pt>
                <c:pt idx="4">
                  <c:v>451000</c:v>
                </c:pt>
                <c:pt idx="5">
                  <c:v>450000</c:v>
                </c:pt>
                <c:pt idx="6">
                  <c:v>330000</c:v>
                </c:pt>
                <c:pt idx="7">
                  <c:v>2100000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조이오토(대구)</c:v>
                      </c:pt>
                      <c:pt idx="2">
                        <c:v>대구오토(대구)</c:v>
                      </c:pt>
                      <c:pt idx="3">
                        <c:v>대륙오토(대구)</c:v>
                      </c:pt>
                      <c:pt idx="4">
                        <c:v>하정오토(광주)</c:v>
                      </c:pt>
                      <c:pt idx="5">
                        <c:v>제이오토(대구)</c:v>
                      </c:pt>
                      <c:pt idx="6">
                        <c:v>하나오토(청주)</c:v>
                      </c:pt>
                      <c:pt idx="7">
                        <c:v>혜광오토(부산)</c:v>
                      </c:pt>
                      <c:pt idx="8">
                        <c:v>JC모터스(과천)</c:v>
                      </c:pt>
                      <c:pt idx="9">
                        <c:v>한국오토(안양)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9</c:v>
                      </c:pt>
                      <c:pt idx="1">
                        <c:v>1</c:v>
                      </c:pt>
                      <c:pt idx="2">
                        <c:v>23</c:v>
                      </c:pt>
                      <c:pt idx="3">
                        <c:v>25</c:v>
                      </c:pt>
                      <c:pt idx="4">
                        <c:v>16</c:v>
                      </c:pt>
                      <c:pt idx="5">
                        <c:v>17</c:v>
                      </c:pt>
                      <c:pt idx="6">
                        <c:v>19</c:v>
                      </c:pt>
                      <c:pt idx="7">
                        <c:v>4</c:v>
                      </c:pt>
                      <c:pt idx="8">
                        <c:v>25</c:v>
                      </c:pt>
                      <c:pt idx="9">
                        <c:v>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I4" sqref="I1:I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9" sqref="V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1192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5084</v>
      </c>
      <c r="D2" s="316"/>
      <c r="E2" s="316"/>
      <c r="F2" s="316"/>
      <c r="G2" s="317"/>
      <c r="H2" s="315" t="s">
        <v>77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46062</v>
      </c>
      <c r="U2" s="321"/>
    </row>
    <row r="3" spans="1:21" ht="24.95" customHeight="1" x14ac:dyDescent="0.3">
      <c r="A3" s="388" t="s">
        <v>1162</v>
      </c>
      <c r="B3" s="37" t="s">
        <v>59</v>
      </c>
      <c r="C3" s="391" t="s">
        <v>1298</v>
      </c>
      <c r="D3" s="392"/>
      <c r="E3" s="392"/>
      <c r="F3" s="392"/>
      <c r="G3" s="392"/>
      <c r="H3" s="392"/>
      <c r="I3" s="392"/>
      <c r="J3" s="393"/>
      <c r="K3" s="394" t="s">
        <v>1163</v>
      </c>
      <c r="L3" s="37" t="s">
        <v>59</v>
      </c>
      <c r="M3" s="397" t="s">
        <v>964</v>
      </c>
      <c r="N3" s="398"/>
      <c r="O3" s="398"/>
      <c r="P3" s="398"/>
      <c r="Q3" s="398"/>
      <c r="R3" s="398"/>
      <c r="S3" s="398"/>
      <c r="T3" s="398"/>
      <c r="U3" s="399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03" t="s">
        <v>73</v>
      </c>
      <c r="U4" s="406"/>
    </row>
    <row r="5" spans="1:21" ht="24.95" customHeight="1" x14ac:dyDescent="0.3">
      <c r="A5" s="389"/>
      <c r="B5" s="38" t="s">
        <v>10</v>
      </c>
      <c r="C5" s="403" t="s">
        <v>1356</v>
      </c>
      <c r="D5" s="404"/>
      <c r="E5" s="404"/>
      <c r="F5" s="404"/>
      <c r="G5" s="404"/>
      <c r="H5" s="404"/>
      <c r="I5" s="404"/>
      <c r="J5" s="405"/>
      <c r="K5" s="395"/>
      <c r="L5" s="38" t="s">
        <v>10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24.95" customHeight="1" x14ac:dyDescent="0.3">
      <c r="A6" s="390"/>
      <c r="B6" s="38" t="s">
        <v>75</v>
      </c>
      <c r="C6" s="403" t="s">
        <v>1355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34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44</v>
      </c>
      <c r="G7" s="323"/>
      <c r="H7" s="323"/>
      <c r="I7" s="385"/>
      <c r="J7" s="386" t="s">
        <v>42</v>
      </c>
      <c r="K7" s="323"/>
      <c r="L7" s="323"/>
      <c r="M7" s="323"/>
      <c r="N7" s="385"/>
      <c r="O7" s="323" t="s">
        <v>50</v>
      </c>
      <c r="P7" s="385"/>
      <c r="Q7" s="386" t="s">
        <v>69</v>
      </c>
      <c r="R7" s="323"/>
      <c r="S7" s="385"/>
      <c r="T7" s="386" t="s">
        <v>68</v>
      </c>
      <c r="U7" s="387"/>
    </row>
    <row r="8" spans="1:21" ht="15.6" customHeight="1" x14ac:dyDescent="0.3">
      <c r="A8" s="429" t="s">
        <v>2674</v>
      </c>
      <c r="B8" s="430"/>
      <c r="C8" s="430"/>
      <c r="D8" s="430"/>
      <c r="E8" s="431"/>
      <c r="F8" s="432" t="s">
        <v>5090</v>
      </c>
      <c r="G8" s="433"/>
      <c r="H8" s="433"/>
      <c r="I8" s="434"/>
      <c r="J8" s="440">
        <v>1600000</v>
      </c>
      <c r="K8" s="440"/>
      <c r="L8" s="440"/>
      <c r="M8" s="440"/>
      <c r="N8" s="440"/>
      <c r="O8" s="441">
        <v>1</v>
      </c>
      <c r="P8" s="441"/>
      <c r="Q8" s="435">
        <v>160000</v>
      </c>
      <c r="R8" s="436"/>
      <c r="S8" s="437"/>
      <c r="T8" s="438">
        <v>1760000</v>
      </c>
      <c r="U8" s="439"/>
    </row>
    <row r="9" spans="1:21" ht="15.6" customHeight="1" x14ac:dyDescent="0.3">
      <c r="A9" s="418"/>
      <c r="B9" s="419"/>
      <c r="C9" s="419"/>
      <c r="D9" s="419"/>
      <c r="E9" s="420"/>
      <c r="F9" s="421"/>
      <c r="G9" s="419"/>
      <c r="H9" s="419"/>
      <c r="I9" s="420"/>
      <c r="J9" s="427"/>
      <c r="K9" s="427"/>
      <c r="L9" s="427"/>
      <c r="M9" s="427"/>
      <c r="N9" s="427"/>
      <c r="O9" s="428"/>
      <c r="P9" s="428"/>
      <c r="Q9" s="422"/>
      <c r="R9" s="423"/>
      <c r="S9" s="424"/>
      <c r="T9" s="425"/>
      <c r="U9" s="426"/>
    </row>
    <row r="10" spans="1:21" ht="15.6" customHeight="1" x14ac:dyDescent="0.3">
      <c r="A10" s="418"/>
      <c r="B10" s="419"/>
      <c r="C10" s="419"/>
      <c r="D10" s="419"/>
      <c r="E10" s="420"/>
      <c r="F10" s="421"/>
      <c r="G10" s="419"/>
      <c r="H10" s="419"/>
      <c r="I10" s="420"/>
      <c r="J10" s="427"/>
      <c r="K10" s="427"/>
      <c r="L10" s="427"/>
      <c r="M10" s="427"/>
      <c r="N10" s="427"/>
      <c r="O10" s="428"/>
      <c r="P10" s="428"/>
      <c r="Q10" s="422"/>
      <c r="R10" s="423"/>
      <c r="S10" s="424"/>
      <c r="T10" s="425"/>
      <c r="U10" s="426"/>
    </row>
    <row r="11" spans="1:21" ht="15.6" customHeight="1" x14ac:dyDescent="0.3">
      <c r="A11" s="418"/>
      <c r="B11" s="419"/>
      <c r="C11" s="419"/>
      <c r="D11" s="419"/>
      <c r="E11" s="420"/>
      <c r="F11" s="421"/>
      <c r="G11" s="419"/>
      <c r="H11" s="419"/>
      <c r="I11" s="420"/>
      <c r="J11" s="427"/>
      <c r="K11" s="427"/>
      <c r="L11" s="427"/>
      <c r="M11" s="427"/>
      <c r="N11" s="427"/>
      <c r="O11" s="428"/>
      <c r="P11" s="428"/>
      <c r="Q11" s="422"/>
      <c r="R11" s="423"/>
      <c r="S11" s="424"/>
      <c r="T11" s="425"/>
      <c r="U11" s="426"/>
    </row>
    <row r="12" spans="1:21" ht="15.6" customHeight="1" x14ac:dyDescent="0.3">
      <c r="A12" s="418"/>
      <c r="B12" s="419"/>
      <c r="C12" s="419"/>
      <c r="D12" s="419"/>
      <c r="E12" s="420"/>
      <c r="F12" s="421"/>
      <c r="G12" s="419"/>
      <c r="H12" s="419"/>
      <c r="I12" s="420"/>
      <c r="J12" s="427"/>
      <c r="K12" s="427"/>
      <c r="L12" s="427"/>
      <c r="M12" s="427"/>
      <c r="N12" s="427"/>
      <c r="O12" s="428"/>
      <c r="P12" s="428"/>
      <c r="Q12" s="422"/>
      <c r="R12" s="423"/>
      <c r="S12" s="424"/>
      <c r="T12" s="425"/>
      <c r="U12" s="426"/>
    </row>
    <row r="13" spans="1:21" ht="15.6" customHeight="1" x14ac:dyDescent="0.3">
      <c r="A13" s="418"/>
      <c r="B13" s="419"/>
      <c r="C13" s="419"/>
      <c r="D13" s="419"/>
      <c r="E13" s="420"/>
      <c r="F13" s="421"/>
      <c r="G13" s="419"/>
      <c r="H13" s="419"/>
      <c r="I13" s="420"/>
      <c r="J13" s="427"/>
      <c r="K13" s="427"/>
      <c r="L13" s="427"/>
      <c r="M13" s="427"/>
      <c r="N13" s="427"/>
      <c r="O13" s="428"/>
      <c r="P13" s="428"/>
      <c r="Q13" s="422"/>
      <c r="R13" s="423"/>
      <c r="S13" s="424"/>
      <c r="T13" s="425"/>
      <c r="U13" s="426"/>
    </row>
    <row r="14" spans="1:21" ht="15.6" customHeight="1" x14ac:dyDescent="0.3">
      <c r="A14" s="418"/>
      <c r="B14" s="419"/>
      <c r="C14" s="419"/>
      <c r="D14" s="419"/>
      <c r="E14" s="420"/>
      <c r="F14" s="421"/>
      <c r="G14" s="419"/>
      <c r="H14" s="419"/>
      <c r="I14" s="420"/>
      <c r="J14" s="427"/>
      <c r="K14" s="427"/>
      <c r="L14" s="427"/>
      <c r="M14" s="427"/>
      <c r="N14" s="427"/>
      <c r="O14" s="428"/>
      <c r="P14" s="428"/>
      <c r="Q14" s="422"/>
      <c r="R14" s="423"/>
      <c r="S14" s="424"/>
      <c r="T14" s="425"/>
      <c r="U14" s="426"/>
    </row>
    <row r="15" spans="1:21" ht="15.6" customHeight="1" thickBot="1" x14ac:dyDescent="0.35">
      <c r="A15" s="407"/>
      <c r="B15" s="408"/>
      <c r="C15" s="408"/>
      <c r="D15" s="408"/>
      <c r="E15" s="409"/>
      <c r="F15" s="410"/>
      <c r="G15" s="408"/>
      <c r="H15" s="408"/>
      <c r="I15" s="409"/>
      <c r="J15" s="416"/>
      <c r="K15" s="416"/>
      <c r="L15" s="416"/>
      <c r="M15" s="416"/>
      <c r="N15" s="416"/>
      <c r="O15" s="417"/>
      <c r="P15" s="417"/>
      <c r="Q15" s="411"/>
      <c r="R15" s="412"/>
      <c r="S15" s="413"/>
      <c r="T15" s="414"/>
      <c r="U15" s="415"/>
    </row>
    <row r="16" spans="1:21" ht="15" customHeight="1" thickTop="1" x14ac:dyDescent="0.3">
      <c r="A16" s="338" t="s">
        <v>2307</v>
      </c>
      <c r="B16" s="339"/>
      <c r="C16" s="339"/>
      <c r="D16" s="339"/>
      <c r="E16" s="340"/>
      <c r="F16" s="347"/>
      <c r="G16" s="348"/>
      <c r="H16" s="348"/>
      <c r="I16" s="348"/>
      <c r="J16" s="348"/>
      <c r="K16" s="348"/>
      <c r="L16" s="348"/>
      <c r="M16" s="348"/>
      <c r="N16" s="348"/>
      <c r="O16" s="348"/>
      <c r="P16" s="348"/>
      <c r="Q16" s="348"/>
      <c r="R16" s="348"/>
      <c r="S16" s="348"/>
      <c r="T16" s="348"/>
      <c r="U16" s="349"/>
    </row>
    <row r="17" spans="1:21" ht="15" customHeight="1" x14ac:dyDescent="0.3">
      <c r="A17" s="341"/>
      <c r="B17" s="342"/>
      <c r="C17" s="342"/>
      <c r="D17" s="342"/>
      <c r="E17" s="343"/>
      <c r="F17" s="350"/>
      <c r="G17" s="351"/>
      <c r="H17" s="351"/>
      <c r="I17" s="351"/>
      <c r="J17" s="351"/>
      <c r="K17" s="351"/>
      <c r="L17" s="351"/>
      <c r="M17" s="351"/>
      <c r="N17" s="351"/>
      <c r="O17" s="351"/>
      <c r="P17" s="351"/>
      <c r="Q17" s="351"/>
      <c r="R17" s="351"/>
      <c r="S17" s="351"/>
      <c r="T17" s="351"/>
      <c r="U17" s="352"/>
    </row>
    <row r="18" spans="1:21" ht="15" customHeight="1" x14ac:dyDescent="0.3">
      <c r="A18" s="341"/>
      <c r="B18" s="342"/>
      <c r="C18" s="342"/>
      <c r="D18" s="342"/>
      <c r="E18" s="343"/>
      <c r="F18" s="350"/>
      <c r="G18" s="351"/>
      <c r="H18" s="351"/>
      <c r="I18" s="351"/>
      <c r="J18" s="351"/>
      <c r="K18" s="351"/>
      <c r="L18" s="351"/>
      <c r="M18" s="351"/>
      <c r="N18" s="351"/>
      <c r="O18" s="351"/>
      <c r="P18" s="351"/>
      <c r="Q18" s="351"/>
      <c r="R18" s="351"/>
      <c r="S18" s="351"/>
      <c r="T18" s="351"/>
      <c r="U18" s="352"/>
    </row>
    <row r="19" spans="1:21" ht="15" customHeight="1" x14ac:dyDescent="0.3">
      <c r="A19" s="344"/>
      <c r="B19" s="345"/>
      <c r="C19" s="345"/>
      <c r="D19" s="345"/>
      <c r="E19" s="346"/>
      <c r="F19" s="353"/>
      <c r="G19" s="354"/>
      <c r="H19" s="354"/>
      <c r="I19" s="354"/>
      <c r="J19" s="354"/>
      <c r="K19" s="354"/>
      <c r="L19" s="354"/>
      <c r="M19" s="354"/>
      <c r="N19" s="354"/>
      <c r="O19" s="354"/>
      <c r="P19" s="354"/>
      <c r="Q19" s="354"/>
      <c r="R19" s="354"/>
      <c r="S19" s="354"/>
      <c r="T19" s="354"/>
      <c r="U19" s="355"/>
    </row>
    <row r="20" spans="1:21" ht="20.100000000000001" customHeight="1" x14ac:dyDescent="0.3">
      <c r="A20" s="322" t="s">
        <v>80</v>
      </c>
      <c r="B20" s="323"/>
      <c r="C20" s="323"/>
      <c r="D20" s="323"/>
      <c r="E20" s="323"/>
      <c r="F20" s="324">
        <v>550000</v>
      </c>
      <c r="G20" s="324"/>
      <c r="H20" s="324"/>
      <c r="I20" s="325"/>
      <c r="J20" s="361">
        <f>SUM(J8:N19)</f>
        <v>1600000</v>
      </c>
      <c r="K20" s="362"/>
      <c r="L20" s="362"/>
      <c r="M20" s="362"/>
      <c r="N20" s="363"/>
      <c r="O20" s="326">
        <f>SUM(O8:P19)</f>
        <v>1</v>
      </c>
      <c r="P20" s="326"/>
      <c r="Q20" s="364">
        <f>SUM(Q8:S19)</f>
        <v>160000</v>
      </c>
      <c r="R20" s="324"/>
      <c r="S20" s="325"/>
      <c r="T20" s="324">
        <f>SUM(T8:U15)</f>
        <v>1760000</v>
      </c>
      <c r="U20" s="365"/>
    </row>
    <row r="21" spans="1:21" ht="20.100000000000001" customHeight="1" thickBot="1" x14ac:dyDescent="0.35">
      <c r="A21" s="327" t="s">
        <v>90</v>
      </c>
      <c r="B21" s="328"/>
      <c r="C21" s="328"/>
      <c r="D21" s="328"/>
      <c r="E21" s="328"/>
      <c r="F21" s="329">
        <f>F20+T20</f>
        <v>2310000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28"/>
      <c r="Q21" s="332" t="str">
        <f>C3</f>
        <v>성민오토(대전)</v>
      </c>
      <c r="R21" s="332"/>
      <c r="S21" s="332"/>
      <c r="T21" s="332"/>
      <c r="U21" s="384"/>
    </row>
    <row r="22" spans="1:21" ht="20.100000000000001" customHeight="1" x14ac:dyDescent="0.3">
      <c r="A22" s="311" t="s">
        <v>5092</v>
      </c>
      <c r="B22" s="311"/>
      <c r="C22" s="311"/>
      <c r="D22" s="311"/>
      <c r="E22" s="311"/>
      <c r="F22" s="311"/>
      <c r="G22" s="311"/>
      <c r="H22" s="311"/>
      <c r="I22" s="311"/>
      <c r="J22" s="311"/>
      <c r="K22" s="311"/>
      <c r="L22" s="311"/>
      <c r="M22" s="311"/>
      <c r="N22" s="311"/>
      <c r="O22" s="311"/>
      <c r="P22" s="311"/>
      <c r="Q22" s="311"/>
      <c r="R22" s="311"/>
      <c r="S22" s="311"/>
      <c r="T22" s="311"/>
      <c r="U22" s="311"/>
    </row>
    <row r="23" spans="1:21" ht="20.100000000000001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">
      <c r="A24" s="333"/>
      <c r="B24" s="334"/>
      <c r="C24" s="334"/>
      <c r="D24" s="334"/>
      <c r="E24" s="334"/>
      <c r="F24" s="334"/>
      <c r="G24" s="334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5" t="s">
        <v>1192</v>
      </c>
      <c r="R24" s="335"/>
      <c r="S24" s="336">
        <f>S1</f>
        <v>0</v>
      </c>
      <c r="T24" s="336"/>
      <c r="U24" s="337"/>
    </row>
    <row r="25" spans="1:21" x14ac:dyDescent="0.3">
      <c r="A25" s="313" t="s">
        <v>65</v>
      </c>
      <c r="B25" s="314"/>
      <c r="C25" s="315" t="str">
        <f>C2</f>
        <v>농협 3520106511413</v>
      </c>
      <c r="D25" s="316"/>
      <c r="E25" s="316"/>
      <c r="F25" s="316"/>
      <c r="G25" s="317"/>
      <c r="H25" s="315" t="s">
        <v>76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46062</v>
      </c>
      <c r="U25" s="321"/>
    </row>
    <row r="26" spans="1:21" ht="24.95" customHeight="1" x14ac:dyDescent="0.3">
      <c r="A26" s="388" t="s">
        <v>1162</v>
      </c>
      <c r="B26" s="37" t="s">
        <v>59</v>
      </c>
      <c r="C26" s="391" t="str">
        <f>C3</f>
        <v>성민오토(대전)</v>
      </c>
      <c r="D26" s="392"/>
      <c r="E26" s="392"/>
      <c r="F26" s="392"/>
      <c r="G26" s="392"/>
      <c r="H26" s="392"/>
      <c r="I26" s="392"/>
      <c r="J26" s="393"/>
      <c r="K26" s="394" t="s">
        <v>1163</v>
      </c>
      <c r="L26" s="37" t="s">
        <v>59</v>
      </c>
      <c r="M26" s="397" t="s">
        <v>964</v>
      </c>
      <c r="N26" s="398"/>
      <c r="O26" s="398"/>
      <c r="P26" s="398"/>
      <c r="Q26" s="398"/>
      <c r="R26" s="398"/>
      <c r="S26" s="398"/>
      <c r="T26" s="398"/>
      <c r="U26" s="399"/>
    </row>
    <row r="27" spans="1:21" ht="24.95" customHeight="1" x14ac:dyDescent="0.3">
      <c r="A27" s="389"/>
      <c r="B27" s="37" t="s">
        <v>61</v>
      </c>
      <c r="C27" s="400">
        <f>C4</f>
        <v>0</v>
      </c>
      <c r="D27" s="401"/>
      <c r="E27" s="401"/>
      <c r="F27" s="401"/>
      <c r="G27" s="401"/>
      <c r="H27" s="401"/>
      <c r="I27" s="401"/>
      <c r="J27" s="402"/>
      <c r="K27" s="395"/>
      <c r="L27" s="37" t="s">
        <v>61</v>
      </c>
      <c r="M27" s="403" t="s">
        <v>962</v>
      </c>
      <c r="N27" s="404"/>
      <c r="O27" s="404"/>
      <c r="P27" s="404"/>
      <c r="Q27" s="404"/>
      <c r="R27" s="405"/>
      <c r="S27" s="38" t="s">
        <v>62</v>
      </c>
      <c r="T27" s="403" t="s">
        <v>73</v>
      </c>
      <c r="U27" s="406"/>
    </row>
    <row r="28" spans="1:21" ht="24.95" customHeight="1" x14ac:dyDescent="0.3">
      <c r="A28" s="389"/>
      <c r="B28" s="38" t="s">
        <v>10</v>
      </c>
      <c r="C28" s="403" t="str">
        <f>C5</f>
        <v>대전 대덕구 비래동로15번길 76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">
        <v>74</v>
      </c>
      <c r="N28" s="404"/>
      <c r="O28" s="404"/>
      <c r="P28" s="404"/>
      <c r="Q28" s="404"/>
      <c r="R28" s="404"/>
      <c r="S28" s="404"/>
      <c r="T28" s="404"/>
      <c r="U28" s="406"/>
    </row>
    <row r="29" spans="1:21" ht="24.95" customHeight="1" x14ac:dyDescent="0.3">
      <c r="A29" s="390"/>
      <c r="B29" s="38" t="s">
        <v>75</v>
      </c>
      <c r="C29" s="403" t="str">
        <f>C6</f>
        <v>010-6261-2920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">
        <v>66</v>
      </c>
      <c r="N29" s="404"/>
      <c r="O29" s="404"/>
      <c r="P29" s="404"/>
      <c r="Q29" s="404"/>
      <c r="R29" s="405"/>
      <c r="S29" s="38" t="s">
        <v>22</v>
      </c>
      <c r="T29" s="403" t="str">
        <f>T6</f>
        <v>대신(화물)</v>
      </c>
      <c r="U29" s="406"/>
    </row>
    <row r="30" spans="1:21" ht="15.6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42</v>
      </c>
      <c r="K30" s="323"/>
      <c r="L30" s="323"/>
      <c r="M30" s="323"/>
      <c r="N30" s="385"/>
      <c r="O30" s="323" t="s">
        <v>50</v>
      </c>
      <c r="P30" s="385"/>
      <c r="Q30" s="386" t="s">
        <v>69</v>
      </c>
      <c r="R30" s="323"/>
      <c r="S30" s="385"/>
      <c r="T30" s="386" t="s">
        <v>68</v>
      </c>
      <c r="U30" s="387"/>
    </row>
    <row r="31" spans="1:21" ht="15.6" customHeight="1" x14ac:dyDescent="0.3">
      <c r="A31" s="378" t="str">
        <f>A8</f>
        <v>0AM_Mechatronics</v>
      </c>
      <c r="B31" s="379"/>
      <c r="C31" s="379"/>
      <c r="D31" s="379"/>
      <c r="E31" s="379"/>
      <c r="F31" s="379" t="str">
        <f>F8</f>
        <v>2820403</v>
      </c>
      <c r="G31" s="379"/>
      <c r="H31" s="379"/>
      <c r="I31" s="379"/>
      <c r="J31" s="383">
        <f>J8</f>
        <v>1600000</v>
      </c>
      <c r="K31" s="383"/>
      <c r="L31" s="383"/>
      <c r="M31" s="383"/>
      <c r="N31" s="383"/>
      <c r="O31" s="383">
        <f>O8</f>
        <v>1</v>
      </c>
      <c r="P31" s="383"/>
      <c r="Q31" s="380">
        <f>Q8</f>
        <v>160000</v>
      </c>
      <c r="R31" s="380"/>
      <c r="S31" s="380"/>
      <c r="T31" s="381">
        <f>T8</f>
        <v>1760000</v>
      </c>
      <c r="U31" s="382"/>
    </row>
    <row r="32" spans="1:21" ht="15.6" customHeight="1" x14ac:dyDescent="0.3">
      <c r="A32" s="371">
        <f t="shared" ref="A32:A38" si="0">A9</f>
        <v>0</v>
      </c>
      <c r="B32" s="372"/>
      <c r="C32" s="372"/>
      <c r="D32" s="372"/>
      <c r="E32" s="372"/>
      <c r="F32" s="372">
        <f t="shared" ref="F32:F38" si="1">F9</f>
        <v>0</v>
      </c>
      <c r="G32" s="372"/>
      <c r="H32" s="372"/>
      <c r="I32" s="372"/>
      <c r="J32" s="376">
        <f t="shared" ref="J32:J38" si="2">J9</f>
        <v>0</v>
      </c>
      <c r="K32" s="376"/>
      <c r="L32" s="376"/>
      <c r="M32" s="376"/>
      <c r="N32" s="376"/>
      <c r="O32" s="376">
        <f t="shared" ref="O32:O38" si="3">O9</f>
        <v>0</v>
      </c>
      <c r="P32" s="376"/>
      <c r="Q32" s="373">
        <f t="shared" ref="Q32:Q38" si="4">Q9</f>
        <v>0</v>
      </c>
      <c r="R32" s="373"/>
      <c r="S32" s="373"/>
      <c r="T32" s="374">
        <f t="shared" ref="T32:T38" si="5">T9</f>
        <v>0</v>
      </c>
      <c r="U32" s="375"/>
    </row>
    <row r="33" spans="1:21" ht="15.6" customHeight="1" x14ac:dyDescent="0.3">
      <c r="A33" s="371">
        <f t="shared" si="0"/>
        <v>0</v>
      </c>
      <c r="B33" s="372"/>
      <c r="C33" s="372"/>
      <c r="D33" s="372"/>
      <c r="E33" s="372"/>
      <c r="F33" s="372">
        <f t="shared" si="1"/>
        <v>0</v>
      </c>
      <c r="G33" s="372"/>
      <c r="H33" s="372"/>
      <c r="I33" s="372"/>
      <c r="J33" s="376">
        <f t="shared" si="2"/>
        <v>0</v>
      </c>
      <c r="K33" s="376"/>
      <c r="L33" s="376"/>
      <c r="M33" s="376"/>
      <c r="N33" s="376"/>
      <c r="O33" s="376">
        <f t="shared" si="3"/>
        <v>0</v>
      </c>
      <c r="P33" s="376"/>
      <c r="Q33" s="373">
        <f t="shared" si="4"/>
        <v>0</v>
      </c>
      <c r="R33" s="373"/>
      <c r="S33" s="373"/>
      <c r="T33" s="374">
        <f t="shared" si="5"/>
        <v>0</v>
      </c>
      <c r="U33" s="375"/>
    </row>
    <row r="34" spans="1:21" ht="15.6" customHeight="1" x14ac:dyDescent="0.3">
      <c r="A34" s="371">
        <f t="shared" si="0"/>
        <v>0</v>
      </c>
      <c r="B34" s="372"/>
      <c r="C34" s="372"/>
      <c r="D34" s="372"/>
      <c r="E34" s="372"/>
      <c r="F34" s="372">
        <f t="shared" si="1"/>
        <v>0</v>
      </c>
      <c r="G34" s="372"/>
      <c r="H34" s="372"/>
      <c r="I34" s="372"/>
      <c r="J34" s="376">
        <f t="shared" si="2"/>
        <v>0</v>
      </c>
      <c r="K34" s="376"/>
      <c r="L34" s="376"/>
      <c r="M34" s="376"/>
      <c r="N34" s="376"/>
      <c r="O34" s="376">
        <f t="shared" si="3"/>
        <v>0</v>
      </c>
      <c r="P34" s="376"/>
      <c r="Q34" s="373">
        <f t="shared" si="4"/>
        <v>0</v>
      </c>
      <c r="R34" s="373"/>
      <c r="S34" s="373"/>
      <c r="T34" s="374">
        <f t="shared" si="5"/>
        <v>0</v>
      </c>
      <c r="U34" s="375"/>
    </row>
    <row r="35" spans="1:21" ht="15.6" customHeight="1" x14ac:dyDescent="0.3">
      <c r="A35" s="371">
        <f t="shared" si="0"/>
        <v>0</v>
      </c>
      <c r="B35" s="372"/>
      <c r="C35" s="372"/>
      <c r="D35" s="372"/>
      <c r="E35" s="372"/>
      <c r="F35" s="372">
        <f t="shared" si="1"/>
        <v>0</v>
      </c>
      <c r="G35" s="372"/>
      <c r="H35" s="372"/>
      <c r="I35" s="372"/>
      <c r="J35" s="376">
        <f t="shared" si="2"/>
        <v>0</v>
      </c>
      <c r="K35" s="376"/>
      <c r="L35" s="376"/>
      <c r="M35" s="376"/>
      <c r="N35" s="376"/>
      <c r="O35" s="376">
        <f t="shared" si="3"/>
        <v>0</v>
      </c>
      <c r="P35" s="376"/>
      <c r="Q35" s="373">
        <f t="shared" si="4"/>
        <v>0</v>
      </c>
      <c r="R35" s="373"/>
      <c r="S35" s="373"/>
      <c r="T35" s="374">
        <f t="shared" si="5"/>
        <v>0</v>
      </c>
      <c r="U35" s="375"/>
    </row>
    <row r="36" spans="1:21" ht="15.6" customHeight="1" x14ac:dyDescent="0.3">
      <c r="A36" s="371">
        <f t="shared" si="0"/>
        <v>0</v>
      </c>
      <c r="B36" s="372"/>
      <c r="C36" s="372"/>
      <c r="D36" s="372"/>
      <c r="E36" s="372"/>
      <c r="F36" s="372">
        <f t="shared" si="1"/>
        <v>0</v>
      </c>
      <c r="G36" s="372"/>
      <c r="H36" s="372"/>
      <c r="I36" s="372"/>
      <c r="J36" s="376">
        <f t="shared" si="2"/>
        <v>0</v>
      </c>
      <c r="K36" s="376"/>
      <c r="L36" s="376"/>
      <c r="M36" s="376"/>
      <c r="N36" s="376"/>
      <c r="O36" s="376">
        <f t="shared" si="3"/>
        <v>0</v>
      </c>
      <c r="P36" s="376"/>
      <c r="Q36" s="373">
        <f t="shared" si="4"/>
        <v>0</v>
      </c>
      <c r="R36" s="373"/>
      <c r="S36" s="373"/>
      <c r="T36" s="374">
        <f t="shared" si="5"/>
        <v>0</v>
      </c>
      <c r="U36" s="375"/>
    </row>
    <row r="37" spans="1:21" ht="15.6" customHeight="1" x14ac:dyDescent="0.3">
      <c r="A37" s="371">
        <f t="shared" si="0"/>
        <v>0</v>
      </c>
      <c r="B37" s="372"/>
      <c r="C37" s="372"/>
      <c r="D37" s="372"/>
      <c r="E37" s="372"/>
      <c r="F37" s="372">
        <f t="shared" si="1"/>
        <v>0</v>
      </c>
      <c r="G37" s="372"/>
      <c r="H37" s="372"/>
      <c r="I37" s="372"/>
      <c r="J37" s="376">
        <f t="shared" si="2"/>
        <v>0</v>
      </c>
      <c r="K37" s="376"/>
      <c r="L37" s="376"/>
      <c r="M37" s="376"/>
      <c r="N37" s="376"/>
      <c r="O37" s="376">
        <f t="shared" si="3"/>
        <v>0</v>
      </c>
      <c r="P37" s="376"/>
      <c r="Q37" s="373">
        <f t="shared" si="4"/>
        <v>0</v>
      </c>
      <c r="R37" s="373"/>
      <c r="S37" s="373"/>
      <c r="T37" s="374">
        <f t="shared" si="5"/>
        <v>0</v>
      </c>
      <c r="U37" s="375"/>
    </row>
    <row r="38" spans="1:21" ht="15.6" customHeight="1" thickBot="1" x14ac:dyDescent="0.35">
      <c r="A38" s="366">
        <f t="shared" si="0"/>
        <v>0</v>
      </c>
      <c r="B38" s="367"/>
      <c r="C38" s="367"/>
      <c r="D38" s="367"/>
      <c r="E38" s="367"/>
      <c r="F38" s="367">
        <f t="shared" si="1"/>
        <v>0</v>
      </c>
      <c r="G38" s="367"/>
      <c r="H38" s="367"/>
      <c r="I38" s="367"/>
      <c r="J38" s="377">
        <f t="shared" si="2"/>
        <v>0</v>
      </c>
      <c r="K38" s="377"/>
      <c r="L38" s="377"/>
      <c r="M38" s="377"/>
      <c r="N38" s="377"/>
      <c r="O38" s="377">
        <f t="shared" si="3"/>
        <v>0</v>
      </c>
      <c r="P38" s="377"/>
      <c r="Q38" s="368">
        <f t="shared" si="4"/>
        <v>0</v>
      </c>
      <c r="R38" s="368"/>
      <c r="S38" s="368"/>
      <c r="T38" s="369">
        <f t="shared" si="5"/>
        <v>0</v>
      </c>
      <c r="U38" s="370"/>
    </row>
    <row r="39" spans="1:21" ht="15" customHeight="1" thickTop="1" x14ac:dyDescent="0.3">
      <c r="A39" s="338" t="s">
        <v>2307</v>
      </c>
      <c r="B39" s="339"/>
      <c r="C39" s="339"/>
      <c r="D39" s="339"/>
      <c r="E39" s="340"/>
      <c r="F39" s="347">
        <f>F16</f>
        <v>0</v>
      </c>
      <c r="G39" s="348"/>
      <c r="H39" s="348"/>
      <c r="I39" s="348"/>
      <c r="J39" s="348"/>
      <c r="K39" s="348"/>
      <c r="L39" s="348"/>
      <c r="M39" s="348"/>
      <c r="N39" s="348"/>
      <c r="O39" s="348"/>
      <c r="P39" s="348"/>
      <c r="Q39" s="348"/>
      <c r="R39" s="348"/>
      <c r="S39" s="348"/>
      <c r="T39" s="348"/>
      <c r="U39" s="349"/>
    </row>
    <row r="40" spans="1:21" ht="15" customHeight="1" x14ac:dyDescent="0.3">
      <c r="A40" s="341"/>
      <c r="B40" s="342"/>
      <c r="C40" s="342"/>
      <c r="D40" s="342"/>
      <c r="E40" s="343"/>
      <c r="F40" s="350"/>
      <c r="G40" s="351"/>
      <c r="H40" s="351"/>
      <c r="I40" s="351"/>
      <c r="J40" s="351"/>
      <c r="K40" s="351"/>
      <c r="L40" s="351"/>
      <c r="M40" s="351"/>
      <c r="N40" s="351"/>
      <c r="O40" s="351"/>
      <c r="P40" s="351"/>
      <c r="Q40" s="351"/>
      <c r="R40" s="351"/>
      <c r="S40" s="351"/>
      <c r="T40" s="351"/>
      <c r="U40" s="352"/>
    </row>
    <row r="41" spans="1:21" ht="15" customHeight="1" x14ac:dyDescent="0.3">
      <c r="A41" s="341"/>
      <c r="B41" s="342"/>
      <c r="C41" s="342"/>
      <c r="D41" s="342"/>
      <c r="E41" s="343"/>
      <c r="F41" s="350"/>
      <c r="G41" s="351"/>
      <c r="H41" s="351"/>
      <c r="I41" s="351"/>
      <c r="J41" s="351"/>
      <c r="K41" s="351"/>
      <c r="L41" s="351"/>
      <c r="M41" s="351"/>
      <c r="N41" s="351"/>
      <c r="O41" s="351"/>
      <c r="P41" s="351"/>
      <c r="Q41" s="351"/>
      <c r="R41" s="351"/>
      <c r="S41" s="351"/>
      <c r="T41" s="351"/>
      <c r="U41" s="352"/>
    </row>
    <row r="42" spans="1:21" ht="15" customHeight="1" x14ac:dyDescent="0.3">
      <c r="A42" s="344"/>
      <c r="B42" s="345"/>
      <c r="C42" s="345"/>
      <c r="D42" s="345"/>
      <c r="E42" s="346"/>
      <c r="F42" s="353"/>
      <c r="G42" s="354"/>
      <c r="H42" s="354"/>
      <c r="I42" s="354"/>
      <c r="J42" s="354"/>
      <c r="K42" s="354"/>
      <c r="L42" s="354"/>
      <c r="M42" s="354"/>
      <c r="N42" s="354"/>
      <c r="O42" s="354"/>
      <c r="P42" s="354"/>
      <c r="Q42" s="354"/>
      <c r="R42" s="354"/>
      <c r="S42" s="354"/>
      <c r="T42" s="354"/>
      <c r="U42" s="355"/>
    </row>
    <row r="43" spans="1:21" ht="20.100000000000001" customHeight="1" x14ac:dyDescent="0.3">
      <c r="A43" s="322" t="s">
        <v>80</v>
      </c>
      <c r="B43" s="323"/>
      <c r="C43" s="323"/>
      <c r="D43" s="323"/>
      <c r="E43" s="323"/>
      <c r="F43" s="324">
        <f>F20</f>
        <v>550000</v>
      </c>
      <c r="G43" s="324"/>
      <c r="H43" s="324"/>
      <c r="I43" s="325"/>
      <c r="J43" s="361">
        <f>J20</f>
        <v>1600000</v>
      </c>
      <c r="K43" s="362"/>
      <c r="L43" s="362"/>
      <c r="M43" s="362"/>
      <c r="N43" s="363"/>
      <c r="O43" s="326">
        <f>O20</f>
        <v>1</v>
      </c>
      <c r="P43" s="326"/>
      <c r="Q43" s="364">
        <f>Q20</f>
        <v>160000</v>
      </c>
      <c r="R43" s="324"/>
      <c r="S43" s="324"/>
      <c r="T43" s="324">
        <f>T20</f>
        <v>1760000</v>
      </c>
      <c r="U43" s="365"/>
    </row>
    <row r="44" spans="1:21" ht="20.100000000000001" customHeight="1" thickBot="1" x14ac:dyDescent="0.35">
      <c r="A44" s="327" t="s">
        <v>90</v>
      </c>
      <c r="B44" s="328"/>
      <c r="C44" s="328"/>
      <c r="D44" s="328"/>
      <c r="E44" s="328"/>
      <c r="F44" s="329">
        <f>F21</f>
        <v>2310000</v>
      </c>
      <c r="G44" s="329"/>
      <c r="H44" s="329"/>
      <c r="I44" s="330"/>
      <c r="J44" s="331" t="s">
        <v>965</v>
      </c>
      <c r="K44" s="328"/>
      <c r="L44" s="356" t="str">
        <f>T27</f>
        <v>장효주</v>
      </c>
      <c r="M44" s="356"/>
      <c r="N44" s="356"/>
      <c r="O44" s="331" t="s">
        <v>64</v>
      </c>
      <c r="P44" s="357"/>
      <c r="Q44" s="358" t="str">
        <f>Q21</f>
        <v>성민오토(대전)</v>
      </c>
      <c r="R44" s="359"/>
      <c r="S44" s="359"/>
      <c r="T44" s="359"/>
      <c r="U44" s="360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7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1600000</v>
      </c>
      <c r="H1" s="107">
        <f>SUM(H2:H2)</f>
        <v>1</v>
      </c>
      <c r="I1" s="107">
        <f>SUM(I2:I2)</f>
        <v>160000</v>
      </c>
      <c r="J1" s="107">
        <f>SUM(J2:J2)</f>
        <v>1760000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5080</v>
      </c>
      <c r="C2" s="47" t="s">
        <v>1297</v>
      </c>
      <c r="D2" s="290" t="s">
        <v>5089</v>
      </c>
      <c r="E2" t="s">
        <v>2186</v>
      </c>
      <c r="F2" s="290" t="s">
        <v>5089</v>
      </c>
      <c r="G2">
        <v>1600000</v>
      </c>
      <c r="H2">
        <v>1</v>
      </c>
      <c r="I2" s="226">
        <v>160000</v>
      </c>
      <c r="J2" s="226">
        <v>1760000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J6" s="226"/>
    </row>
    <row r="7" spans="1:12" x14ac:dyDescent="0.3">
      <c r="J7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1549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1550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87"/>
  <sheetViews>
    <sheetView workbookViewId="0">
      <pane xSplit="1" ySplit="1" topLeftCell="B2932" activePane="bottomRight" state="frozen"/>
      <selection activeCell="N26" sqref="N26"/>
      <selection pane="topRight" activeCell="N26" sqref="N26"/>
      <selection pane="bottomLeft" activeCell="N26" sqref="N26"/>
      <selection pane="bottomRight" activeCell="N2957" sqref="N295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2988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1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1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5046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5046</v>
      </c>
    </row>
    <row r="2670" spans="1:14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5046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5046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5046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5046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5046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5046</v>
      </c>
    </row>
    <row r="2676" spans="1:14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  <c r="N2676" t="s">
        <v>5046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5046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5046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5046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5046</v>
      </c>
    </row>
    <row r="2681" spans="1:14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5046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  <c r="N2685" t="s">
        <v>5046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5046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5046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5046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5046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5046</v>
      </c>
    </row>
    <row r="2691" spans="1:14" x14ac:dyDescent="0.3">
      <c r="A2691" s="58">
        <v>2691</v>
      </c>
      <c r="B2691" s="264">
        <v>46027</v>
      </c>
      <c r="C2691" s="292" t="s">
        <v>5035</v>
      </c>
      <c r="E2691" s="292" t="s">
        <v>5036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5046</v>
      </c>
    </row>
    <row r="2692" spans="1:14" x14ac:dyDescent="0.3">
      <c r="A2692" s="58">
        <v>2692</v>
      </c>
      <c r="B2692" s="264">
        <v>46027</v>
      </c>
      <c r="C2692" s="292" t="s">
        <v>5035</v>
      </c>
      <c r="E2692" s="292" t="s">
        <v>5037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5046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5046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5046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5046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5046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5046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  <c r="N2704" t="s">
        <v>5046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5046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5046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5046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5046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5046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  <c r="N2717" t="s">
        <v>5046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  <c r="N2720" t="s">
        <v>5046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5046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5046</v>
      </c>
    </row>
    <row r="2723" spans="1:14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5046</v>
      </c>
    </row>
    <row r="2724" spans="1:14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5046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5046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5046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5046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5046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5046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  <c r="N2730" t="s">
        <v>5046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5046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5046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  <c r="N2738" t="s">
        <v>5046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5046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5046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5046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5046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5046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5046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5046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5046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5046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5046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5046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5046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5046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5046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5046</v>
      </c>
    </row>
    <row r="2761" spans="1:14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5046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5046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5046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5046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5046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5046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  <c r="N2769" t="s">
        <v>5046</v>
      </c>
    </row>
    <row r="2770" spans="1:14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  <c r="N2770" t="s">
        <v>5046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5046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  <c r="N2772" t="s">
        <v>5046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5046</v>
      </c>
    </row>
    <row r="2776" spans="1:14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5046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5046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5046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5046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5046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5046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5046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5046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5046</v>
      </c>
    </row>
    <row r="2797" spans="1:14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  <c r="N2797" t="s">
        <v>5046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5046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5046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5046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5046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  <c r="N2803" t="s">
        <v>5046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5046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5046</v>
      </c>
    </row>
    <row r="2807" spans="1:14" x14ac:dyDescent="0.3">
      <c r="A2807" s="58">
        <v>2807</v>
      </c>
      <c r="B2807" s="264">
        <v>46041</v>
      </c>
      <c r="C2807" s="292" t="s">
        <v>5035</v>
      </c>
      <c r="E2807" s="292" t="s">
        <v>5038</v>
      </c>
      <c r="F2807" s="269" t="s">
        <v>5039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5046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5046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5046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5046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5046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5046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5046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5046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5046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  <c r="N2822" t="s">
        <v>5046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  <c r="N2823" t="s">
        <v>5046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5046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5046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5046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5046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5046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5046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5046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5046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5046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5046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5046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5046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5046</v>
      </c>
    </row>
    <row r="2837" spans="1:14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5046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  <c r="N2838" t="s">
        <v>5046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  <c r="N2839" t="s">
        <v>5046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5046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5046</v>
      </c>
    </row>
    <row r="2842" spans="1:14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5046</v>
      </c>
    </row>
    <row r="2843" spans="1:14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5046</v>
      </c>
    </row>
    <row r="2844" spans="1:14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5046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5046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5046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5046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5046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5046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5046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5046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5046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5046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5046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5046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5046</v>
      </c>
    </row>
    <row r="2874" spans="1:14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5046</v>
      </c>
    </row>
    <row r="2875" spans="1:14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5046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5046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5046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5046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5046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5046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5046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5046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5046</v>
      </c>
    </row>
    <row r="2884" spans="1:14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5046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5046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5046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5046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5046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5046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  <c r="N2900" t="s">
        <v>5046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  <c r="N2901" t="s">
        <v>5046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5046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5046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5046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5046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5046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  <c r="N2907" t="s">
        <v>5046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  <c r="N2908" t="s">
        <v>5046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  <c r="N2909" t="s">
        <v>5046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5040</v>
      </c>
      <c r="E2917" s="292" t="s">
        <v>5041</v>
      </c>
      <c r="F2917" s="269" t="s">
        <v>5042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5043</v>
      </c>
      <c r="N2917" t="s">
        <v>5046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5026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5032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5044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5047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5048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5054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5055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5061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5063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5065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5068</v>
      </c>
      <c r="E2963" s="292" t="s">
        <v>5072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5068</v>
      </c>
      <c r="E2964" s="292" t="s">
        <v>5074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4897</v>
      </c>
      <c r="F2966" s="269" t="s">
        <v>5032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5077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5078</v>
      </c>
      <c r="L2968" s="265">
        <v>-200000</v>
      </c>
    </row>
    <row r="2969" spans="1:12" x14ac:dyDescent="0.3">
      <c r="A2969" s="58">
        <v>2969</v>
      </c>
      <c r="B2969" s="264">
        <v>46062</v>
      </c>
      <c r="C2969" s="292" t="s">
        <v>1024</v>
      </c>
      <c r="E2969" s="292" t="s">
        <v>2787</v>
      </c>
      <c r="F2969" s="269">
        <v>1094302044</v>
      </c>
      <c r="G2969" s="265">
        <v>300000</v>
      </c>
      <c r="H2969" s="269">
        <v>1</v>
      </c>
      <c r="K2969" s="265">
        <v>300000</v>
      </c>
    </row>
    <row r="2970" spans="1:12" x14ac:dyDescent="0.3">
      <c r="A2970" s="58">
        <v>2970</v>
      </c>
      <c r="B2970" s="264">
        <v>46062</v>
      </c>
      <c r="C2970" s="292" t="s">
        <v>1024</v>
      </c>
      <c r="E2970" s="292" t="s">
        <v>2203</v>
      </c>
      <c r="G2970" s="265">
        <v>600000</v>
      </c>
      <c r="H2970" s="269">
        <v>1</v>
      </c>
      <c r="K2970" s="265">
        <v>600000</v>
      </c>
    </row>
    <row r="2971" spans="1:12" x14ac:dyDescent="0.3">
      <c r="A2971" s="58">
        <v>2971</v>
      </c>
      <c r="B2971" s="264">
        <v>46062</v>
      </c>
      <c r="C2971" s="292" t="s">
        <v>1024</v>
      </c>
      <c r="E2971" s="292" t="s">
        <v>2102</v>
      </c>
      <c r="F2971" s="269" t="s">
        <v>2570</v>
      </c>
      <c r="G2971" s="265">
        <v>65000</v>
      </c>
      <c r="H2971" s="269">
        <v>1</v>
      </c>
      <c r="K2971" s="265">
        <v>65000</v>
      </c>
    </row>
    <row r="2972" spans="1:12" x14ac:dyDescent="0.3">
      <c r="A2972" s="58">
        <v>2972</v>
      </c>
      <c r="B2972" s="264">
        <v>46062</v>
      </c>
      <c r="C2972" s="292" t="s">
        <v>1024</v>
      </c>
      <c r="E2972" s="292" t="s">
        <v>3612</v>
      </c>
      <c r="F2972" s="269" t="s">
        <v>3611</v>
      </c>
      <c r="G2972" s="265">
        <v>30000</v>
      </c>
      <c r="H2972" s="269">
        <v>1</v>
      </c>
      <c r="K2972" s="265">
        <v>30000</v>
      </c>
    </row>
    <row r="2973" spans="1:12" x14ac:dyDescent="0.3">
      <c r="A2973" s="58">
        <v>2973</v>
      </c>
      <c r="B2973" s="264">
        <v>46062</v>
      </c>
      <c r="C2973" s="292" t="s">
        <v>1024</v>
      </c>
      <c r="E2973" s="292" t="s">
        <v>5081</v>
      </c>
      <c r="G2973" s="265">
        <v>300000</v>
      </c>
      <c r="H2973" s="269">
        <v>1</v>
      </c>
      <c r="K2973" s="265">
        <v>300000</v>
      </c>
    </row>
    <row r="2974" spans="1:12" x14ac:dyDescent="0.3">
      <c r="A2974" s="58">
        <v>2974</v>
      </c>
      <c r="B2974" s="264">
        <v>46062</v>
      </c>
      <c r="C2974" s="292" t="s">
        <v>1587</v>
      </c>
      <c r="E2974" s="292" t="s">
        <v>2907</v>
      </c>
      <c r="F2974" s="269">
        <v>415090409</v>
      </c>
      <c r="G2974" s="265">
        <v>594000</v>
      </c>
      <c r="H2974" s="269">
        <v>1</v>
      </c>
      <c r="K2974" s="265">
        <v>594000</v>
      </c>
    </row>
    <row r="2975" spans="1:12" x14ac:dyDescent="0.3">
      <c r="A2975" s="58">
        <v>2975</v>
      </c>
      <c r="B2975" s="264">
        <v>46062</v>
      </c>
      <c r="C2975" s="292" t="s">
        <v>1587</v>
      </c>
      <c r="E2975" s="292" t="s">
        <v>2177</v>
      </c>
      <c r="F2975" s="269" t="s">
        <v>1202</v>
      </c>
      <c r="G2975" s="265">
        <v>600000</v>
      </c>
      <c r="H2975" s="269">
        <v>1</v>
      </c>
      <c r="K2975" s="265">
        <v>600000</v>
      </c>
    </row>
    <row r="2976" spans="1:12" x14ac:dyDescent="0.3">
      <c r="A2976" s="58">
        <v>2976</v>
      </c>
      <c r="B2976" s="264">
        <v>46062</v>
      </c>
      <c r="C2976" s="292" t="s">
        <v>1587</v>
      </c>
      <c r="E2976" s="292" t="s">
        <v>2180</v>
      </c>
      <c r="F2976" s="269">
        <v>50229</v>
      </c>
      <c r="G2976" s="265">
        <v>75000</v>
      </c>
      <c r="H2976" s="269">
        <v>1</v>
      </c>
      <c r="K2976" s="265">
        <v>75000</v>
      </c>
    </row>
    <row r="2977" spans="1:11" x14ac:dyDescent="0.3">
      <c r="A2977" s="58">
        <v>2977</v>
      </c>
      <c r="B2977" s="264">
        <v>46062</v>
      </c>
      <c r="C2977" s="292" t="s">
        <v>1587</v>
      </c>
      <c r="E2977" s="292" t="s">
        <v>2178</v>
      </c>
      <c r="F2977" s="269" t="s">
        <v>1250</v>
      </c>
      <c r="G2977" s="265">
        <v>130000</v>
      </c>
      <c r="H2977" s="269">
        <v>1</v>
      </c>
      <c r="K2977" s="265">
        <v>130000</v>
      </c>
    </row>
    <row r="2978" spans="1:11" x14ac:dyDescent="0.3">
      <c r="A2978" s="58">
        <v>2978</v>
      </c>
      <c r="B2978" s="264">
        <v>46062</v>
      </c>
      <c r="C2978" s="292" t="s">
        <v>1587</v>
      </c>
      <c r="E2978" s="292" t="s">
        <v>2182</v>
      </c>
      <c r="F2978" s="269" t="s">
        <v>1813</v>
      </c>
      <c r="G2978" s="265">
        <v>10000</v>
      </c>
      <c r="H2978" s="269">
        <v>2</v>
      </c>
      <c r="K2978" s="265">
        <v>20000</v>
      </c>
    </row>
    <row r="2979" spans="1:11" x14ac:dyDescent="0.3">
      <c r="A2979" s="58">
        <v>2979</v>
      </c>
      <c r="B2979" s="264">
        <v>46062</v>
      </c>
      <c r="C2979" s="292" t="s">
        <v>1587</v>
      </c>
      <c r="E2979" s="292" t="s">
        <v>2181</v>
      </c>
      <c r="F2979" s="269" t="s">
        <v>1786</v>
      </c>
      <c r="G2979" s="265">
        <v>40000</v>
      </c>
      <c r="H2979" s="269">
        <v>1</v>
      </c>
      <c r="K2979" s="265">
        <v>40000</v>
      </c>
    </row>
    <row r="2980" spans="1:11" x14ac:dyDescent="0.3">
      <c r="A2980" s="58">
        <v>2980</v>
      </c>
      <c r="B2980" s="264">
        <v>46062</v>
      </c>
      <c r="C2980" s="292" t="s">
        <v>1738</v>
      </c>
      <c r="E2980" s="292" t="s">
        <v>2180</v>
      </c>
      <c r="F2980" s="269">
        <v>50229</v>
      </c>
      <c r="G2980" s="265">
        <v>75000</v>
      </c>
      <c r="H2980" s="269">
        <v>2</v>
      </c>
      <c r="J2980" s="266">
        <v>15000</v>
      </c>
      <c r="K2980" s="265">
        <v>165000</v>
      </c>
    </row>
    <row r="2981" spans="1:11" x14ac:dyDescent="0.3">
      <c r="A2981" s="58">
        <v>2981</v>
      </c>
      <c r="B2981" s="264">
        <v>46062</v>
      </c>
      <c r="C2981" s="292" t="s">
        <v>1738</v>
      </c>
      <c r="E2981" s="292" t="s">
        <v>2180</v>
      </c>
      <c r="F2981" s="269">
        <v>50228</v>
      </c>
      <c r="G2981" s="265">
        <v>110000</v>
      </c>
      <c r="H2981" s="269">
        <v>2</v>
      </c>
      <c r="J2981" s="266">
        <v>22000</v>
      </c>
      <c r="K2981" s="265">
        <v>242000</v>
      </c>
    </row>
    <row r="2982" spans="1:11" x14ac:dyDescent="0.3">
      <c r="A2982" s="58">
        <v>2982</v>
      </c>
      <c r="B2982" s="264">
        <v>46062</v>
      </c>
      <c r="C2982" s="292" t="s">
        <v>1738</v>
      </c>
      <c r="E2982" s="292" t="s">
        <v>2181</v>
      </c>
      <c r="F2982" s="269" t="s">
        <v>1786</v>
      </c>
      <c r="G2982" s="265">
        <v>40000</v>
      </c>
      <c r="H2982" s="269">
        <v>1</v>
      </c>
      <c r="J2982" s="266">
        <v>4000</v>
      </c>
      <c r="K2982" s="265">
        <v>44000</v>
      </c>
    </row>
    <row r="2983" spans="1:11" x14ac:dyDescent="0.3">
      <c r="A2983" s="58">
        <v>2983</v>
      </c>
      <c r="B2983" s="264">
        <v>46062</v>
      </c>
      <c r="C2983" s="292" t="s">
        <v>4011</v>
      </c>
      <c r="E2983" s="292" t="s">
        <v>2171</v>
      </c>
      <c r="F2983" s="269" t="s">
        <v>1794</v>
      </c>
      <c r="G2983" s="265">
        <v>50000</v>
      </c>
      <c r="H2983" s="269">
        <v>1</v>
      </c>
      <c r="K2983" s="265">
        <v>50000</v>
      </c>
    </row>
    <row r="2984" spans="1:11" x14ac:dyDescent="0.3">
      <c r="A2984" s="58">
        <v>2984</v>
      </c>
      <c r="B2984" s="264">
        <v>46062</v>
      </c>
      <c r="C2984" s="292" t="s">
        <v>4011</v>
      </c>
      <c r="E2984" s="292" t="s">
        <v>2192</v>
      </c>
      <c r="F2984" s="269" t="s">
        <v>1947</v>
      </c>
      <c r="G2984" s="265">
        <v>1950000</v>
      </c>
      <c r="H2984" s="269">
        <v>1</v>
      </c>
      <c r="K2984" s="265">
        <v>1950000</v>
      </c>
    </row>
    <row r="2985" spans="1:11" x14ac:dyDescent="0.3">
      <c r="A2985" s="58">
        <v>2985</v>
      </c>
      <c r="B2985" s="264">
        <v>46062</v>
      </c>
      <c r="C2985" s="292" t="s">
        <v>1013</v>
      </c>
      <c r="E2985" s="292" t="s">
        <v>4564</v>
      </c>
      <c r="F2985" s="269" t="s">
        <v>4563</v>
      </c>
      <c r="G2985" s="265">
        <v>300000</v>
      </c>
      <c r="H2985" s="269">
        <v>1</v>
      </c>
      <c r="J2985" s="266">
        <v>30000</v>
      </c>
      <c r="K2985" s="265">
        <v>330000</v>
      </c>
    </row>
    <row r="2986" spans="1:11" x14ac:dyDescent="0.3">
      <c r="A2986" s="58">
        <v>2986</v>
      </c>
      <c r="B2986" s="264">
        <v>46062</v>
      </c>
      <c r="C2986" s="292" t="s">
        <v>1297</v>
      </c>
      <c r="E2986" s="292" t="s">
        <v>2907</v>
      </c>
      <c r="F2986" s="269">
        <v>415089709</v>
      </c>
      <c r="G2986" s="265">
        <v>500000</v>
      </c>
      <c r="H2986" s="269">
        <v>1</v>
      </c>
      <c r="J2986" s="266">
        <v>50000</v>
      </c>
      <c r="K2986" s="265">
        <v>550000</v>
      </c>
    </row>
    <row r="2987" spans="1:11" x14ac:dyDescent="0.3">
      <c r="A2987" s="58">
        <v>2987</v>
      </c>
      <c r="B2987" s="264">
        <v>46062</v>
      </c>
      <c r="C2987" s="292" t="s">
        <v>1297</v>
      </c>
      <c r="E2987" s="292" t="s">
        <v>2186</v>
      </c>
      <c r="F2987" s="269">
        <v>2820403</v>
      </c>
      <c r="G2987" s="265">
        <v>1600000</v>
      </c>
      <c r="H2987" s="269">
        <v>1</v>
      </c>
      <c r="J2987" s="266">
        <v>160000</v>
      </c>
      <c r="K2987" s="265">
        <v>1760000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2" t="s">
        <v>4365</v>
      </c>
    </row>
    <row r="4" spans="1:1" x14ac:dyDescent="0.3">
      <c r="A4" s="303" t="s">
        <v>4367</v>
      </c>
    </row>
    <row r="5" spans="1:1" x14ac:dyDescent="0.3">
      <c r="A5" s="303" t="s">
        <v>4368</v>
      </c>
    </row>
    <row r="6" spans="1:1" x14ac:dyDescent="0.3">
      <c r="A6" s="303" t="s">
        <v>4369</v>
      </c>
    </row>
    <row r="7" spans="1:1" x14ac:dyDescent="0.3">
      <c r="A7" s="303" t="s">
        <v>4370</v>
      </c>
    </row>
    <row r="8" spans="1:1" x14ac:dyDescent="0.3">
      <c r="A8" s="303" t="s">
        <v>4371</v>
      </c>
    </row>
    <row r="9" spans="1:1" x14ac:dyDescent="0.3">
      <c r="A9" s="303" t="s">
        <v>4372</v>
      </c>
    </row>
    <row r="10" spans="1:1" x14ac:dyDescent="0.3">
      <c r="A10" s="303" t="s">
        <v>4373</v>
      </c>
    </row>
    <row r="11" spans="1:1" x14ac:dyDescent="0.3">
      <c r="A11" s="303" t="s">
        <v>4374</v>
      </c>
    </row>
    <row r="12" spans="1:1" x14ac:dyDescent="0.3">
      <c r="A12" s="303" t="s">
        <v>4375</v>
      </c>
    </row>
    <row r="13" spans="1:1" x14ac:dyDescent="0.3">
      <c r="A13" s="303" t="s">
        <v>4376</v>
      </c>
    </row>
    <row r="14" spans="1:1" x14ac:dyDescent="0.3">
      <c r="A14" s="303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E14" sqref="E1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46062</v>
      </c>
      <c r="B3" s="235" t="s">
        <v>1123</v>
      </c>
      <c r="C3" s="286">
        <f>SUMIF($B:$B,A3,I:I)</f>
        <v>7845000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1144000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29025000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5026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5044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5047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5054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5055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5065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5068</v>
      </c>
      <c r="D53" s="113" t="s">
        <v>5072</v>
      </c>
      <c r="F53" s="120">
        <v>1000000</v>
      </c>
      <c r="G53" s="85">
        <v>1</v>
      </c>
      <c r="H53" s="126">
        <v>100000</v>
      </c>
      <c r="I53" s="80">
        <v>1100000</v>
      </c>
    </row>
    <row r="54" spans="1:10" ht="18" customHeight="1" x14ac:dyDescent="0.3">
      <c r="A54" s="82">
        <v>2964</v>
      </c>
      <c r="B54" s="93">
        <v>46059</v>
      </c>
      <c r="C54" s="83" t="s">
        <v>5068</v>
      </c>
      <c r="D54" s="113" t="s">
        <v>5074</v>
      </c>
      <c r="J54" s="80">
        <v>-1100000</v>
      </c>
    </row>
    <row r="55" spans="1:10" ht="18" customHeight="1" x14ac:dyDescent="0.3">
      <c r="A55" s="82">
        <v>2965</v>
      </c>
      <c r="B55" s="93">
        <v>46060</v>
      </c>
      <c r="C55" s="83" t="s">
        <v>1713</v>
      </c>
      <c r="D55" s="113" t="s">
        <v>1708</v>
      </c>
      <c r="F55" s="120">
        <v>150000</v>
      </c>
      <c r="G55" s="85">
        <v>1</v>
      </c>
      <c r="I55" s="80">
        <v>150000</v>
      </c>
    </row>
    <row r="56" spans="1:10" ht="18" customHeight="1" x14ac:dyDescent="0.3">
      <c r="A56" s="82">
        <v>2966</v>
      </c>
      <c r="B56" s="93">
        <v>46060</v>
      </c>
      <c r="C56" s="83" t="s">
        <v>1470</v>
      </c>
      <c r="D56" s="113" t="s">
        <v>4897</v>
      </c>
      <c r="F56" s="120">
        <v>2100000</v>
      </c>
      <c r="G56" s="85">
        <v>1</v>
      </c>
      <c r="I56" s="80">
        <v>2100000</v>
      </c>
    </row>
    <row r="57" spans="1:10" ht="18" customHeight="1" x14ac:dyDescent="0.3">
      <c r="A57" s="82">
        <v>2967</v>
      </c>
      <c r="B57" s="93">
        <v>46060</v>
      </c>
      <c r="C57" s="83" t="s">
        <v>1971</v>
      </c>
      <c r="D57" s="113" t="s">
        <v>5077</v>
      </c>
      <c r="J57" s="80">
        <v>-50000</v>
      </c>
    </row>
    <row r="58" spans="1:10" ht="18" customHeight="1" x14ac:dyDescent="0.3">
      <c r="A58" s="82">
        <v>2968</v>
      </c>
      <c r="B58" s="93">
        <v>46060</v>
      </c>
      <c r="C58" s="83" t="s">
        <v>4332</v>
      </c>
      <c r="D58" s="113" t="s">
        <v>5078</v>
      </c>
      <c r="J58" s="80">
        <v>-200000</v>
      </c>
    </row>
    <row r="59" spans="1:10" ht="18" customHeight="1" x14ac:dyDescent="0.3">
      <c r="A59" s="82">
        <v>2969</v>
      </c>
      <c r="B59" s="93">
        <v>46062</v>
      </c>
      <c r="C59" s="83" t="s">
        <v>1024</v>
      </c>
      <c r="D59" s="113" t="s">
        <v>2787</v>
      </c>
      <c r="F59" s="120">
        <v>300000</v>
      </c>
      <c r="G59" s="85">
        <v>1</v>
      </c>
      <c r="I59" s="80">
        <v>300000</v>
      </c>
    </row>
    <row r="60" spans="1:10" ht="18" customHeight="1" x14ac:dyDescent="0.3">
      <c r="A60" s="82">
        <v>2970</v>
      </c>
      <c r="B60" s="93">
        <v>46062</v>
      </c>
      <c r="C60" s="83" t="s">
        <v>1024</v>
      </c>
      <c r="D60" s="113" t="s">
        <v>2203</v>
      </c>
      <c r="F60" s="120">
        <v>600000</v>
      </c>
      <c r="G60" s="85">
        <v>1</v>
      </c>
      <c r="I60" s="80">
        <v>600000</v>
      </c>
    </row>
    <row r="61" spans="1:10" ht="18" customHeight="1" x14ac:dyDescent="0.3">
      <c r="A61" s="82">
        <v>2971</v>
      </c>
      <c r="B61" s="93">
        <v>46062</v>
      </c>
      <c r="C61" s="83" t="s">
        <v>1024</v>
      </c>
      <c r="D61" s="113" t="s">
        <v>2102</v>
      </c>
      <c r="F61" s="120">
        <v>65000</v>
      </c>
      <c r="G61" s="85">
        <v>1</v>
      </c>
      <c r="I61" s="80">
        <v>65000</v>
      </c>
    </row>
    <row r="62" spans="1:10" ht="18" customHeight="1" x14ac:dyDescent="0.3">
      <c r="A62" s="82">
        <v>2972</v>
      </c>
      <c r="B62" s="93">
        <v>46062</v>
      </c>
      <c r="C62" s="83" t="s">
        <v>1024</v>
      </c>
      <c r="D62" s="113" t="s">
        <v>3612</v>
      </c>
      <c r="F62" s="120">
        <v>30000</v>
      </c>
      <c r="G62" s="85">
        <v>1</v>
      </c>
      <c r="I62" s="80">
        <v>30000</v>
      </c>
    </row>
    <row r="63" spans="1:10" ht="18" customHeight="1" x14ac:dyDescent="0.3">
      <c r="A63" s="82">
        <v>2973</v>
      </c>
      <c r="B63" s="93">
        <v>46062</v>
      </c>
      <c r="C63" s="83" t="s">
        <v>1024</v>
      </c>
      <c r="D63" s="113" t="s">
        <v>5081</v>
      </c>
      <c r="F63" s="120">
        <v>300000</v>
      </c>
      <c r="G63" s="85">
        <v>1</v>
      </c>
      <c r="I63" s="80">
        <v>300000</v>
      </c>
    </row>
    <row r="64" spans="1:10" ht="18" customHeight="1" x14ac:dyDescent="0.3">
      <c r="A64" s="82">
        <v>2974</v>
      </c>
      <c r="B64" s="93">
        <v>46062</v>
      </c>
      <c r="C64" s="83" t="s">
        <v>1587</v>
      </c>
      <c r="D64" s="113" t="s">
        <v>2907</v>
      </c>
      <c r="F64" s="120">
        <v>594000</v>
      </c>
      <c r="G64" s="85">
        <v>1</v>
      </c>
      <c r="I64" s="80">
        <v>594000</v>
      </c>
    </row>
    <row r="65" spans="1:9" ht="18" customHeight="1" x14ac:dyDescent="0.3">
      <c r="A65" s="82">
        <v>2975</v>
      </c>
      <c r="B65" s="93">
        <v>46062</v>
      </c>
      <c r="C65" s="83" t="s">
        <v>1587</v>
      </c>
      <c r="D65" s="113" t="s">
        <v>2177</v>
      </c>
      <c r="F65" s="120">
        <v>600000</v>
      </c>
      <c r="G65" s="85">
        <v>1</v>
      </c>
      <c r="I65" s="80">
        <v>600000</v>
      </c>
    </row>
    <row r="66" spans="1:9" ht="18" customHeight="1" x14ac:dyDescent="0.3">
      <c r="A66" s="82">
        <v>2976</v>
      </c>
      <c r="B66" s="93">
        <v>46062</v>
      </c>
      <c r="C66" s="83" t="s">
        <v>1587</v>
      </c>
      <c r="D66" s="113" t="s">
        <v>2180</v>
      </c>
      <c r="F66" s="120">
        <v>75000</v>
      </c>
      <c r="G66" s="85">
        <v>1</v>
      </c>
      <c r="I66" s="80">
        <v>75000</v>
      </c>
    </row>
    <row r="67" spans="1:9" ht="18" customHeight="1" x14ac:dyDescent="0.3">
      <c r="A67" s="82">
        <v>2977</v>
      </c>
      <c r="B67" s="93">
        <v>46062</v>
      </c>
      <c r="C67" s="83" t="s">
        <v>1587</v>
      </c>
      <c r="D67" s="113" t="s">
        <v>2178</v>
      </c>
      <c r="F67" s="120">
        <v>130000</v>
      </c>
      <c r="G67" s="85">
        <v>1</v>
      </c>
      <c r="I67" s="80">
        <v>130000</v>
      </c>
    </row>
    <row r="68" spans="1:9" ht="18" customHeight="1" x14ac:dyDescent="0.3">
      <c r="A68" s="82">
        <v>2978</v>
      </c>
      <c r="B68" s="93">
        <v>46062</v>
      </c>
      <c r="C68" s="83" t="s">
        <v>1587</v>
      </c>
      <c r="D68" s="113" t="s">
        <v>2182</v>
      </c>
      <c r="F68" s="120">
        <v>10000</v>
      </c>
      <c r="G68" s="85">
        <v>2</v>
      </c>
      <c r="I68" s="80">
        <v>20000</v>
      </c>
    </row>
    <row r="69" spans="1:9" ht="18" customHeight="1" x14ac:dyDescent="0.3">
      <c r="A69" s="82">
        <v>2979</v>
      </c>
      <c r="B69" s="93">
        <v>46062</v>
      </c>
      <c r="C69" s="83" t="s">
        <v>1587</v>
      </c>
      <c r="D69" s="113" t="s">
        <v>2181</v>
      </c>
      <c r="F69" s="120">
        <v>40000</v>
      </c>
      <c r="G69" s="85">
        <v>1</v>
      </c>
      <c r="I69" s="80">
        <v>40000</v>
      </c>
    </row>
    <row r="70" spans="1:9" ht="18" customHeight="1" x14ac:dyDescent="0.3">
      <c r="A70" s="82">
        <v>2980</v>
      </c>
      <c r="B70" s="93">
        <v>46062</v>
      </c>
      <c r="C70" s="83" t="s">
        <v>1738</v>
      </c>
      <c r="D70" s="113" t="s">
        <v>2180</v>
      </c>
      <c r="F70" s="120">
        <v>75000</v>
      </c>
      <c r="G70" s="85">
        <v>2</v>
      </c>
      <c r="H70" s="126">
        <v>15000</v>
      </c>
      <c r="I70" s="80">
        <v>165000</v>
      </c>
    </row>
    <row r="71" spans="1:9" ht="18" customHeight="1" x14ac:dyDescent="0.3">
      <c r="A71" s="82">
        <v>2981</v>
      </c>
      <c r="B71" s="93">
        <v>46062</v>
      </c>
      <c r="C71" s="83" t="s">
        <v>1738</v>
      </c>
      <c r="D71" s="113" t="s">
        <v>2180</v>
      </c>
      <c r="F71" s="120">
        <v>110000</v>
      </c>
      <c r="G71" s="85">
        <v>2</v>
      </c>
      <c r="H71" s="126">
        <v>22000</v>
      </c>
      <c r="I71" s="80">
        <v>242000</v>
      </c>
    </row>
    <row r="72" spans="1:9" ht="18" customHeight="1" x14ac:dyDescent="0.3">
      <c r="A72" s="82">
        <v>2982</v>
      </c>
      <c r="B72" s="93">
        <v>46062</v>
      </c>
      <c r="C72" s="83" t="s">
        <v>1738</v>
      </c>
      <c r="D72" s="113" t="s">
        <v>2181</v>
      </c>
      <c r="F72" s="120">
        <v>40000</v>
      </c>
      <c r="G72" s="85">
        <v>1</v>
      </c>
      <c r="H72" s="126">
        <v>4000</v>
      </c>
      <c r="I72" s="80">
        <v>44000</v>
      </c>
    </row>
    <row r="73" spans="1:9" ht="18" customHeight="1" x14ac:dyDescent="0.3">
      <c r="A73" s="82">
        <v>2983</v>
      </c>
      <c r="B73" s="93">
        <v>46062</v>
      </c>
      <c r="C73" s="83" t="s">
        <v>4011</v>
      </c>
      <c r="D73" s="113" t="s">
        <v>2171</v>
      </c>
      <c r="F73" s="120">
        <v>50000</v>
      </c>
      <c r="G73" s="85">
        <v>1</v>
      </c>
      <c r="I73" s="80">
        <v>50000</v>
      </c>
    </row>
    <row r="74" spans="1:9" ht="18" customHeight="1" x14ac:dyDescent="0.3">
      <c r="A74" s="82">
        <v>2984</v>
      </c>
      <c r="B74" s="93">
        <v>46062</v>
      </c>
      <c r="C74" s="83" t="s">
        <v>4011</v>
      </c>
      <c r="D74" s="113" t="s">
        <v>2192</v>
      </c>
      <c r="F74" s="120">
        <v>1950000</v>
      </c>
      <c r="G74" s="85">
        <v>1</v>
      </c>
      <c r="I74" s="80">
        <v>1950000</v>
      </c>
    </row>
    <row r="75" spans="1:9" ht="18" customHeight="1" x14ac:dyDescent="0.3">
      <c r="A75" s="82">
        <v>2985</v>
      </c>
      <c r="B75" s="93">
        <v>46062</v>
      </c>
      <c r="C75" s="83" t="s">
        <v>1013</v>
      </c>
      <c r="D75" s="113" t="s">
        <v>4564</v>
      </c>
      <c r="F75" s="120">
        <v>300000</v>
      </c>
      <c r="G75" s="85">
        <v>1</v>
      </c>
      <c r="H75" s="126">
        <v>30000</v>
      </c>
      <c r="I75" s="80">
        <v>330000</v>
      </c>
    </row>
    <row r="76" spans="1:9" ht="18" customHeight="1" x14ac:dyDescent="0.3">
      <c r="A76" s="82">
        <v>2986</v>
      </c>
      <c r="B76" s="93">
        <v>46062</v>
      </c>
      <c r="C76" s="83" t="s">
        <v>1297</v>
      </c>
      <c r="D76" s="113" t="s">
        <v>2907</v>
      </c>
      <c r="F76" s="120">
        <v>500000</v>
      </c>
      <c r="G76" s="85">
        <v>1</v>
      </c>
      <c r="H76" s="126">
        <v>50000</v>
      </c>
      <c r="I76" s="80">
        <v>550000</v>
      </c>
    </row>
    <row r="77" spans="1:9" ht="18" customHeight="1" x14ac:dyDescent="0.3">
      <c r="A77" s="82">
        <v>2987</v>
      </c>
      <c r="B77" s="93">
        <v>46062</v>
      </c>
      <c r="C77" s="83" t="s">
        <v>1297</v>
      </c>
      <c r="D77" s="113" t="s">
        <v>2186</v>
      </c>
      <c r="F77" s="120">
        <v>1600000</v>
      </c>
      <c r="G77" s="85">
        <v>1</v>
      </c>
      <c r="H77" s="126">
        <v>160000</v>
      </c>
      <c r="I77" s="80">
        <v>1760000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2312</v>
      </c>
      <c r="C1" s="459" t="s">
        <v>2512</v>
      </c>
      <c r="D1" s="456" t="s">
        <v>2541</v>
      </c>
      <c r="E1" s="456" t="s">
        <v>36</v>
      </c>
      <c r="F1" s="456" t="s">
        <v>2696</v>
      </c>
      <c r="G1" s="456"/>
      <c r="H1" s="456" t="s">
        <v>2697</v>
      </c>
      <c r="I1" s="456"/>
      <c r="J1" s="456" t="s">
        <v>2698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2540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35" sqref="B35:B45"/>
    </sheetView>
  </sheetViews>
  <sheetFormatPr defaultRowHeight="16.5" x14ac:dyDescent="0.3"/>
  <cols>
    <col min="2" max="2" width="26.875" bestFit="1" customWidth="1"/>
    <col min="3" max="3" width="24.25" customWidth="1"/>
    <col min="4" max="5" width="9" style="47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x14ac:dyDescent="0.3">
      <c r="A1" s="534" t="s">
        <v>3652</v>
      </c>
      <c r="B1" s="534" t="s">
        <v>49</v>
      </c>
      <c r="C1" s="535" t="s">
        <v>2820</v>
      </c>
      <c r="D1" s="534" t="s">
        <v>2819</v>
      </c>
      <c r="E1" s="283"/>
      <c r="F1" s="282"/>
    </row>
    <row r="2" spans="1:6" x14ac:dyDescent="0.3">
      <c r="A2" s="269"/>
      <c r="B2" s="269" t="s">
        <v>1293</v>
      </c>
      <c r="C2" s="268">
        <f>SUMIF(BTS_매출관리!C:C,B2,BTS_매출관리!I:I)</f>
        <v>1350000</v>
      </c>
      <c r="D2" s="58">
        <f>RANK(C2,C:C,0)</f>
        <v>9</v>
      </c>
      <c r="E2" s="47">
        <v>2</v>
      </c>
    </row>
    <row r="3" spans="1:6" x14ac:dyDescent="0.3">
      <c r="A3" s="269"/>
      <c r="B3" s="269" t="s">
        <v>1327</v>
      </c>
      <c r="C3" s="268">
        <f>SUMIF(BTS_매출관리!C:C,B3,BTS_매출관리!I:I)</f>
        <v>4400000</v>
      </c>
      <c r="D3" s="58">
        <f>RANK(C3,C:C,0)</f>
        <v>1</v>
      </c>
      <c r="E3" s="47">
        <v>2</v>
      </c>
    </row>
    <row r="4" spans="1:6" x14ac:dyDescent="0.3">
      <c r="A4" s="269"/>
      <c r="B4" s="269" t="s">
        <v>1278</v>
      </c>
      <c r="C4" s="299">
        <f>SUMIF(BTS_매출관리!C:C,B4,BTS_매출관리!I:I)</f>
        <v>110000</v>
      </c>
      <c r="D4" s="58">
        <f>RANK(C4,C:C,0)</f>
        <v>23</v>
      </c>
      <c r="E4" s="47">
        <v>2</v>
      </c>
    </row>
    <row r="5" spans="1:6" x14ac:dyDescent="0.3">
      <c r="A5" s="269"/>
      <c r="B5" s="269" t="s">
        <v>1280</v>
      </c>
      <c r="C5" s="299">
        <f>SUMIF(BTS_매출관리!C:C,B5,BTS_매출관리!I:I)</f>
        <v>0</v>
      </c>
      <c r="D5" s="58">
        <f>RANK(C5,C:C,0)</f>
        <v>25</v>
      </c>
      <c r="E5" s="47">
        <v>1</v>
      </c>
    </row>
    <row r="6" spans="1:6" x14ac:dyDescent="0.3">
      <c r="A6" s="269"/>
      <c r="B6" s="269" t="s">
        <v>1344</v>
      </c>
      <c r="C6" s="268">
        <f>SUMIF(BTS_매출관리!C:C,B6,BTS_매출관리!I:I)</f>
        <v>451000</v>
      </c>
      <c r="D6" s="58">
        <f>RANK(C6,C:C,0)</f>
        <v>16</v>
      </c>
      <c r="E6" s="47">
        <v>1</v>
      </c>
    </row>
    <row r="7" spans="1:6" x14ac:dyDescent="0.3">
      <c r="A7" s="269"/>
      <c r="B7" s="269" t="s">
        <v>1324</v>
      </c>
      <c r="C7" s="268">
        <f>SUMIF(BTS_매출관리!C:C,B7,BTS_매출관리!I:I)</f>
        <v>450000</v>
      </c>
      <c r="D7" s="58">
        <f>RANK(C7,C:C,0)</f>
        <v>17</v>
      </c>
      <c r="E7" s="47">
        <v>1</v>
      </c>
    </row>
    <row r="8" spans="1:6" x14ac:dyDescent="0.3">
      <c r="A8" s="269"/>
      <c r="B8" s="269" t="s">
        <v>2205</v>
      </c>
      <c r="C8" s="268">
        <f>SUMIF(BTS_매출관리!C:C,B8,BTS_매출관리!I:I)</f>
        <v>330000</v>
      </c>
      <c r="D8" s="58">
        <f>RANK(C8,C:C,0)</f>
        <v>19</v>
      </c>
      <c r="E8" s="47">
        <v>1</v>
      </c>
    </row>
    <row r="9" spans="1:6" x14ac:dyDescent="0.3">
      <c r="A9" s="269"/>
      <c r="B9" s="269" t="s">
        <v>1775</v>
      </c>
      <c r="C9" s="268">
        <f>SUMIF(BTS_매출관리!C:C,B9,BTS_매출관리!I:I)</f>
        <v>2100000</v>
      </c>
      <c r="D9" s="58">
        <f>RANK(C9,C:C,0)</f>
        <v>4</v>
      </c>
      <c r="E9" s="47">
        <v>1</v>
      </c>
    </row>
    <row r="10" spans="1:6" x14ac:dyDescent="0.3">
      <c r="A10" s="269"/>
      <c r="B10" s="269" t="s">
        <v>3277</v>
      </c>
      <c r="C10" s="268">
        <f>SUMIF(BTS_매출관리!C:C,B10,BTS_매출관리!I:I)</f>
        <v>0</v>
      </c>
      <c r="D10" s="58">
        <f>RANK(C10,C:C,0)</f>
        <v>25</v>
      </c>
      <c r="E10" s="47">
        <v>1</v>
      </c>
    </row>
    <row r="11" spans="1:6" x14ac:dyDescent="0.3">
      <c r="A11" s="269"/>
      <c r="B11" s="269" t="s">
        <v>2349</v>
      </c>
      <c r="C11" s="268">
        <f>SUMIF(BTS_매출관리!C:C,B11,BTS_매출관리!I:I)</f>
        <v>0</v>
      </c>
      <c r="D11" s="58">
        <f>RANK(C11,C:C,0)</f>
        <v>25</v>
      </c>
      <c r="E11" s="47">
        <v>1</v>
      </c>
    </row>
    <row r="12" spans="1:6" x14ac:dyDescent="0.3">
      <c r="A12" s="269"/>
      <c r="B12" s="269" t="s">
        <v>1270</v>
      </c>
      <c r="C12" s="299">
        <f>SUMIF(BTS_매출관리!C:C,B12,BTS_매출관리!I:I)</f>
        <v>460000</v>
      </c>
      <c r="D12" s="58">
        <f>RANK(C12,C:C,0)</f>
        <v>15</v>
      </c>
      <c r="E12" s="47">
        <v>1</v>
      </c>
      <c r="F12" t="str">
        <f>IF(D12 &lt; 10,,"")</f>
        <v/>
      </c>
    </row>
    <row r="13" spans="1:6" x14ac:dyDescent="0.3">
      <c r="A13" s="269"/>
      <c r="B13" s="269" t="s">
        <v>1343</v>
      </c>
      <c r="C13" s="268">
        <f>SUMIF(BTS_매출관리!C:C,B13,BTS_매출관리!I:I)</f>
        <v>0</v>
      </c>
      <c r="D13" s="58">
        <f>RANK(C13,C:C,0)</f>
        <v>25</v>
      </c>
      <c r="F13" t="str">
        <f>IF(D13 &lt; 10,,"")</f>
        <v/>
      </c>
    </row>
    <row r="14" spans="1:6" x14ac:dyDescent="0.3">
      <c r="A14" s="269"/>
      <c r="B14" s="269" t="s">
        <v>1225</v>
      </c>
      <c r="C14" s="299">
        <f>SUMIF(BTS_매출관리!C:C,B14,BTS_매출관리!I:I)</f>
        <v>0</v>
      </c>
      <c r="D14" s="58">
        <f>RANK(C14,C:C,0)</f>
        <v>25</v>
      </c>
      <c r="E14" s="47">
        <v>1</v>
      </c>
      <c r="F14" t="str">
        <f>IF(D14 &lt; 10,,"")</f>
        <v/>
      </c>
    </row>
    <row r="15" spans="1:6" x14ac:dyDescent="0.3">
      <c r="A15" s="269"/>
      <c r="B15" s="269" t="s">
        <v>2549</v>
      </c>
      <c r="C15" s="268">
        <f>SUMIF(BTS_매출관리!C:C,B15,BTS_매출관리!I:I)</f>
        <v>0</v>
      </c>
      <c r="D15" s="58">
        <f>RANK(C15,C:C,0)</f>
        <v>25</v>
      </c>
      <c r="E15" s="47">
        <v>1</v>
      </c>
    </row>
    <row r="16" spans="1:6" x14ac:dyDescent="0.3">
      <c r="A16" s="269"/>
      <c r="B16" s="269" t="s">
        <v>1033</v>
      </c>
      <c r="C16" s="299">
        <f>SUMIF(BTS_매출관리!C:C,B16,BTS_매출관리!I:I)</f>
        <v>220000</v>
      </c>
      <c r="D16" s="58">
        <f>RANK(C16,C:C,0)</f>
        <v>21</v>
      </c>
      <c r="E16" s="47">
        <v>1</v>
      </c>
    </row>
    <row r="17" spans="1:18" x14ac:dyDescent="0.3">
      <c r="A17" s="269"/>
      <c r="B17" s="269" t="s">
        <v>1016</v>
      </c>
      <c r="C17" s="268">
        <f>SUMIF(BTS_매출관리!C:C,B17,BTS_매출관리!I:I)</f>
        <v>0</v>
      </c>
      <c r="D17" s="58">
        <f>RANK(C17,C:C,0)</f>
        <v>25</v>
      </c>
      <c r="E17" s="47">
        <v>2</v>
      </c>
    </row>
    <row r="18" spans="1:18" x14ac:dyDescent="0.3">
      <c r="A18" s="269"/>
      <c r="B18" s="269" t="s">
        <v>1168</v>
      </c>
      <c r="C18" s="268">
        <f>SUMIF(BTS_매출관리!C:C,B18,BTS_매출관리!I:I)</f>
        <v>0</v>
      </c>
      <c r="D18" s="58">
        <f>RANK(C18,C:C,0)</f>
        <v>25</v>
      </c>
      <c r="E18" s="47">
        <v>1</v>
      </c>
    </row>
    <row r="19" spans="1:18" x14ac:dyDescent="0.3">
      <c r="A19" s="269"/>
      <c r="B19" s="269" t="s">
        <v>1332</v>
      </c>
      <c r="C19" s="268">
        <f>SUMIF(BTS_매출관리!C:C,B19,BTS_매출관리!I:I)</f>
        <v>0</v>
      </c>
      <c r="D19" s="58">
        <f>RANK(C19,C:C,0)</f>
        <v>25</v>
      </c>
      <c r="E19" s="47">
        <v>1</v>
      </c>
    </row>
    <row r="20" spans="1:18" x14ac:dyDescent="0.3">
      <c r="A20" s="269"/>
      <c r="B20" s="269" t="s">
        <v>1298</v>
      </c>
      <c r="C20" s="268">
        <f>SUMIF(BTS_매출관리!C:C,B20,BTS_매출관리!I:I)</f>
        <v>2860000</v>
      </c>
      <c r="D20" s="58">
        <f>RANK(C20,C:C,0)</f>
        <v>2</v>
      </c>
      <c r="E20" s="47">
        <v>1</v>
      </c>
    </row>
    <row r="21" spans="1:18" x14ac:dyDescent="0.3">
      <c r="A21" s="269"/>
      <c r="B21" s="269" t="s">
        <v>1325</v>
      </c>
      <c r="C21" s="268">
        <f>SUMIF(BTS_매출관리!C:C,B21,BTS_매출관리!I:I)</f>
        <v>710000</v>
      </c>
      <c r="D21" s="58">
        <f>RANK(C21,C:C,0)</f>
        <v>14</v>
      </c>
      <c r="E21" s="47">
        <v>1</v>
      </c>
      <c r="F21" t="s">
        <v>3678</v>
      </c>
    </row>
    <row r="22" spans="1:18" x14ac:dyDescent="0.3">
      <c r="A22" s="269"/>
      <c r="B22" s="269" t="s">
        <v>1304</v>
      </c>
      <c r="C22" s="268">
        <f>SUMIF(BTS_매출관리!C:C,B22,BTS_매출관리!I:I)</f>
        <v>0</v>
      </c>
      <c r="D22" s="58">
        <f>RANK(C22,C:C,0)</f>
        <v>25</v>
      </c>
      <c r="E22" s="47">
        <v>1</v>
      </c>
      <c r="F22" t="s">
        <v>3653</v>
      </c>
      <c r="G22" t="s">
        <v>3781</v>
      </c>
      <c r="I22" t="s">
        <v>3656</v>
      </c>
      <c r="J22" s="300" t="s">
        <v>3696</v>
      </c>
      <c r="O22" t="s">
        <v>3679</v>
      </c>
      <c r="P22">
        <v>2</v>
      </c>
      <c r="Q22" t="s">
        <v>3782</v>
      </c>
    </row>
    <row r="23" spans="1:18" x14ac:dyDescent="0.3">
      <c r="A23" s="269"/>
      <c r="B23" s="269" t="s">
        <v>1265</v>
      </c>
      <c r="C23" s="299">
        <f>SUMIF(BTS_매출관리!C:C,B23,BTS_매출관리!I:I)</f>
        <v>0</v>
      </c>
      <c r="D23" s="58">
        <f>RANK(C23,C:C,0)</f>
        <v>25</v>
      </c>
      <c r="E23" s="47">
        <v>1</v>
      </c>
      <c r="F23" t="s">
        <v>3654</v>
      </c>
      <c r="G23" t="s">
        <v>3781</v>
      </c>
      <c r="I23" t="s">
        <v>3658</v>
      </c>
      <c r="J23" s="300" t="s">
        <v>3696</v>
      </c>
      <c r="O23" t="s">
        <v>3680</v>
      </c>
      <c r="P23">
        <v>3</v>
      </c>
      <c r="Q23" t="s">
        <v>3782</v>
      </c>
    </row>
    <row r="24" spans="1:18" x14ac:dyDescent="0.3">
      <c r="A24" s="269"/>
      <c r="B24" s="269" t="s">
        <v>1895</v>
      </c>
      <c r="C24" s="299">
        <f>SUMIF(BTS_매출관리!C:C,B24,BTS_매출관리!I:I)</f>
        <v>0</v>
      </c>
      <c r="D24" s="58">
        <f>RANK(C24,C:C,0)</f>
        <v>25</v>
      </c>
      <c r="F24" t="s">
        <v>3655</v>
      </c>
      <c r="G24" t="s">
        <v>3781</v>
      </c>
      <c r="I24" t="s">
        <v>3660</v>
      </c>
      <c r="J24" s="300" t="s">
        <v>3696</v>
      </c>
      <c r="O24" t="s">
        <v>3681</v>
      </c>
      <c r="P24">
        <v>2</v>
      </c>
      <c r="Q24" t="s">
        <v>3782</v>
      </c>
    </row>
    <row r="25" spans="1:18" x14ac:dyDescent="0.3">
      <c r="A25" s="269"/>
      <c r="B25" s="269" t="s">
        <v>1145</v>
      </c>
      <c r="C25" s="299">
        <f>SUMIF(BTS_매출관리!C:C,B25,BTS_매출관리!I:I)</f>
        <v>0</v>
      </c>
      <c r="D25" s="58">
        <f>RANK(C25,C:C,0)</f>
        <v>25</v>
      </c>
      <c r="F25" t="s">
        <v>3657</v>
      </c>
      <c r="G25" t="s">
        <v>3696</v>
      </c>
      <c r="I25" t="s">
        <v>3663</v>
      </c>
      <c r="J25" s="300" t="s">
        <v>3781</v>
      </c>
      <c r="O25" t="s">
        <v>3682</v>
      </c>
      <c r="P25">
        <v>1</v>
      </c>
      <c r="R25" t="s">
        <v>3781</v>
      </c>
    </row>
    <row r="26" spans="1:18" x14ac:dyDescent="0.3">
      <c r="A26" s="269"/>
      <c r="B26" s="269" t="s">
        <v>1340</v>
      </c>
      <c r="C26" s="268">
        <f>SUMIF(BTS_매출관리!C:C,B26,BTS_매출관리!I:I)</f>
        <v>0</v>
      </c>
      <c r="D26" s="58">
        <f>RANK(C26,C:C,0)</f>
        <v>25</v>
      </c>
      <c r="E26" s="47">
        <v>1</v>
      </c>
      <c r="F26" t="s">
        <v>3659</v>
      </c>
      <c r="G26" t="s">
        <v>3781</v>
      </c>
      <c r="I26" t="s">
        <v>3676</v>
      </c>
      <c r="J26" s="300" t="s">
        <v>3715</v>
      </c>
      <c r="O26" t="s">
        <v>3683</v>
      </c>
      <c r="P26">
        <v>2</v>
      </c>
      <c r="Q26" t="s">
        <v>3697</v>
      </c>
    </row>
    <row r="27" spans="1:18" x14ac:dyDescent="0.3">
      <c r="A27" s="269"/>
      <c r="B27" s="269" t="s">
        <v>2772</v>
      </c>
      <c r="C27" s="268">
        <f>SUMIF(BTS_매출관리!C:C,B27,BTS_매출관리!I:I)</f>
        <v>250000</v>
      </c>
      <c r="D27" s="58">
        <f>RANK(C27,C:C,0)</f>
        <v>20</v>
      </c>
      <c r="F27" t="s">
        <v>3768</v>
      </c>
      <c r="G27" t="s">
        <v>3789</v>
      </c>
      <c r="I27" t="s">
        <v>2848</v>
      </c>
      <c r="J27" s="300" t="s">
        <v>3715</v>
      </c>
      <c r="O27" t="s">
        <v>3684</v>
      </c>
      <c r="P27">
        <v>1</v>
      </c>
      <c r="Q27" t="s">
        <v>3696</v>
      </c>
    </row>
    <row r="28" spans="1:18" x14ac:dyDescent="0.3">
      <c r="A28" s="269"/>
      <c r="B28" s="269" t="s">
        <v>1154</v>
      </c>
      <c r="C28" s="299">
        <f>SUMIF(BTS_매출관리!C:C,B28,BTS_매출관리!I:I)</f>
        <v>0</v>
      </c>
      <c r="D28" s="58">
        <f>RANK(C28,C:C,0)</f>
        <v>25</v>
      </c>
      <c r="F28" t="s">
        <v>3662</v>
      </c>
      <c r="G28" t="s">
        <v>3787</v>
      </c>
      <c r="I28" t="s">
        <v>2248</v>
      </c>
      <c r="J28" s="300" t="s">
        <v>3715</v>
      </c>
      <c r="O28" t="s">
        <v>3685</v>
      </c>
      <c r="P28">
        <v>2</v>
      </c>
      <c r="R28" t="s">
        <v>3788</v>
      </c>
    </row>
    <row r="29" spans="1:18" x14ac:dyDescent="0.3">
      <c r="A29" s="269"/>
      <c r="B29" s="269" t="s">
        <v>1662</v>
      </c>
      <c r="C29" s="268">
        <f>SUMIF(BTS_매출관리!C:C,B29,BTS_매출관리!I:I)</f>
        <v>0</v>
      </c>
      <c r="D29" s="58">
        <f>RANK(C29,C:C,0)</f>
        <v>25</v>
      </c>
      <c r="E29" s="47">
        <v>1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1:18" x14ac:dyDescent="0.3">
      <c r="A30" s="269"/>
      <c r="B30" s="269" t="s">
        <v>1286</v>
      </c>
      <c r="C30" s="299">
        <f>SUMIF(BTS_매출관리!C:C,B30,BTS_매출관리!I:I)</f>
        <v>2680000</v>
      </c>
      <c r="D30" s="58">
        <f>RANK(C30,C:C,0)</f>
        <v>3</v>
      </c>
      <c r="E30" s="47">
        <v>2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1:18" x14ac:dyDescent="0.3">
      <c r="A31" s="269"/>
      <c r="B31" s="269" t="s">
        <v>978</v>
      </c>
      <c r="C31" s="299">
        <f>SUMIF(BTS_매출관리!C:C,B31,BTS_매출관리!I:I)</f>
        <v>0</v>
      </c>
      <c r="D31" s="58">
        <f>RANK(C31,C:C,0)</f>
        <v>25</v>
      </c>
      <c r="E31" s="47">
        <v>1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1:18" x14ac:dyDescent="0.3">
      <c r="A32" s="269"/>
      <c r="B32" s="269" t="s">
        <v>1267</v>
      </c>
      <c r="C32" s="299">
        <f>SUMIF(BTS_매출관리!C:C,B32,BTS_매출관리!I:I)</f>
        <v>1100000</v>
      </c>
      <c r="D32" s="58">
        <f>RANK(C32,C:C,0)</f>
        <v>12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1:17" x14ac:dyDescent="0.3">
      <c r="A33" s="269"/>
      <c r="B33" s="269" t="s">
        <v>1281</v>
      </c>
      <c r="C33" s="299">
        <f>SUMIF(BTS_매출관리!C:C,B33,BTS_매출관리!I:I)</f>
        <v>0</v>
      </c>
      <c r="D33" s="58">
        <f>RANK(C33,C:C,0)</f>
        <v>25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1:17" x14ac:dyDescent="0.3">
      <c r="A34" s="269"/>
      <c r="B34" s="269" t="s">
        <v>1056</v>
      </c>
      <c r="C34" s="268">
        <f>SUMIF(BTS_매출관리!C:C,B34,BTS_매출관리!I:I)</f>
        <v>0</v>
      </c>
      <c r="D34" s="58">
        <f>RANK(C34,C:C,0)</f>
        <v>25</v>
      </c>
      <c r="E34" s="47">
        <v>1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1:17" x14ac:dyDescent="0.3">
      <c r="A35" s="269"/>
      <c r="B35" s="269" t="s">
        <v>1287</v>
      </c>
      <c r="C35" s="299">
        <f>SUMIF(BTS_매출관리!C:C,B35,BTS_매출관리!I:I)</f>
        <v>0</v>
      </c>
      <c r="D35" s="58">
        <f>RANK(C35,C:C,0)</f>
        <v>25</v>
      </c>
      <c r="F35" t="s">
        <v>3670</v>
      </c>
      <c r="G35" t="s">
        <v>3787</v>
      </c>
      <c r="O35" t="s">
        <v>3691</v>
      </c>
      <c r="P35">
        <v>1</v>
      </c>
    </row>
    <row r="36" spans="1:17" x14ac:dyDescent="0.3">
      <c r="A36" s="269"/>
      <c r="B36" s="269" t="s">
        <v>1306</v>
      </c>
      <c r="C36" s="268">
        <f>SUMIF(BTS_매출관리!C:C,B36,BTS_매출관리!I:I)</f>
        <v>0</v>
      </c>
      <c r="D36" s="58">
        <f>RANK(C36,C:C,0)</f>
        <v>25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1:17" x14ac:dyDescent="0.3">
      <c r="A37" s="269"/>
      <c r="B37" s="269" t="s">
        <v>2044</v>
      </c>
      <c r="C37" s="268">
        <f>SUMIF(BTS_매출관리!C:C,B37,BTS_매출관리!I:I)</f>
        <v>0</v>
      </c>
      <c r="D37" s="58">
        <f>RANK(C37,C:C,0)</f>
        <v>25</v>
      </c>
      <c r="F37" t="s">
        <v>3672</v>
      </c>
      <c r="G37" t="s">
        <v>3781</v>
      </c>
    </row>
    <row r="38" spans="1:17" x14ac:dyDescent="0.3">
      <c r="A38" s="269"/>
      <c r="B38" s="269" t="s">
        <v>1294</v>
      </c>
      <c r="C38" s="268">
        <f>SUMIF(BTS_매출관리!C:C,B38,BTS_매출관리!I:I)</f>
        <v>0</v>
      </c>
      <c r="D38" s="58">
        <f>RANK(C38,C:C,0)</f>
        <v>25</v>
      </c>
      <c r="E38" s="47">
        <v>1</v>
      </c>
      <c r="F38" t="s">
        <v>3673</v>
      </c>
      <c r="G38" t="s">
        <v>3787</v>
      </c>
    </row>
    <row r="39" spans="1:17" x14ac:dyDescent="0.3">
      <c r="A39" s="269"/>
      <c r="B39" s="269" t="s">
        <v>1315</v>
      </c>
      <c r="C39" s="268">
        <f>SUMIF(BTS_매출관리!C:C,B39,BTS_매출관리!I:I)</f>
        <v>0</v>
      </c>
      <c r="D39" s="58">
        <f>RANK(C39,C:C,0)</f>
        <v>25</v>
      </c>
      <c r="F39" t="s">
        <v>3674</v>
      </c>
      <c r="G39" t="s">
        <v>3787</v>
      </c>
    </row>
    <row r="40" spans="1:17" x14ac:dyDescent="0.3">
      <c r="A40" s="269"/>
      <c r="B40" s="269" t="s">
        <v>2730</v>
      </c>
      <c r="C40" s="268">
        <f>SUMIF(BTS_매출관리!C:C,B40,BTS_매출관리!I:I)</f>
        <v>0</v>
      </c>
      <c r="D40" s="58">
        <f>RANK(C40,C:C,0)</f>
        <v>25</v>
      </c>
      <c r="E40" s="47">
        <v>1</v>
      </c>
      <c r="F40" t="s">
        <v>3675</v>
      </c>
      <c r="G40" t="s">
        <v>3787</v>
      </c>
    </row>
    <row r="41" spans="1:17" x14ac:dyDescent="0.3">
      <c r="A41" s="269"/>
      <c r="B41" s="269" t="s">
        <v>4389</v>
      </c>
      <c r="C41" s="268">
        <f>SUMIF(BTS_매출관리!C:C,B41,BTS_매출관리!I:I)</f>
        <v>0</v>
      </c>
      <c r="D41" s="58">
        <f>RANK(C41,C:C,0)</f>
        <v>25</v>
      </c>
      <c r="E41" s="47">
        <v>1</v>
      </c>
      <c r="F41" t="s">
        <v>3677</v>
      </c>
      <c r="G41" t="s">
        <v>3781</v>
      </c>
    </row>
    <row r="42" spans="1:17" x14ac:dyDescent="0.3">
      <c r="A42" s="269"/>
      <c r="B42" s="269" t="s">
        <v>4179</v>
      </c>
      <c r="C42" s="268">
        <f>SUMIF(BTS_매출관리!C:C,B42,BTS_매출관리!I:I)</f>
        <v>0</v>
      </c>
      <c r="D42" s="58">
        <f>RANK(C42,C:C,0)</f>
        <v>25</v>
      </c>
      <c r="F42" t="s">
        <v>1319</v>
      </c>
      <c r="G42" t="s">
        <v>3787</v>
      </c>
    </row>
    <row r="43" spans="1:17" x14ac:dyDescent="0.3">
      <c r="A43" s="269"/>
      <c r="B43" s="269" t="s">
        <v>1021</v>
      </c>
      <c r="C43" s="299">
        <f>SUMIF(BTS_매출관리!C:C,B43,BTS_매출관리!I:I)</f>
        <v>0</v>
      </c>
      <c r="D43" s="58">
        <f>RANK(C43,C:C,0)</f>
        <v>25</v>
      </c>
      <c r="E43" s="47">
        <v>1</v>
      </c>
      <c r="F43" t="s">
        <v>3769</v>
      </c>
      <c r="G43" t="s">
        <v>3781</v>
      </c>
    </row>
    <row r="44" spans="1:17" x14ac:dyDescent="0.3">
      <c r="A44" s="269"/>
      <c r="B44" s="269" t="s">
        <v>1346</v>
      </c>
      <c r="C44" s="268">
        <f>SUMIF(BTS_매출관리!C:C,B44,BTS_매출관리!I:I)</f>
        <v>0</v>
      </c>
      <c r="D44" s="58">
        <f>RANK(C44,C:C,0)</f>
        <v>25</v>
      </c>
      <c r="F44" t="s">
        <v>3770</v>
      </c>
      <c r="G44" t="s">
        <v>3781</v>
      </c>
    </row>
    <row r="45" spans="1:17" x14ac:dyDescent="0.3">
      <c r="A45" s="269"/>
      <c r="B45" s="269" t="s">
        <v>1229</v>
      </c>
      <c r="C45" s="268">
        <f>SUMIF(BTS_매출관리!C:C,B45,BTS_매출관리!I:I)</f>
        <v>0</v>
      </c>
      <c r="D45" s="58">
        <f>RANK(C45,C:C,0)</f>
        <v>25</v>
      </c>
      <c r="F45" t="s">
        <v>3771</v>
      </c>
      <c r="G45" t="s">
        <v>3781</v>
      </c>
      <c r="M45">
        <v>17</v>
      </c>
    </row>
    <row r="46" spans="1:17" x14ac:dyDescent="0.3">
      <c r="A46" s="269"/>
      <c r="B46" s="269" t="s">
        <v>1186</v>
      </c>
      <c r="C46" s="268">
        <f>SUMIF(BTS_매출관리!C:C,B46,BTS_매출관리!I:I)</f>
        <v>0</v>
      </c>
      <c r="D46" s="58">
        <f>RANK(C46,C:C,0)</f>
        <v>25</v>
      </c>
      <c r="F46" t="s">
        <v>3783</v>
      </c>
      <c r="G46" t="s">
        <v>3781</v>
      </c>
    </row>
    <row r="47" spans="1:17" x14ac:dyDescent="0.3">
      <c r="A47" s="269"/>
      <c r="B47" s="269" t="s">
        <v>4469</v>
      </c>
      <c r="C47" s="268">
        <f>SUMIF(BTS_매출관리!C:C,B47,BTS_매출관리!I:I)</f>
        <v>0</v>
      </c>
      <c r="D47" s="58">
        <f>RANK(C47,C:C,0)</f>
        <v>25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1:17" x14ac:dyDescent="0.3">
      <c r="A48" s="269"/>
      <c r="B48" s="269" t="s">
        <v>4630</v>
      </c>
      <c r="C48" s="268">
        <f>SUMIF(BTS_매출관리!C:C,B48,BTS_매출관리!I:I)</f>
        <v>0</v>
      </c>
      <c r="D48" s="58">
        <f>RANK(C48,C:C,0)</f>
        <v>25</v>
      </c>
      <c r="E48" s="47">
        <v>1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1:7" x14ac:dyDescent="0.3">
      <c r="A49" s="269"/>
      <c r="B49" s="269" t="s">
        <v>1337</v>
      </c>
      <c r="C49" s="268">
        <f>SUMIF(BTS_매출관리!C:C,B49,BTS_매출관리!I:I)</f>
        <v>50000</v>
      </c>
      <c r="D49" s="58">
        <f>RANK(C49,C:C,0)</f>
        <v>24</v>
      </c>
      <c r="E49" s="47">
        <v>1</v>
      </c>
      <c r="F49" t="s">
        <v>1312</v>
      </c>
      <c r="G49" t="s">
        <v>3787</v>
      </c>
    </row>
    <row r="50" spans="1:7" x14ac:dyDescent="0.3">
      <c r="A50" s="269"/>
      <c r="B50" s="269" t="s">
        <v>3901</v>
      </c>
      <c r="C50" s="268">
        <f>SUMIF(BTS_매출관리!C:C,B50,BTS_매출관리!I:I)</f>
        <v>0</v>
      </c>
      <c r="D50" s="58">
        <f>RANK(C50,C:C,0)</f>
        <v>25</v>
      </c>
      <c r="E50" s="47">
        <v>1</v>
      </c>
    </row>
    <row r="51" spans="1:7" x14ac:dyDescent="0.3">
      <c r="A51" s="269"/>
      <c r="B51" s="269" t="s">
        <v>1333</v>
      </c>
      <c r="C51" s="268">
        <f>SUMIF(BTS_매출관리!C:C,B51,BTS_매출관리!I:I)</f>
        <v>0</v>
      </c>
      <c r="D51" s="58">
        <f>RANK(C51,C:C,0)</f>
        <v>25</v>
      </c>
      <c r="E51" s="47">
        <v>1</v>
      </c>
    </row>
    <row r="52" spans="1:7" x14ac:dyDescent="0.3">
      <c r="A52" s="269"/>
      <c r="B52" s="269" t="s">
        <v>3388</v>
      </c>
      <c r="C52" s="268">
        <f>SUMIF(BTS_매출관리!C:C,B52,BTS_매출관리!I:I)</f>
        <v>0</v>
      </c>
      <c r="D52" s="58">
        <f>RANK(C52,C:C,0)</f>
        <v>25</v>
      </c>
    </row>
    <row r="53" spans="1:7" x14ac:dyDescent="0.3">
      <c r="A53" s="269"/>
      <c r="B53" s="269" t="s">
        <v>1311</v>
      </c>
      <c r="C53" s="299">
        <f>SUMIF(BTS_매출관리!C:C,B53,BTS_매출관리!I:I)</f>
        <v>0</v>
      </c>
      <c r="D53" s="58">
        <f>RANK(C53,C:C,0)</f>
        <v>25</v>
      </c>
      <c r="E53" s="47">
        <v>1</v>
      </c>
    </row>
    <row r="54" spans="1:7" x14ac:dyDescent="0.3">
      <c r="A54" s="269"/>
      <c r="B54" s="269" t="s">
        <v>1290</v>
      </c>
      <c r="C54" s="299">
        <f>SUMIF(BTS_매출관리!C:C,B54,BTS_매출관리!I:I)</f>
        <v>1600000</v>
      </c>
      <c r="D54" s="58">
        <f>RANK(C54,C:C,0)</f>
        <v>7</v>
      </c>
      <c r="E54" s="47">
        <v>1</v>
      </c>
    </row>
    <row r="55" spans="1:7" x14ac:dyDescent="0.3">
      <c r="A55" s="269"/>
      <c r="B55" s="269" t="s">
        <v>1308</v>
      </c>
      <c r="C55" s="299">
        <f>SUMIF(BTS_매출관리!C:C,B55,BTS_매출관리!I:I)</f>
        <v>2100000</v>
      </c>
      <c r="D55" s="58">
        <f>RANK(C55,C:C,0)</f>
        <v>4</v>
      </c>
      <c r="E55" s="47">
        <v>1</v>
      </c>
    </row>
    <row r="56" spans="1:7" x14ac:dyDescent="0.3">
      <c r="A56" s="269"/>
      <c r="B56" s="269" t="s">
        <v>1279</v>
      </c>
      <c r="C56" s="299">
        <f>SUMIF(BTS_매출관리!C:C,B56,BTS_매출관리!I:I)</f>
        <v>0</v>
      </c>
      <c r="D56" s="58">
        <f>RANK(C56,C:C,0)</f>
        <v>25</v>
      </c>
    </row>
    <row r="57" spans="1:7" x14ac:dyDescent="0.3">
      <c r="A57" s="269"/>
      <c r="B57" s="269" t="s">
        <v>1320</v>
      </c>
      <c r="C57" s="268">
        <f>SUMIF(BTS_매출관리!C:C,B57,BTS_매출관리!I:I)</f>
        <v>0</v>
      </c>
      <c r="D57" s="58">
        <f>RANK(C57,C:C,0)</f>
        <v>25</v>
      </c>
    </row>
    <row r="58" spans="1:7" x14ac:dyDescent="0.3">
      <c r="A58" s="269"/>
      <c r="B58" s="269" t="s">
        <v>2904</v>
      </c>
      <c r="C58" s="268">
        <f>SUMIF(BTS_매출관리!C:C,B58,BTS_매출관리!I:I)</f>
        <v>0</v>
      </c>
      <c r="D58" s="58">
        <f>RANK(C58,C:C,0)</f>
        <v>25</v>
      </c>
    </row>
    <row r="59" spans="1:7" x14ac:dyDescent="0.3">
      <c r="A59" s="269"/>
      <c r="B59" s="269" t="s">
        <v>4842</v>
      </c>
      <c r="C59" s="268">
        <f>SUMIF(BTS_매출관리!C:C,B59,BTS_매출관리!I:I)</f>
        <v>0</v>
      </c>
      <c r="D59" s="58">
        <f>RANK(C59,C:C,0)</f>
        <v>25</v>
      </c>
    </row>
    <row r="60" spans="1:7" x14ac:dyDescent="0.3">
      <c r="A60" s="269"/>
      <c r="B60" s="269" t="s">
        <v>1262</v>
      </c>
      <c r="C60" s="299">
        <f>SUMIF(BTS_매출관리!C:C,B60,BTS_매출관리!I:I)</f>
        <v>0</v>
      </c>
      <c r="D60" s="58">
        <f>RANK(C60,C:C,0)</f>
        <v>25</v>
      </c>
    </row>
    <row r="61" spans="1:7" x14ac:dyDescent="0.3">
      <c r="A61" s="269"/>
      <c r="B61" s="269" t="s">
        <v>1347</v>
      </c>
      <c r="C61" s="268">
        <f>SUMIF(BTS_매출관리!C:C,B61,BTS_매출관리!I:I)</f>
        <v>0</v>
      </c>
      <c r="D61" s="58">
        <f>RANK(C61,C:C,0)</f>
        <v>25</v>
      </c>
      <c r="E61" s="47">
        <v>1</v>
      </c>
    </row>
    <row r="62" spans="1:7" x14ac:dyDescent="0.3">
      <c r="A62" s="269"/>
      <c r="B62" s="269" t="s">
        <v>2853</v>
      </c>
      <c r="C62" s="299">
        <f>SUMIF(BTS_매출관리!C:C,B62,BTS_매출관리!I:I)</f>
        <v>1295000</v>
      </c>
      <c r="D62" s="58">
        <f>RANK(C62,C:C,0)</f>
        <v>11</v>
      </c>
    </row>
    <row r="63" spans="1:7" x14ac:dyDescent="0.3">
      <c r="A63" s="269"/>
      <c r="B63" s="269" t="s">
        <v>3719</v>
      </c>
      <c r="C63" s="268">
        <f>SUMIF(BTS_매출관리!C:C,B63,BTS_매출관리!I:I)</f>
        <v>1300000</v>
      </c>
      <c r="D63" s="58">
        <f>RANK(C63,C:C,0)</f>
        <v>10</v>
      </c>
    </row>
    <row r="64" spans="1:7" x14ac:dyDescent="0.3">
      <c r="A64" s="269"/>
      <c r="B64" s="269" t="s">
        <v>2692</v>
      </c>
      <c r="C64" s="268">
        <f>SUMIF(BTS_매출관리!C:C,B64,BTS_매출관리!I:I)</f>
        <v>0</v>
      </c>
      <c r="D64" s="58">
        <f>RANK(C64,C:C,0)</f>
        <v>25</v>
      </c>
    </row>
    <row r="65" spans="1:4" x14ac:dyDescent="0.3">
      <c r="A65" s="269"/>
      <c r="B65" s="269" t="s">
        <v>1336</v>
      </c>
      <c r="C65" s="268">
        <f>SUMIF(BTS_매출관리!C:C,B65,BTS_매출관리!I:I)</f>
        <v>0</v>
      </c>
      <c r="D65" s="58">
        <f>RANK(C65,C:C,0)</f>
        <v>25</v>
      </c>
    </row>
    <row r="66" spans="1:4" x14ac:dyDescent="0.3">
      <c r="A66" s="269"/>
      <c r="B66" s="269" t="s">
        <v>1350</v>
      </c>
      <c r="C66" s="268">
        <f>SUMIF(BTS_매출관리!C:C,B66,BTS_매출관리!I:I)</f>
        <v>0</v>
      </c>
      <c r="D66" s="58">
        <f>RANK(C66,C:C,0)</f>
        <v>25</v>
      </c>
    </row>
    <row r="67" spans="1:4" x14ac:dyDescent="0.3">
      <c r="A67" s="269"/>
      <c r="B67" s="269" t="s">
        <v>1649</v>
      </c>
      <c r="C67" s="268">
        <f>SUMIF(BTS_매출관리!C:C,B67,BTS_매출관리!I:I)</f>
        <v>0</v>
      </c>
      <c r="D67" s="58">
        <f>RANK(C67,C:C,0)</f>
        <v>25</v>
      </c>
    </row>
    <row r="68" spans="1:4" x14ac:dyDescent="0.3">
      <c r="A68" s="269"/>
      <c r="B68" s="269" t="s">
        <v>1365</v>
      </c>
      <c r="C68" s="268">
        <f>SUMIF(BTS_매출관리!C:C,B68,BTS_매출관리!I:I)</f>
        <v>0</v>
      </c>
      <c r="D68" s="58">
        <f>RANK(C68,C:C,0)</f>
        <v>25</v>
      </c>
    </row>
    <row r="69" spans="1:4" x14ac:dyDescent="0.3">
      <c r="A69" s="269"/>
      <c r="B69" s="269" t="s">
        <v>1272</v>
      </c>
      <c r="C69" s="299">
        <f>SUMIF(BTS_매출관리!C:C,B69,BTS_매출관리!I:I)</f>
        <v>0</v>
      </c>
      <c r="D69" s="58">
        <f>RANK(C69,C:C,0)</f>
        <v>25</v>
      </c>
    </row>
    <row r="70" spans="1:4" x14ac:dyDescent="0.3">
      <c r="A70" s="269"/>
      <c r="B70" s="269" t="s">
        <v>4666</v>
      </c>
      <c r="C70" s="268">
        <f>SUMIF(BTS_매출관리!C:C,B70,BTS_매출관리!I:I)</f>
        <v>0</v>
      </c>
      <c r="D70" s="58">
        <f>RANK(C70,C:C,0)</f>
        <v>25</v>
      </c>
    </row>
    <row r="71" spans="1:4" x14ac:dyDescent="0.3">
      <c r="A71" s="269"/>
      <c r="B71" s="269" t="s">
        <v>1288</v>
      </c>
      <c r="C71" s="299">
        <f>SUMIF(BTS_매출관리!C:C,B71,BTS_매출관리!I:I)</f>
        <v>0</v>
      </c>
      <c r="D71" s="58">
        <f>RANK(C71,C:C,0)</f>
        <v>25</v>
      </c>
    </row>
    <row r="72" spans="1:4" x14ac:dyDescent="0.3">
      <c r="A72" s="269"/>
      <c r="B72" s="269" t="s">
        <v>1277</v>
      </c>
      <c r="C72" s="299">
        <f>SUMIF(BTS_매출관리!C:C,B72,BTS_매출관리!I:I)</f>
        <v>200000</v>
      </c>
      <c r="D72" s="58">
        <f>RANK(C72,C:C,0)</f>
        <v>22</v>
      </c>
    </row>
    <row r="73" spans="1:4" x14ac:dyDescent="0.3">
      <c r="A73" s="269"/>
      <c r="B73" s="269" t="s">
        <v>2777</v>
      </c>
      <c r="C73" s="268">
        <f>SUMIF(BTS_매출관리!C:C,B73,BTS_매출관리!I:I)</f>
        <v>0</v>
      </c>
      <c r="D73" s="58">
        <f>RANK(C73,C:C,0)</f>
        <v>25</v>
      </c>
    </row>
    <row r="74" spans="1:4" x14ac:dyDescent="0.3">
      <c r="A74" s="269"/>
      <c r="B74" s="269" t="s">
        <v>4012</v>
      </c>
      <c r="C74" s="268">
        <f>SUMIF(BTS_매출관리!C:C,B74,BTS_매출관리!I:I)</f>
        <v>2000000</v>
      </c>
      <c r="D74" s="58">
        <f>RANK(C74,C:C,0)</f>
        <v>6</v>
      </c>
    </row>
    <row r="75" spans="1:4" x14ac:dyDescent="0.3">
      <c r="A75" s="269"/>
      <c r="B75" s="269" t="s">
        <v>4277</v>
      </c>
      <c r="C75" s="268">
        <f>SUMIF(BTS_매출관리!C:C,B75,BTS_매출관리!I:I)</f>
        <v>0</v>
      </c>
      <c r="D75" s="58">
        <f>RANK(C75,C:C,0)</f>
        <v>25</v>
      </c>
    </row>
    <row r="76" spans="1:4" x14ac:dyDescent="0.3">
      <c r="A76" s="269"/>
      <c r="B76" s="269" t="s">
        <v>2745</v>
      </c>
      <c r="C76" s="268">
        <f>SUMIF(BTS_매출관리!C:C,B76,BTS_매출관리!I:I)</f>
        <v>0</v>
      </c>
      <c r="D76" s="58">
        <f>RANK(C76,C:C,0)</f>
        <v>25</v>
      </c>
    </row>
    <row r="77" spans="1:4" x14ac:dyDescent="0.3">
      <c r="A77" s="269"/>
      <c r="B77" s="269" t="s">
        <v>4982</v>
      </c>
      <c r="C77" s="268">
        <f>SUMIF(BTS_매출관리!C:C,B77,BTS_매출관리!I:I)</f>
        <v>0</v>
      </c>
      <c r="D77" s="58">
        <f>RANK(C77,C:C,0)</f>
        <v>25</v>
      </c>
    </row>
    <row r="78" spans="1:4" x14ac:dyDescent="0.3">
      <c r="A78" s="269"/>
      <c r="B78" s="269" t="s">
        <v>2580</v>
      </c>
      <c r="C78" s="299">
        <f>SUMIF(BTS_매출관리!C:C,B78,BTS_매출관리!I:I)</f>
        <v>0</v>
      </c>
      <c r="D78" s="58">
        <f>RANK(C78,C:C,0)</f>
        <v>25</v>
      </c>
    </row>
    <row r="79" spans="1:4" x14ac:dyDescent="0.3">
      <c r="A79" s="269"/>
      <c r="B79" s="269" t="s">
        <v>4032</v>
      </c>
      <c r="C79" s="268">
        <f>SUMIF(BTS_매출관리!C:C,B79,BTS_매출관리!I:I)</f>
        <v>0</v>
      </c>
      <c r="D79" s="58">
        <f>RANK(C79,C:C,0)</f>
        <v>25</v>
      </c>
    </row>
    <row r="80" spans="1:4" x14ac:dyDescent="0.3">
      <c r="A80" s="269"/>
      <c r="B80" s="269" t="s">
        <v>1305</v>
      </c>
      <c r="C80" s="299">
        <f>SUMIF(BTS_매출관리!C:C,B80,BTS_매출관리!I:I)</f>
        <v>0</v>
      </c>
      <c r="D80" s="58">
        <f>RANK(C80,C:C,0)</f>
        <v>25</v>
      </c>
    </row>
    <row r="81" spans="1:6" x14ac:dyDescent="0.3">
      <c r="A81" s="269"/>
      <c r="B81" s="269" t="s">
        <v>1092</v>
      </c>
      <c r="C81" s="268">
        <f>SUMIF(BTS_매출관리!C:C,B81,BTS_매출관리!I:I)</f>
        <v>0</v>
      </c>
      <c r="D81" s="58">
        <f>RANK(C81,C:C,0)</f>
        <v>25</v>
      </c>
    </row>
    <row r="82" spans="1:6" x14ac:dyDescent="0.3">
      <c r="A82" s="269"/>
      <c r="B82" s="269" t="s">
        <v>981</v>
      </c>
      <c r="C82" s="299">
        <f>SUMIF(BTS_매출관리!C:C,B82,BTS_매출관리!I:I)</f>
        <v>0</v>
      </c>
      <c r="D82" s="58">
        <f>RANK(C82,C:C,0)</f>
        <v>25</v>
      </c>
    </row>
    <row r="83" spans="1:6" x14ac:dyDescent="0.3">
      <c r="A83" s="269"/>
      <c r="B83" s="269" t="s">
        <v>1283</v>
      </c>
      <c r="C83" s="299">
        <f>SUMIF(BTS_매출관리!C:C,B83,BTS_매출관리!I:I)</f>
        <v>0</v>
      </c>
      <c r="D83" s="58">
        <f>RANK(C83,C:C,0)</f>
        <v>25</v>
      </c>
    </row>
    <row r="84" spans="1:6" x14ac:dyDescent="0.3">
      <c r="A84" s="269"/>
      <c r="B84" s="269" t="s">
        <v>2460</v>
      </c>
      <c r="C84" s="268">
        <f>SUMIF(BTS_매출관리!C:C,B84,BTS_매출관리!I:I)</f>
        <v>0</v>
      </c>
      <c r="D84" s="58">
        <f>RANK(C84,C:C,0)</f>
        <v>25</v>
      </c>
    </row>
    <row r="85" spans="1:6" x14ac:dyDescent="0.3">
      <c r="A85" s="269"/>
      <c r="B85" s="269" t="s">
        <v>1321</v>
      </c>
      <c r="C85" s="268">
        <f>SUMIF(BTS_매출관리!C:C,B85,BTS_매출관리!I:I)</f>
        <v>0</v>
      </c>
      <c r="D85" s="58">
        <f>RANK(C85,C:C,0)</f>
        <v>25</v>
      </c>
    </row>
    <row r="86" spans="1:6" x14ac:dyDescent="0.3">
      <c r="A86" s="269"/>
      <c r="B86" s="269" t="s">
        <v>3884</v>
      </c>
      <c r="C86" s="268">
        <f>SUMIF(BTS_매출관리!C:C,B86,BTS_매출관리!I:I)</f>
        <v>0</v>
      </c>
      <c r="D86" s="58">
        <f>RANK(C86,C:C,0)</f>
        <v>25</v>
      </c>
    </row>
    <row r="87" spans="1:6" x14ac:dyDescent="0.3">
      <c r="A87" s="269"/>
      <c r="B87" s="269" t="s">
        <v>1266</v>
      </c>
      <c r="C87" s="299">
        <f>SUMIF(BTS_매출관리!C:C,B87,BTS_매출관리!I:I)</f>
        <v>0</v>
      </c>
      <c r="D87" s="58">
        <f>RANK(C87,C:C,0)</f>
        <v>25</v>
      </c>
    </row>
    <row r="88" spans="1:6" x14ac:dyDescent="0.3">
      <c r="A88" s="269"/>
      <c r="B88" s="269" t="s">
        <v>1342</v>
      </c>
      <c r="C88" s="268">
        <f>SUMIF(BTS_매출관리!C:C,B88,BTS_매출관리!I:I)</f>
        <v>0</v>
      </c>
      <c r="D88" s="58">
        <f>RANK(C88,C:C,0)</f>
        <v>25</v>
      </c>
    </row>
    <row r="89" spans="1:6" x14ac:dyDescent="0.3">
      <c r="A89" s="269"/>
      <c r="B89" s="269" t="s">
        <v>2757</v>
      </c>
      <c r="C89" s="268">
        <f>SUMIF(BTS_매출관리!C:C,B89,BTS_매출관리!I:I)</f>
        <v>0</v>
      </c>
      <c r="D89" s="58">
        <f>RANK(C89,C:C,0)</f>
        <v>25</v>
      </c>
    </row>
    <row r="90" spans="1:6" x14ac:dyDescent="0.3">
      <c r="A90" s="269"/>
      <c r="B90" s="269" t="s">
        <v>4338</v>
      </c>
      <c r="C90" s="268">
        <f>SUMIF(BTS_매출관리!C:C,B90,BTS_매출관리!I:I)</f>
        <v>0</v>
      </c>
      <c r="D90" s="58">
        <f>RANK(C90,C:C,0)</f>
        <v>25</v>
      </c>
    </row>
    <row r="91" spans="1:6" x14ac:dyDescent="0.3">
      <c r="A91" s="269"/>
      <c r="B91" s="269" t="s">
        <v>1274</v>
      </c>
      <c r="C91" s="268">
        <f>SUMIF(BTS_매출관리!C:C,B91,BTS_매출관리!I:I)</f>
        <v>1459000</v>
      </c>
      <c r="D91" s="58">
        <f>RANK(C91,C:C,0)</f>
        <v>8</v>
      </c>
      <c r="E91" s="47">
        <v>1</v>
      </c>
      <c r="F91" t="s">
        <v>5079</v>
      </c>
    </row>
    <row r="92" spans="1:6" x14ac:dyDescent="0.3">
      <c r="A92" s="269"/>
      <c r="B92" s="269" t="s">
        <v>4257</v>
      </c>
      <c r="C92" s="268">
        <f>SUMIF(BTS_매출관리!C:C,B92,BTS_매출관리!I:I)</f>
        <v>0</v>
      </c>
      <c r="D92" s="58">
        <f>RANK(C92,C:C,0)</f>
        <v>25</v>
      </c>
    </row>
    <row r="93" spans="1:6" x14ac:dyDescent="0.3">
      <c r="A93" s="269"/>
      <c r="B93" s="269" t="s">
        <v>3914</v>
      </c>
      <c r="C93" s="268">
        <f>SUMIF(BTS_매출관리!C:C,B93,BTS_매출관리!I:I)</f>
        <v>0</v>
      </c>
      <c r="D93" s="58">
        <f>RANK(C93,C:C,0)</f>
        <v>25</v>
      </c>
    </row>
    <row r="94" spans="1:6" x14ac:dyDescent="0.3">
      <c r="A94" s="269"/>
      <c r="B94" s="269" t="s">
        <v>2857</v>
      </c>
      <c r="C94" s="268">
        <f>SUMIF(BTS_매출관리!C:C,B94,BTS_매출관리!I:I)</f>
        <v>0</v>
      </c>
      <c r="D94" s="58">
        <f>RANK(C94,C:C,0)</f>
        <v>25</v>
      </c>
    </row>
    <row r="95" spans="1:6" x14ac:dyDescent="0.3">
      <c r="A95" s="269"/>
      <c r="B95" s="269" t="s">
        <v>4028</v>
      </c>
      <c r="C95" s="268">
        <f>SUMIF(BTS_매출관리!C:C,B95,BTS_매출관리!I:I)</f>
        <v>0</v>
      </c>
      <c r="D95" s="58">
        <f>RANK(C95,C:C,0)</f>
        <v>25</v>
      </c>
    </row>
    <row r="96" spans="1:6" x14ac:dyDescent="0.3">
      <c r="A96" s="269"/>
      <c r="B96" s="269" t="s">
        <v>1348</v>
      </c>
      <c r="C96" s="268">
        <f>SUMIF(BTS_매출관리!C:C,B96,BTS_매출관리!I:I)</f>
        <v>0</v>
      </c>
      <c r="D96" s="58">
        <f>RANK(C96,C:C,0)</f>
        <v>25</v>
      </c>
    </row>
    <row r="97" spans="1:4" x14ac:dyDescent="0.3">
      <c r="A97" s="269"/>
      <c r="B97" s="269" t="s">
        <v>3799</v>
      </c>
      <c r="C97" s="268">
        <f>SUMIF(BTS_매출관리!C:C,B97,BTS_매출관리!I:I)</f>
        <v>0</v>
      </c>
      <c r="D97" s="58">
        <f>RANK(C97,C:C,0)</f>
        <v>25</v>
      </c>
    </row>
    <row r="98" spans="1:4" x14ac:dyDescent="0.3">
      <c r="A98" s="269"/>
      <c r="B98" s="269" t="s">
        <v>3970</v>
      </c>
      <c r="C98" s="268">
        <f>SUMIF(BTS_매출관리!C:C,B98,BTS_매출관리!I:I)</f>
        <v>0</v>
      </c>
      <c r="D98" s="58">
        <f>RANK(C98,C:C,0)</f>
        <v>25</v>
      </c>
    </row>
    <row r="99" spans="1:4" x14ac:dyDescent="0.3">
      <c r="A99" s="269"/>
      <c r="B99" s="269" t="s">
        <v>4774</v>
      </c>
      <c r="C99" s="268">
        <f>SUMIF(BTS_매출관리!C:C,B99,BTS_매출관리!I:I)</f>
        <v>0</v>
      </c>
      <c r="D99" s="58">
        <f>RANK(C99,C:C,0)</f>
        <v>25</v>
      </c>
    </row>
    <row r="100" spans="1:4" x14ac:dyDescent="0.3">
      <c r="A100" s="269"/>
      <c r="B100" s="269" t="s">
        <v>1317</v>
      </c>
      <c r="C100" s="268">
        <f>SUMIF(BTS_매출관리!C:C,B100,BTS_매출관리!I:I)</f>
        <v>0</v>
      </c>
      <c r="D100" s="58">
        <f>RANK(C100,C:C,0)</f>
        <v>25</v>
      </c>
    </row>
    <row r="101" spans="1:4" x14ac:dyDescent="0.3">
      <c r="A101" s="269"/>
      <c r="B101" s="269" t="s">
        <v>3615</v>
      </c>
      <c r="C101" s="268">
        <f>SUMIF(BTS_매출관리!C:C,B101,BTS_매출관리!I:I)</f>
        <v>0</v>
      </c>
      <c r="D101" s="58">
        <f>RANK(C101,C:C,0)</f>
        <v>25</v>
      </c>
    </row>
    <row r="102" spans="1:4" x14ac:dyDescent="0.3">
      <c r="A102" s="269"/>
      <c r="B102" s="269" t="s">
        <v>1259</v>
      </c>
      <c r="C102" s="299">
        <f>SUMIF(BTS_매출관리!C:C,B102,BTS_매출관리!I:I)</f>
        <v>0</v>
      </c>
      <c r="D102" s="58">
        <f>RANK(C102,C:C,0)</f>
        <v>25</v>
      </c>
    </row>
    <row r="103" spans="1:4" x14ac:dyDescent="0.3">
      <c r="A103" s="269"/>
      <c r="B103" s="269" t="s">
        <v>4057</v>
      </c>
      <c r="C103" s="268">
        <f>SUMIF(BTS_매출관리!C:C,B103,BTS_매출관리!I:I)</f>
        <v>0</v>
      </c>
      <c r="D103" s="58">
        <f>RANK(C103,C:C,0)</f>
        <v>25</v>
      </c>
    </row>
    <row r="104" spans="1:4" x14ac:dyDescent="0.3">
      <c r="A104" s="269"/>
      <c r="B104" s="269" t="s">
        <v>2848</v>
      </c>
      <c r="C104" s="268">
        <f>SUMIF(BTS_매출관리!C:C,B104,BTS_매출관리!I:I)</f>
        <v>0</v>
      </c>
      <c r="D104" s="58">
        <f>RANK(C104,C:C,0)</f>
        <v>25</v>
      </c>
    </row>
    <row r="105" spans="1:4" x14ac:dyDescent="0.3">
      <c r="A105" s="269"/>
      <c r="B105" s="269" t="s">
        <v>1479</v>
      </c>
      <c r="C105" s="299">
        <f>SUMIF(BTS_매출관리!C:C,B105,BTS_매출관리!I:I)</f>
        <v>0</v>
      </c>
      <c r="D105" s="58">
        <f>RANK(C105,C:C,0)</f>
        <v>25</v>
      </c>
    </row>
    <row r="106" spans="1:4" x14ac:dyDescent="0.3">
      <c r="A106" s="269"/>
      <c r="B106" s="269" t="s">
        <v>2353</v>
      </c>
      <c r="C106" s="268">
        <f>SUMIF(BTS_매출관리!C:C,B106,BTS_매출관리!I:I)</f>
        <v>0</v>
      </c>
      <c r="D106" s="58">
        <f>RANK(C106,C:C,0)</f>
        <v>25</v>
      </c>
    </row>
    <row r="107" spans="1:4" x14ac:dyDescent="0.3">
      <c r="A107" s="269"/>
      <c r="B107" s="269" t="s">
        <v>3065</v>
      </c>
      <c r="C107" s="268">
        <f>SUMIF(BTS_매출관리!C:C,B107,BTS_매출관리!I:I)</f>
        <v>0</v>
      </c>
      <c r="D107" s="58">
        <f>RANK(C107,C:C,0)</f>
        <v>25</v>
      </c>
    </row>
    <row r="108" spans="1:4" x14ac:dyDescent="0.3">
      <c r="A108" s="269"/>
      <c r="B108" s="269" t="s">
        <v>4421</v>
      </c>
      <c r="C108" s="268">
        <f>SUMIF(BTS_매출관리!C:C,B108,BTS_매출관리!I:I)</f>
        <v>0</v>
      </c>
      <c r="D108" s="58">
        <f>RANK(C108,C:C,0)</f>
        <v>25</v>
      </c>
    </row>
    <row r="109" spans="1:4" x14ac:dyDescent="0.3">
      <c r="A109" s="269"/>
      <c r="B109" s="269" t="s">
        <v>1005</v>
      </c>
      <c r="C109" s="268">
        <f>SUMIF(BTS_매출관리!C:C,B109,BTS_매출관리!I:I)</f>
        <v>0</v>
      </c>
      <c r="D109" s="58">
        <f>RANK(C109,C:C,0)</f>
        <v>25</v>
      </c>
    </row>
    <row r="110" spans="1:4" x14ac:dyDescent="0.3">
      <c r="A110" s="269"/>
      <c r="B110" s="269" t="s">
        <v>1339</v>
      </c>
      <c r="C110" s="268">
        <f>SUMIF(BTS_매출관리!C:C,B110,BTS_매출관리!I:I)</f>
        <v>0</v>
      </c>
      <c r="D110" s="58">
        <f>RANK(C110,C:C,0)</f>
        <v>25</v>
      </c>
    </row>
    <row r="111" spans="1:4" x14ac:dyDescent="0.3">
      <c r="A111" s="269"/>
      <c r="B111" s="269" t="s">
        <v>2273</v>
      </c>
      <c r="C111" s="268">
        <f>SUMIF(BTS_매출관리!C:C,B111,BTS_매출관리!I:I)</f>
        <v>0</v>
      </c>
      <c r="D111" s="58">
        <f>RANK(C111,C:C,0)</f>
        <v>25</v>
      </c>
    </row>
    <row r="112" spans="1:4" x14ac:dyDescent="0.3">
      <c r="A112" s="269"/>
      <c r="B112" s="269" t="s">
        <v>4498</v>
      </c>
      <c r="C112" s="268">
        <f>SUMIF(BTS_매출관리!C:C,B112,BTS_매출관리!I:I)</f>
        <v>0</v>
      </c>
      <c r="D112" s="58">
        <f>RANK(C112,C:C,0)</f>
        <v>25</v>
      </c>
    </row>
    <row r="113" spans="1:4" x14ac:dyDescent="0.3">
      <c r="A113" s="269"/>
      <c r="B113" s="269" t="s">
        <v>5068</v>
      </c>
      <c r="C113" s="268">
        <f>SUMIF(BTS_매출관리!C:C,B113,BTS_매출관리!I:I)</f>
        <v>1100000</v>
      </c>
      <c r="D113" s="58">
        <f>RANK(C113,C:C,0)</f>
        <v>12</v>
      </c>
    </row>
    <row r="114" spans="1:4" x14ac:dyDescent="0.3">
      <c r="A114" s="269"/>
      <c r="B114" s="269" t="s">
        <v>2138</v>
      </c>
      <c r="C114" s="268">
        <f>SUMIF(BTS_매출관리!C:C,B114,BTS_매출관리!I:I)</f>
        <v>450000</v>
      </c>
      <c r="D114" s="58">
        <f>RANK(C114,C:C,0)</f>
        <v>17</v>
      </c>
    </row>
    <row r="115" spans="1:4" x14ac:dyDescent="0.3">
      <c r="A115" s="269"/>
      <c r="B115" s="269" t="s">
        <v>1326</v>
      </c>
      <c r="C115" s="268">
        <f>SUMIF(BTS_매출관리!C:C,B115,BTS_매출관리!I:I)</f>
        <v>0</v>
      </c>
      <c r="D115" s="58">
        <f>RANK(C115,C:C,0)</f>
        <v>25</v>
      </c>
    </row>
    <row r="116" spans="1:4" x14ac:dyDescent="0.3">
      <c r="A116" s="269"/>
      <c r="B116" s="269" t="s">
        <v>2808</v>
      </c>
      <c r="C116" s="268">
        <f>SUMIF(BTS_매출관리!C:C,B116,BTS_매출관리!I:I)</f>
        <v>0</v>
      </c>
      <c r="D116" s="58">
        <f>RANK(C116,C:C,0)</f>
        <v>25</v>
      </c>
    </row>
    <row r="117" spans="1:4" x14ac:dyDescent="0.3">
      <c r="A117" s="269"/>
      <c r="B117" s="269" t="s">
        <v>1602</v>
      </c>
      <c r="C117" s="299">
        <f>SUMIF(BTS_매출관리!C:C,B117,BTS_매출관리!I:I)</f>
        <v>0</v>
      </c>
      <c r="D117" s="58">
        <f>RANK(C117,C:C,0)</f>
        <v>25</v>
      </c>
    </row>
    <row r="118" spans="1:4" x14ac:dyDescent="0.3">
      <c r="A118" s="269"/>
      <c r="B118" s="269" t="s">
        <v>3139</v>
      </c>
      <c r="C118" s="268">
        <f>SUMIF(BTS_매출관리!C:C,B118,BTS_매출관리!I:I)</f>
        <v>0</v>
      </c>
      <c r="D118" s="58">
        <f>RANK(C118,C:C,0)</f>
        <v>25</v>
      </c>
    </row>
    <row r="119" spans="1:4" x14ac:dyDescent="0.3">
      <c r="A119" s="269"/>
      <c r="B119" s="269" t="s">
        <v>1310</v>
      </c>
      <c r="C119" s="268">
        <f>SUMIF(BTS_매출관리!C:C,B119,BTS_매출관리!I:I)</f>
        <v>0</v>
      </c>
      <c r="D119" s="58">
        <f>RANK(C119,C:C,0)</f>
        <v>25</v>
      </c>
    </row>
    <row r="120" spans="1:4" x14ac:dyDescent="0.3">
      <c r="A120" s="269"/>
      <c r="B120" s="269" t="s">
        <v>4130</v>
      </c>
      <c r="C120" s="268">
        <f>SUMIF(BTS_매출관리!C:C,B120,BTS_매출관리!I:I)</f>
        <v>0</v>
      </c>
      <c r="D120" s="58">
        <f>RANK(C120,C:C,0)</f>
        <v>25</v>
      </c>
    </row>
    <row r="121" spans="1:4" x14ac:dyDescent="0.3">
      <c r="A121" s="269"/>
      <c r="B121" s="269" t="s">
        <v>1331</v>
      </c>
      <c r="C121" s="299">
        <f>SUMIF(BTS_매출관리!C:C,B121,BTS_매출관리!I:I)</f>
        <v>0</v>
      </c>
      <c r="D121" s="58">
        <f>RANK(C121,C:C,0)</f>
        <v>25</v>
      </c>
    </row>
    <row r="122" spans="1:4" x14ac:dyDescent="0.3">
      <c r="A122" s="269"/>
      <c r="B122" s="269" t="s">
        <v>1881</v>
      </c>
      <c r="C122" s="268">
        <f>SUMIF(BTS_매출관리!C:C,B122,BTS_매출관리!I:I)</f>
        <v>0</v>
      </c>
      <c r="D122" s="58">
        <f>RANK(C122,C:C,0)</f>
        <v>25</v>
      </c>
    </row>
    <row r="123" spans="1:4" x14ac:dyDescent="0.3">
      <c r="A123" s="269"/>
      <c r="B123" s="269" t="s">
        <v>4951</v>
      </c>
      <c r="C123" s="268">
        <f>SUMIF(BTS_매출관리!C:C,B123,BTS_매출관리!I:I)</f>
        <v>0</v>
      </c>
      <c r="D123" s="58">
        <f>RANK(C123,C:C,0)</f>
        <v>25</v>
      </c>
    </row>
    <row r="124" spans="1:4" x14ac:dyDescent="0.3">
      <c r="A124" s="269"/>
      <c r="B124" s="269" t="s">
        <v>3528</v>
      </c>
      <c r="C124" s="268">
        <f>SUMIF(BTS_매출관리!C:C,B124,BTS_매출관리!I:I)</f>
        <v>0</v>
      </c>
      <c r="D124" s="58">
        <f>RANK(C124,C:C,0)</f>
        <v>25</v>
      </c>
    </row>
    <row r="125" spans="1:4" x14ac:dyDescent="0.3">
      <c r="A125" s="269"/>
      <c r="B125" s="269" t="s">
        <v>3864</v>
      </c>
      <c r="C125" s="268">
        <f>SUMIF(BTS_매출관리!C:C,B125,BTS_매출관리!I:I)</f>
        <v>0</v>
      </c>
      <c r="D125" s="58">
        <f>RANK(C125,C:C,0)</f>
        <v>25</v>
      </c>
    </row>
    <row r="126" spans="1:4" x14ac:dyDescent="0.3">
      <c r="A126" s="269"/>
      <c r="B126" s="269" t="s">
        <v>4477</v>
      </c>
      <c r="C126" s="268">
        <f>SUMIF(BTS_매출관리!C:C,B126,BTS_매출관리!I:I)</f>
        <v>0</v>
      </c>
      <c r="D126" s="58">
        <f>RANK(C126,C:C,0)</f>
        <v>25</v>
      </c>
    </row>
    <row r="127" spans="1:4" x14ac:dyDescent="0.3">
      <c r="A127" s="269"/>
      <c r="B127" s="269" t="s">
        <v>1289</v>
      </c>
      <c r="C127" s="299">
        <f>SUMIF(BTS_매출관리!C:C,B127,BTS_매출관리!I:I)</f>
        <v>0</v>
      </c>
      <c r="D127" s="58">
        <f>RANK(C127,C:C,0)</f>
        <v>25</v>
      </c>
    </row>
    <row r="128" spans="1:4" x14ac:dyDescent="0.3">
      <c r="A128" s="269"/>
      <c r="B128" s="269" t="s">
        <v>2008</v>
      </c>
      <c r="C128" s="268">
        <f>SUMIF(BTS_매출관리!C:C,B128,BTS_매출관리!I:I)</f>
        <v>0</v>
      </c>
      <c r="D128" s="58">
        <f>RANK(C128,C:C,0)</f>
        <v>25</v>
      </c>
    </row>
    <row r="129" spans="1:4" x14ac:dyDescent="0.3">
      <c r="A129" s="269"/>
      <c r="B129" s="269" t="s">
        <v>2475</v>
      </c>
      <c r="C129" s="268">
        <f>SUMIF(BTS_매출관리!C:C,B129,BTS_매출관리!I:I)</f>
        <v>0</v>
      </c>
      <c r="D129" s="58">
        <f>RANK(C129,C:C,0)</f>
        <v>25</v>
      </c>
    </row>
    <row r="130" spans="1:4" x14ac:dyDescent="0.3">
      <c r="A130" s="269"/>
      <c r="B130" s="269" t="s">
        <v>3938</v>
      </c>
      <c r="C130" s="268">
        <f>SUMIF(BTS_매출관리!C:C,B130,BTS_매출관리!I:I)</f>
        <v>0</v>
      </c>
      <c r="D130" s="58">
        <f>RANK(C130,C:C,0)</f>
        <v>25</v>
      </c>
    </row>
    <row r="131" spans="1:4" x14ac:dyDescent="0.3">
      <c r="A131" s="269"/>
      <c r="B131" s="269" t="s">
        <v>2456</v>
      </c>
      <c r="C131" s="268">
        <f>SUMIF(BTS_매출관리!C:C,B131,BTS_매출관리!I:I)</f>
        <v>0</v>
      </c>
      <c r="D131" s="58">
        <f>RANK(C131,C:C,0)</f>
        <v>25</v>
      </c>
    </row>
    <row r="132" spans="1:4" x14ac:dyDescent="0.3">
      <c r="A132" s="269"/>
      <c r="B132" s="269" t="s">
        <v>4076</v>
      </c>
      <c r="C132" s="268">
        <f>SUMIF(BTS_매출관리!C:C,B132,BTS_매출관리!I:I)</f>
        <v>0</v>
      </c>
      <c r="D132" s="58">
        <f>RANK(C132,C:C,0)</f>
        <v>25</v>
      </c>
    </row>
    <row r="133" spans="1:4" x14ac:dyDescent="0.3">
      <c r="A133" s="269"/>
      <c r="B133" s="269" t="s">
        <v>2952</v>
      </c>
      <c r="C133" s="268">
        <f>SUMIF(BTS_매출관리!C:C,B133,BTS_매출관리!I:I)</f>
        <v>0</v>
      </c>
      <c r="D133" s="58">
        <f>RANK(C133,C:C,0)</f>
        <v>25</v>
      </c>
    </row>
    <row r="134" spans="1:4" x14ac:dyDescent="0.3">
      <c r="A134" s="269"/>
      <c r="B134" s="269" t="s">
        <v>1087</v>
      </c>
      <c r="C134" s="299">
        <f>SUMIF(BTS_매출관리!C:C,B134,BTS_매출관리!I:I)</f>
        <v>0</v>
      </c>
      <c r="D134" s="58">
        <f>RANK(C134,C:C,0)</f>
        <v>25</v>
      </c>
    </row>
    <row r="135" spans="1:4" x14ac:dyDescent="0.3">
      <c r="A135" s="269"/>
      <c r="B135" s="269" t="s">
        <v>4446</v>
      </c>
      <c r="C135" s="268">
        <f>SUMIF(BTS_매출관리!C:C,B135,BTS_매출관리!I:I)</f>
        <v>0</v>
      </c>
      <c r="D135" s="58">
        <f>RANK(C135,C:C,0)</f>
        <v>25</v>
      </c>
    </row>
    <row r="136" spans="1:4" x14ac:dyDescent="0.3">
      <c r="A136" s="269"/>
      <c r="B136" s="269" t="s">
        <v>4777</v>
      </c>
      <c r="C136" s="268">
        <f>SUMIF(BTS_매출관리!C:C,B136,BTS_매출관리!I:I)</f>
        <v>0</v>
      </c>
      <c r="D136" s="58">
        <f>RANK(C136,C:C,0)</f>
        <v>25</v>
      </c>
    </row>
    <row r="137" spans="1:4" x14ac:dyDescent="0.3">
      <c r="A137" s="269"/>
      <c r="B137" s="269" t="s">
        <v>4857</v>
      </c>
      <c r="C137" s="268">
        <f>SUMIF(BTS_매출관리!C:C,B137,BTS_매출관리!I:I)</f>
        <v>0</v>
      </c>
      <c r="D137" s="58">
        <f>RANK(C137,C:C,0)</f>
        <v>25</v>
      </c>
    </row>
    <row r="138" spans="1:4" x14ac:dyDescent="0.3">
      <c r="A138" s="269"/>
      <c r="B138" s="269" t="s">
        <v>4414</v>
      </c>
      <c r="C138" s="268">
        <f>SUMIF(BTS_매출관리!C:C,B138,BTS_매출관리!I:I)</f>
        <v>0</v>
      </c>
      <c r="D138" s="58">
        <f>RANK(C138,C:C,0)</f>
        <v>25</v>
      </c>
    </row>
    <row r="139" spans="1:4" x14ac:dyDescent="0.3">
      <c r="A139" s="269"/>
      <c r="B139" s="269" t="s">
        <v>1268</v>
      </c>
      <c r="C139" s="299">
        <f>SUMIF(BTS_매출관리!C:C,B139,BTS_매출관리!I:I)</f>
        <v>0</v>
      </c>
      <c r="D139" s="58">
        <f>RANK(C139,C:C,0)</f>
        <v>25</v>
      </c>
    </row>
    <row r="140" spans="1:4" x14ac:dyDescent="0.3">
      <c r="A140" s="269"/>
      <c r="B140" s="269" t="s">
        <v>1282</v>
      </c>
      <c r="C140" s="299">
        <f>SUMIF(BTS_매출관리!C:C,B140,BTS_매출관리!I:I)</f>
        <v>0</v>
      </c>
      <c r="D140" s="58">
        <f>RANK(C140,C:C,0)</f>
        <v>25</v>
      </c>
    </row>
    <row r="141" spans="1:4" x14ac:dyDescent="0.3">
      <c r="A141" s="269"/>
      <c r="B141" s="269" t="s">
        <v>1269</v>
      </c>
      <c r="C141" s="299">
        <f>SUMIF(BTS_매출관리!C:C,B141,BTS_매출관리!I:I)</f>
        <v>0</v>
      </c>
      <c r="D141" s="58">
        <f>RANK(C141,C:C,0)</f>
        <v>25</v>
      </c>
    </row>
    <row r="142" spans="1:4" x14ac:dyDescent="0.3">
      <c r="A142" s="269"/>
      <c r="B142" s="269" t="s">
        <v>1273</v>
      </c>
      <c r="C142" s="299">
        <f>SUMIF(BTS_매출관리!C:C,B142,BTS_매출관리!I:I)</f>
        <v>0</v>
      </c>
      <c r="D142" s="58">
        <f>RANK(C142,C:C,0)</f>
        <v>25</v>
      </c>
    </row>
    <row r="143" spans="1:4" x14ac:dyDescent="0.3">
      <c r="A143" s="269"/>
      <c r="B143" s="269" t="s">
        <v>1275</v>
      </c>
      <c r="C143" s="268">
        <f>SUMIF(BTS_매출관리!C:C,B143,BTS_매출관리!I:I)</f>
        <v>0</v>
      </c>
      <c r="D143" s="58">
        <f>RANK(C143,C:C,0)</f>
        <v>25</v>
      </c>
    </row>
    <row r="144" spans="1:4" x14ac:dyDescent="0.3">
      <c r="A144" s="269"/>
      <c r="B144" s="269" t="s">
        <v>1276</v>
      </c>
      <c r="C144" s="299">
        <f>SUMIF(BTS_매출관리!C:C,B144,BTS_매출관리!I:I)</f>
        <v>0</v>
      </c>
      <c r="D144" s="58">
        <f>RANK(C144,C:C,0)</f>
        <v>25</v>
      </c>
    </row>
    <row r="145" spans="1:4" x14ac:dyDescent="0.3">
      <c r="A145" s="269"/>
      <c r="B145" s="269" t="s">
        <v>1284</v>
      </c>
      <c r="C145" s="299">
        <f>SUMIF(BTS_매출관리!C:C,B145,BTS_매출관리!I:I)</f>
        <v>0</v>
      </c>
      <c r="D145" s="58">
        <f>RANK(C145,C:C,0)</f>
        <v>25</v>
      </c>
    </row>
    <row r="146" spans="1:4" x14ac:dyDescent="0.3">
      <c r="A146" s="269"/>
      <c r="B146" s="269" t="s">
        <v>1285</v>
      </c>
      <c r="C146" s="268">
        <f>SUMIF(BTS_매출관리!C:C,B146,BTS_매출관리!I:I)</f>
        <v>0</v>
      </c>
      <c r="D146" s="58">
        <f>RANK(C146,C:C,0)</f>
        <v>25</v>
      </c>
    </row>
    <row r="147" spans="1:4" x14ac:dyDescent="0.3">
      <c r="A147" s="269"/>
      <c r="B147" s="269" t="s">
        <v>1075</v>
      </c>
      <c r="C147" s="268">
        <f>SUMIF(BTS_매출관리!C:C,B147,BTS_매출관리!I:I)</f>
        <v>0</v>
      </c>
      <c r="D147" s="58">
        <f>RANK(C147,C:C,0)</f>
        <v>25</v>
      </c>
    </row>
    <row r="148" spans="1:4" x14ac:dyDescent="0.3">
      <c r="A148" s="269"/>
      <c r="B148" s="269" t="s">
        <v>1291</v>
      </c>
      <c r="C148" s="299">
        <f>SUMIF(BTS_매출관리!C:C,B148,BTS_매출관리!I:I)</f>
        <v>0</v>
      </c>
      <c r="D148" s="58">
        <f>RANK(C148,C:C,0)</f>
        <v>25</v>
      </c>
    </row>
    <row r="149" spans="1:4" x14ac:dyDescent="0.3">
      <c r="A149" s="269"/>
      <c r="B149" s="269" t="s">
        <v>1292</v>
      </c>
      <c r="C149" s="299">
        <f>SUMIF(BTS_매출관리!C:C,B149,BTS_매출관리!I:I)</f>
        <v>0</v>
      </c>
      <c r="D149" s="58">
        <f>RANK(C149,C:C,0)</f>
        <v>25</v>
      </c>
    </row>
    <row r="150" spans="1:4" x14ac:dyDescent="0.3">
      <c r="A150" s="269"/>
      <c r="B150" s="269" t="s">
        <v>1562</v>
      </c>
      <c r="C150" s="268">
        <f>SUMIF(BTS_매출관리!C:C,B150,BTS_매출관리!I:I)</f>
        <v>0</v>
      </c>
      <c r="D150" s="58">
        <f>RANK(C150,C:C,0)</f>
        <v>25</v>
      </c>
    </row>
    <row r="151" spans="1:4" x14ac:dyDescent="0.3">
      <c r="A151" s="269"/>
      <c r="B151" s="269" t="s">
        <v>1295</v>
      </c>
      <c r="C151" s="268">
        <f>SUMIF(BTS_매출관리!C:C,B151,BTS_매출관리!I:I)</f>
        <v>0</v>
      </c>
      <c r="D151" s="58">
        <f>RANK(C151,C:C,0)</f>
        <v>25</v>
      </c>
    </row>
    <row r="152" spans="1:4" x14ac:dyDescent="0.3">
      <c r="A152" s="269"/>
      <c r="B152" s="269" t="s">
        <v>1296</v>
      </c>
      <c r="C152" s="299">
        <f>SUMIF(BTS_매출관리!C:C,B152,BTS_매출관리!I:I)</f>
        <v>0</v>
      </c>
      <c r="D152" s="58">
        <f>RANK(C152,C:C,0)</f>
        <v>25</v>
      </c>
    </row>
    <row r="153" spans="1:4" x14ac:dyDescent="0.3">
      <c r="A153" s="269"/>
      <c r="B153" s="269" t="s">
        <v>1010</v>
      </c>
      <c r="C153" s="268">
        <f>SUMIF(BTS_매출관리!C:C,B153,BTS_매출관리!I:I)</f>
        <v>0</v>
      </c>
      <c r="D153" s="58">
        <f>RANK(C153,C:C,0)</f>
        <v>25</v>
      </c>
    </row>
    <row r="154" spans="1:4" x14ac:dyDescent="0.3">
      <c r="A154" s="269"/>
      <c r="B154" s="269" t="s">
        <v>1299</v>
      </c>
      <c r="C154" s="268">
        <f>SUMIF(BTS_매출관리!C:C,B154,BTS_매출관리!I:I)</f>
        <v>0</v>
      </c>
      <c r="D154" s="58">
        <f>RANK(C154,C:C,0)</f>
        <v>25</v>
      </c>
    </row>
    <row r="155" spans="1:4" x14ac:dyDescent="0.3">
      <c r="A155" s="269"/>
      <c r="B155" s="269" t="s">
        <v>1300</v>
      </c>
      <c r="C155" s="268">
        <f>SUMIF(BTS_매출관리!C:C,B155,BTS_매출관리!I:I)</f>
        <v>0</v>
      </c>
      <c r="D155" s="58">
        <f>RANK(C155,C:C,0)</f>
        <v>25</v>
      </c>
    </row>
    <row r="156" spans="1:4" x14ac:dyDescent="0.3">
      <c r="A156" s="269"/>
      <c r="B156" s="269" t="s">
        <v>1301</v>
      </c>
      <c r="C156" s="299">
        <f>SUMIF(BTS_매출관리!C:C,B156,BTS_매출관리!I:I)</f>
        <v>0</v>
      </c>
      <c r="D156" s="58">
        <f>RANK(C156,C:C,0)</f>
        <v>25</v>
      </c>
    </row>
    <row r="157" spans="1:4" x14ac:dyDescent="0.3">
      <c r="A157" s="269"/>
      <c r="B157" s="269" t="s">
        <v>1302</v>
      </c>
      <c r="C157" s="268">
        <f>SUMIF(BTS_매출관리!C:C,B157,BTS_매출관리!I:I)</f>
        <v>0</v>
      </c>
      <c r="D157" s="58">
        <f>RANK(C157,C:C,0)</f>
        <v>25</v>
      </c>
    </row>
    <row r="158" spans="1:4" x14ac:dyDescent="0.3">
      <c r="A158" s="269"/>
      <c r="B158" s="269" t="s">
        <v>1303</v>
      </c>
      <c r="C158" s="268">
        <f>SUMIF(BTS_매출관리!C:C,B158,BTS_매출관리!I:I)</f>
        <v>0</v>
      </c>
      <c r="D158" s="58">
        <f>RANK(C158,C:C,0)</f>
        <v>25</v>
      </c>
    </row>
    <row r="159" spans="1:4" x14ac:dyDescent="0.3">
      <c r="A159" s="269"/>
      <c r="B159" s="269" t="s">
        <v>1307</v>
      </c>
      <c r="C159" s="299">
        <f>SUMIF(BTS_매출관리!C:C,B159,BTS_매출관리!I:I)</f>
        <v>0</v>
      </c>
      <c r="D159" s="58">
        <f>RANK(C159,C:C,0)</f>
        <v>25</v>
      </c>
    </row>
    <row r="160" spans="1:4" x14ac:dyDescent="0.3">
      <c r="A160" s="269"/>
      <c r="B160" s="269" t="s">
        <v>1309</v>
      </c>
      <c r="C160" s="268">
        <f>SUMIF(BTS_매출관리!C:C,B160,BTS_매출관리!I:I)</f>
        <v>0</v>
      </c>
      <c r="D160" s="58">
        <f>RANK(C160,C:C,0)</f>
        <v>25</v>
      </c>
    </row>
    <row r="161" spans="1:4" x14ac:dyDescent="0.3">
      <c r="A161" s="269"/>
      <c r="B161" s="269" t="s">
        <v>995</v>
      </c>
      <c r="C161" s="299">
        <f>SUMIF(BTS_매출관리!C:C,B161,BTS_매출관리!I:I)</f>
        <v>0</v>
      </c>
      <c r="D161" s="58">
        <f>RANK(C161,C:C,0)</f>
        <v>25</v>
      </c>
    </row>
    <row r="162" spans="1:4" x14ac:dyDescent="0.3">
      <c r="A162" s="269"/>
      <c r="B162" s="269" t="s">
        <v>1312</v>
      </c>
      <c r="C162" s="268">
        <f>SUMIF(BTS_매출관리!C:C,B162,BTS_매출관리!I:I)</f>
        <v>0</v>
      </c>
      <c r="D162" s="58">
        <f>RANK(C162,C:C,0)</f>
        <v>25</v>
      </c>
    </row>
    <row r="163" spans="1:4" x14ac:dyDescent="0.3">
      <c r="A163" s="269"/>
      <c r="B163" s="269" t="s">
        <v>1313</v>
      </c>
      <c r="C163" s="268">
        <f>SUMIF(BTS_매출관리!C:C,B163,BTS_매출관리!I:I)</f>
        <v>0</v>
      </c>
      <c r="D163" s="58">
        <f>RANK(C163,C:C,0)</f>
        <v>25</v>
      </c>
    </row>
    <row r="164" spans="1:4" x14ac:dyDescent="0.3">
      <c r="A164" s="269"/>
      <c r="B164" s="269" t="s">
        <v>1314</v>
      </c>
      <c r="C164" s="268">
        <f>SUMIF(BTS_매출관리!C:C,B164,BTS_매출관리!I:I)</f>
        <v>0</v>
      </c>
      <c r="D164" s="58">
        <f>RANK(C164,C:C,0)</f>
        <v>25</v>
      </c>
    </row>
    <row r="165" spans="1:4" x14ac:dyDescent="0.3">
      <c r="A165" s="269"/>
      <c r="B165" s="269" t="s">
        <v>1183</v>
      </c>
      <c r="C165" s="268">
        <f>SUMIF(BTS_매출관리!C:C,B165,BTS_매출관리!I:I)</f>
        <v>0</v>
      </c>
      <c r="D165" s="58">
        <f>RANK(C165,C:C,0)</f>
        <v>25</v>
      </c>
    </row>
    <row r="166" spans="1:4" x14ac:dyDescent="0.3">
      <c r="A166" s="269"/>
      <c r="B166" s="269" t="s">
        <v>1316</v>
      </c>
      <c r="C166" s="268">
        <f>SUMIF(BTS_매출관리!C:C,B166,BTS_매출관리!I:I)</f>
        <v>0</v>
      </c>
      <c r="D166" s="58">
        <f>RANK(C166,C:C,0)</f>
        <v>25</v>
      </c>
    </row>
    <row r="167" spans="1:4" x14ac:dyDescent="0.3">
      <c r="A167" s="269"/>
      <c r="B167" s="269" t="s">
        <v>1318</v>
      </c>
      <c r="C167" s="268">
        <f>SUMIF(BTS_매출관리!C:C,B167,BTS_매출관리!I:I)</f>
        <v>0</v>
      </c>
      <c r="D167" s="58">
        <f>RANK(C167,C:C,0)</f>
        <v>25</v>
      </c>
    </row>
    <row r="168" spans="1:4" x14ac:dyDescent="0.3">
      <c r="A168" s="269"/>
      <c r="B168" s="269" t="s">
        <v>1319</v>
      </c>
      <c r="C168" s="268">
        <f>SUMIF(BTS_매출관리!C:C,B168,BTS_매출관리!I:I)</f>
        <v>0</v>
      </c>
      <c r="D168" s="58">
        <f>RANK(C168,C:C,0)</f>
        <v>25</v>
      </c>
    </row>
    <row r="169" spans="1:4" x14ac:dyDescent="0.3">
      <c r="A169" s="269"/>
      <c r="B169" s="269" t="s">
        <v>1322</v>
      </c>
      <c r="C169" s="299">
        <f>SUMIF(BTS_매출관리!C:C,B169,BTS_매출관리!I:I)</f>
        <v>0</v>
      </c>
      <c r="D169" s="58">
        <f>RANK(C169,C:C,0)</f>
        <v>25</v>
      </c>
    </row>
    <row r="170" spans="1:4" x14ac:dyDescent="0.3">
      <c r="A170" s="269"/>
      <c r="B170" s="269" t="s">
        <v>1328</v>
      </c>
      <c r="C170" s="268">
        <f>SUMIF(BTS_매출관리!C:C,B170,BTS_매출관리!I:I)</f>
        <v>0</v>
      </c>
      <c r="D170" s="58">
        <f>RANK(C170,C:C,0)</f>
        <v>25</v>
      </c>
    </row>
    <row r="171" spans="1:4" x14ac:dyDescent="0.3">
      <c r="A171" s="269"/>
      <c r="B171" s="269" t="s">
        <v>1329</v>
      </c>
      <c r="C171" s="268">
        <f>SUMIF(BTS_매출관리!C:C,B171,BTS_매출관리!I:I)</f>
        <v>0</v>
      </c>
      <c r="D171" s="58">
        <f>RANK(C171,C:C,0)</f>
        <v>25</v>
      </c>
    </row>
    <row r="172" spans="1:4" x14ac:dyDescent="0.3">
      <c r="A172" s="269"/>
      <c r="B172" s="269" t="s">
        <v>1330</v>
      </c>
      <c r="C172" s="299">
        <f>SUMIF(BTS_매출관리!C:C,B172,BTS_매출관리!I:I)</f>
        <v>0</v>
      </c>
      <c r="D172" s="58">
        <f>RANK(C172,C:C,0)</f>
        <v>25</v>
      </c>
    </row>
    <row r="173" spans="1:4" x14ac:dyDescent="0.3">
      <c r="A173" s="269"/>
      <c r="B173" s="269" t="s">
        <v>1334</v>
      </c>
      <c r="C173" s="268">
        <f>SUMIF(BTS_매출관리!C:C,B173,BTS_매출관리!I:I)</f>
        <v>0</v>
      </c>
      <c r="D173" s="58">
        <f>RANK(C173,C:C,0)</f>
        <v>25</v>
      </c>
    </row>
    <row r="174" spans="1:4" x14ac:dyDescent="0.3">
      <c r="A174" s="269"/>
      <c r="B174" s="269" t="s">
        <v>1335</v>
      </c>
      <c r="C174" s="299">
        <f>SUMIF(BTS_매출관리!C:C,B174,BTS_매출관리!I:I)</f>
        <v>0</v>
      </c>
      <c r="D174" s="58">
        <f>RANK(C174,C:C,0)</f>
        <v>25</v>
      </c>
    </row>
    <row r="175" spans="1:4" x14ac:dyDescent="0.3">
      <c r="A175" s="269"/>
      <c r="B175" s="269" t="s">
        <v>1338</v>
      </c>
      <c r="C175" s="268">
        <f>SUMIF(BTS_매출관리!C:C,B175,BTS_매출관리!I:I)</f>
        <v>0</v>
      </c>
      <c r="D175" s="58">
        <f>RANK(C175,C:C,0)</f>
        <v>25</v>
      </c>
    </row>
    <row r="176" spans="1:4" x14ac:dyDescent="0.3">
      <c r="A176" s="269"/>
      <c r="B176" s="269" t="s">
        <v>1341</v>
      </c>
      <c r="C176" s="268">
        <f>SUMIF(BTS_매출관리!C:C,B176,BTS_매출관리!I:I)</f>
        <v>0</v>
      </c>
      <c r="D176" s="58">
        <f>RANK(C176,C:C,0)</f>
        <v>25</v>
      </c>
    </row>
    <row r="177" spans="1:4" x14ac:dyDescent="0.3">
      <c r="A177" s="269"/>
      <c r="B177" s="269" t="s">
        <v>1345</v>
      </c>
      <c r="C177" s="268">
        <f>SUMIF(BTS_매출관리!C:C,B177,BTS_매출관리!I:I)</f>
        <v>0</v>
      </c>
      <c r="D177" s="58">
        <f>RANK(C177,C:C,0)</f>
        <v>25</v>
      </c>
    </row>
    <row r="178" spans="1:4" x14ac:dyDescent="0.3">
      <c r="A178" s="269"/>
      <c r="B178" s="269" t="s">
        <v>1052</v>
      </c>
      <c r="C178" s="268">
        <f>SUMIF(BTS_매출관리!C:C,B178,BTS_매출관리!I:I)</f>
        <v>0</v>
      </c>
      <c r="D178" s="58">
        <f>RANK(C178,C:C,0)</f>
        <v>25</v>
      </c>
    </row>
    <row r="179" spans="1:4" x14ac:dyDescent="0.3">
      <c r="A179" s="269"/>
      <c r="B179" s="269" t="s">
        <v>1349</v>
      </c>
      <c r="C179" s="268">
        <f>SUMIF(BTS_매출관리!C:C,B179,BTS_매출관리!I:I)</f>
        <v>0</v>
      </c>
      <c r="D179" s="58">
        <f>RANK(C179,C:C,0)</f>
        <v>25</v>
      </c>
    </row>
    <row r="180" spans="1:4" x14ac:dyDescent="0.3">
      <c r="A180" s="269"/>
      <c r="B180" s="269" t="s">
        <v>1608</v>
      </c>
      <c r="C180" s="268">
        <f>SUMIF(BTS_매출관리!C:C,B180,BTS_매출관리!I:I)</f>
        <v>0</v>
      </c>
      <c r="D180" s="58">
        <f>RANK(C180,C:C,0)</f>
        <v>25</v>
      </c>
    </row>
    <row r="181" spans="1:4" x14ac:dyDescent="0.3">
      <c r="A181" s="269"/>
      <c r="B181" s="269" t="s">
        <v>1351</v>
      </c>
      <c r="C181" s="268">
        <f>SUMIF(BTS_매출관리!C:C,B181,BTS_매출관리!I:I)</f>
        <v>0</v>
      </c>
      <c r="D181" s="58">
        <f>RANK(C181,C:C,0)</f>
        <v>25</v>
      </c>
    </row>
    <row r="182" spans="1:4" x14ac:dyDescent="0.3">
      <c r="A182" s="269"/>
      <c r="B182" s="269" t="s">
        <v>2479</v>
      </c>
      <c r="C182" s="268">
        <f>SUMIF(BTS_매출관리!C:C,B182,BTS_매출관리!I:I)</f>
        <v>0</v>
      </c>
      <c r="D182" s="58">
        <f>RANK(C182,C:C,0)</f>
        <v>25</v>
      </c>
    </row>
    <row r="183" spans="1:4" x14ac:dyDescent="0.3">
      <c r="A183" s="269"/>
      <c r="B183" s="269" t="s">
        <v>1556</v>
      </c>
      <c r="C183" s="268">
        <f>SUMIF(BTS_매출관리!C:C,B183,BTS_매출관리!I:I)</f>
        <v>0</v>
      </c>
      <c r="D183" s="58">
        <f>RANK(C183,C:C,0)</f>
        <v>25</v>
      </c>
    </row>
    <row r="184" spans="1:4" x14ac:dyDescent="0.3">
      <c r="A184" s="269"/>
      <c r="B184" s="269" t="s">
        <v>1829</v>
      </c>
      <c r="C184" s="268">
        <f>SUMIF(BTS_매출관리!C:C,B184,BTS_매출관리!I:I)</f>
        <v>0</v>
      </c>
      <c r="D184" s="58">
        <f>RANK(C184,C:C,0)</f>
        <v>25</v>
      </c>
    </row>
    <row r="185" spans="1:4" x14ac:dyDescent="0.3">
      <c r="A185" s="269"/>
      <c r="B185" s="269" t="s">
        <v>2025</v>
      </c>
      <c r="C185" s="268">
        <f>SUMIF(BTS_매출관리!C:C,B185,BTS_매출관리!I:I)</f>
        <v>0</v>
      </c>
      <c r="D185" s="58">
        <f>RANK(C185,C:C,0)</f>
        <v>25</v>
      </c>
    </row>
    <row r="186" spans="1:4" x14ac:dyDescent="0.3">
      <c r="A186" s="269"/>
      <c r="B186" s="269" t="s">
        <v>2030</v>
      </c>
      <c r="C186" s="268">
        <f>SUMIF(BTS_매출관리!C:C,B186,BTS_매출관리!I:I)</f>
        <v>0</v>
      </c>
      <c r="D186" s="58">
        <f>RANK(C186,C:C,0)</f>
        <v>25</v>
      </c>
    </row>
    <row r="187" spans="1:4" x14ac:dyDescent="0.3">
      <c r="A187" s="269"/>
      <c r="B187" s="269" t="s">
        <v>2085</v>
      </c>
      <c r="C187" s="268">
        <f>SUMIF(BTS_매출관리!C:C,B187,BTS_매출관리!I:I)</f>
        <v>0</v>
      </c>
      <c r="D187" s="58">
        <f>RANK(C187,C:C,0)</f>
        <v>25</v>
      </c>
    </row>
    <row r="188" spans="1:4" x14ac:dyDescent="0.3">
      <c r="A188" s="269"/>
      <c r="B188" s="269" t="s">
        <v>2297</v>
      </c>
      <c r="C188" s="268">
        <f>SUMIF(BTS_매출관리!C:C,B188,BTS_매출관리!I:I)</f>
        <v>0</v>
      </c>
      <c r="D188" s="58">
        <f>RANK(C188,C:C,0)</f>
        <v>25</v>
      </c>
    </row>
    <row r="189" spans="1:4" x14ac:dyDescent="0.3">
      <c r="A189" s="269"/>
      <c r="B189" s="269" t="s">
        <v>2123</v>
      </c>
      <c r="C189" s="268">
        <f>SUMIF(BTS_매출관리!C:C,B189,BTS_매출관리!I:I)</f>
        <v>0</v>
      </c>
      <c r="D189" s="58">
        <f>RANK(C189,C:C,0)</f>
        <v>25</v>
      </c>
    </row>
    <row r="190" spans="1:4" x14ac:dyDescent="0.3">
      <c r="A190" s="269"/>
      <c r="B190" s="269" t="s">
        <v>2363</v>
      </c>
      <c r="C190" s="268">
        <f>SUMIF(BTS_매출관리!C:C,B190,BTS_매출관리!I:I)</f>
        <v>0</v>
      </c>
      <c r="D190" s="58">
        <f>RANK(C190,C:C,0)</f>
        <v>25</v>
      </c>
    </row>
    <row r="191" spans="1:4" x14ac:dyDescent="0.3">
      <c r="A191" s="269"/>
      <c r="B191" s="269" t="s">
        <v>2359</v>
      </c>
      <c r="C191" s="268">
        <f>SUMIF(BTS_매출관리!C:C,B191,BTS_매출관리!I:I)</f>
        <v>0</v>
      </c>
      <c r="D191" s="58">
        <f>RANK(C191,C:C,0)</f>
        <v>25</v>
      </c>
    </row>
    <row r="192" spans="1:4" x14ac:dyDescent="0.3">
      <c r="A192" s="269"/>
      <c r="B192" s="269" t="s">
        <v>2369</v>
      </c>
      <c r="C192" s="268">
        <f>SUMIF(BTS_매출관리!C:C,B192,BTS_매출관리!I:I)</f>
        <v>0</v>
      </c>
      <c r="D192" s="58">
        <f>RANK(C192,C:C,0)</f>
        <v>25</v>
      </c>
    </row>
    <row r="193" spans="1:4" x14ac:dyDescent="0.3">
      <c r="A193" s="269"/>
      <c r="B193" s="269" t="s">
        <v>2665</v>
      </c>
      <c r="C193" s="268">
        <f>SUMIF(BTS_매출관리!C:C,B193,BTS_매출관리!I:I)</f>
        <v>0</v>
      </c>
      <c r="D193" s="58">
        <f>RANK(C193,C:C,0)</f>
        <v>25</v>
      </c>
    </row>
    <row r="194" spans="1:4" x14ac:dyDescent="0.3">
      <c r="A194" s="269"/>
      <c r="B194" s="269" t="s">
        <v>2621</v>
      </c>
      <c r="C194" s="268">
        <f>SUMIF(BTS_매출관리!C:C,B194,BTS_매출관리!I:I)</f>
        <v>0</v>
      </c>
      <c r="D194" s="58">
        <f>RANK(C194,C:C,0)</f>
        <v>25</v>
      </c>
    </row>
    <row r="195" spans="1:4" x14ac:dyDescent="0.3">
      <c r="A195" s="269"/>
      <c r="B195" s="269" t="s">
        <v>2720</v>
      </c>
      <c r="C195" s="268">
        <f>SUMIF(BTS_매출관리!C:C,B195,BTS_매출관리!I:I)</f>
        <v>0</v>
      </c>
      <c r="D195" s="58">
        <f>RANK(C195,C:C,0)</f>
        <v>25</v>
      </c>
    </row>
    <row r="196" spans="1:4" x14ac:dyDescent="0.3">
      <c r="A196" s="269"/>
      <c r="B196" s="269" t="s">
        <v>2750</v>
      </c>
      <c r="C196" s="268">
        <f>SUMIF(BTS_매출관리!C:C,B196,BTS_매출관리!I:I)</f>
        <v>0</v>
      </c>
      <c r="D196" s="58">
        <f>RANK(C196,C:C,0)</f>
        <v>25</v>
      </c>
    </row>
    <row r="197" spans="1:4" x14ac:dyDescent="0.3">
      <c r="A197" s="269"/>
      <c r="B197" s="269" t="s">
        <v>2797</v>
      </c>
      <c r="C197" s="268">
        <f>SUMIF(BTS_매출관리!C:C,B197,BTS_매출관리!I:I)</f>
        <v>0</v>
      </c>
      <c r="D197" s="58">
        <f>RANK(C197,C:C,0)</f>
        <v>25</v>
      </c>
    </row>
    <row r="198" spans="1:4" x14ac:dyDescent="0.3">
      <c r="A198" s="269"/>
      <c r="B198" s="269" t="s">
        <v>2861</v>
      </c>
      <c r="C198" s="268">
        <f>SUMIF(BTS_매출관리!C:C,B198,BTS_매출관리!I:I)</f>
        <v>0</v>
      </c>
      <c r="D198" s="58">
        <f>RANK(C198,C:C,0)</f>
        <v>25</v>
      </c>
    </row>
    <row r="199" spans="1:4" x14ac:dyDescent="0.3">
      <c r="A199" s="269"/>
      <c r="B199" s="269" t="s">
        <v>2878</v>
      </c>
      <c r="C199" s="268">
        <f>SUMIF(BTS_매출관리!C:C,B199,BTS_매출관리!I:I)</f>
        <v>0</v>
      </c>
      <c r="D199" s="58">
        <f>RANK(C199,C:C,0)</f>
        <v>25</v>
      </c>
    </row>
    <row r="200" spans="1:4" x14ac:dyDescent="0.3">
      <c r="A200" s="269"/>
      <c r="B200" s="269" t="s">
        <v>2884</v>
      </c>
      <c r="C200" s="268">
        <f>SUMIF(BTS_매출관리!C:C,B200,BTS_매출관리!I:I)</f>
        <v>0</v>
      </c>
      <c r="D200" s="58">
        <f>RANK(C200,C:C,0)</f>
        <v>25</v>
      </c>
    </row>
    <row r="201" spans="1:4" x14ac:dyDescent="0.3">
      <c r="A201" s="269"/>
      <c r="B201" s="269" t="s">
        <v>2918</v>
      </c>
      <c r="C201" s="268">
        <f>SUMIF(BTS_매출관리!C:C,B201,BTS_매출관리!I:I)</f>
        <v>0</v>
      </c>
      <c r="D201" s="58">
        <f>RANK(C201,C:C,0)</f>
        <v>25</v>
      </c>
    </row>
    <row r="202" spans="1:4" x14ac:dyDescent="0.3">
      <c r="A202" s="269"/>
      <c r="B202" s="269" t="s">
        <v>2923</v>
      </c>
      <c r="C202" s="268">
        <f>SUMIF(BTS_매출관리!C:C,B202,BTS_매출관리!I:I)</f>
        <v>0</v>
      </c>
      <c r="D202" s="58">
        <f>RANK(C202,C:C,0)</f>
        <v>25</v>
      </c>
    </row>
    <row r="203" spans="1:4" x14ac:dyDescent="0.3">
      <c r="A203" s="269"/>
      <c r="B203" s="269" t="s">
        <v>2930</v>
      </c>
      <c r="C203" s="268">
        <f>SUMIF(BTS_매출관리!C:C,B203,BTS_매출관리!I:I)</f>
        <v>0</v>
      </c>
      <c r="D203" s="58">
        <f>RANK(C203,C:C,0)</f>
        <v>25</v>
      </c>
    </row>
    <row r="204" spans="1:4" x14ac:dyDescent="0.3">
      <c r="A204" s="269"/>
      <c r="B204" s="269" t="s">
        <v>3009</v>
      </c>
      <c r="C204" s="268">
        <f>SUMIF(BTS_매출관리!C:C,B204,BTS_매출관리!I:I)</f>
        <v>0</v>
      </c>
      <c r="D204" s="58">
        <f>RANK(C204,C:C,0)</f>
        <v>25</v>
      </c>
    </row>
    <row r="205" spans="1:4" x14ac:dyDescent="0.3">
      <c r="A205" s="269"/>
      <c r="B205" s="269" t="s">
        <v>3017</v>
      </c>
      <c r="C205" s="268">
        <f>SUMIF(BTS_매출관리!C:C,B205,BTS_매출관리!I:I)</f>
        <v>0</v>
      </c>
      <c r="D205" s="58">
        <f>RANK(C205,C:C,0)</f>
        <v>25</v>
      </c>
    </row>
    <row r="206" spans="1:4" x14ac:dyDescent="0.3">
      <c r="A206" s="269"/>
      <c r="B206" s="269" t="s">
        <v>3108</v>
      </c>
      <c r="C206" s="268">
        <f>SUMIF(BTS_매출관리!C:C,B206,BTS_매출관리!I:I)</f>
        <v>0</v>
      </c>
      <c r="D206" s="58">
        <f>RANK(C206,C:C,0)</f>
        <v>25</v>
      </c>
    </row>
    <row r="207" spans="1:4" x14ac:dyDescent="0.3">
      <c r="A207" s="269"/>
      <c r="B207" s="269" t="s">
        <v>3171</v>
      </c>
      <c r="C207" s="268">
        <f>SUMIF(BTS_매출관리!C:C,B207,BTS_매출관리!I:I)</f>
        <v>0</v>
      </c>
      <c r="D207" s="58">
        <f>RANK(C207,C:C,0)</f>
        <v>25</v>
      </c>
    </row>
    <row r="208" spans="1:4" x14ac:dyDescent="0.3">
      <c r="A208" s="269"/>
      <c r="B208" s="269" t="s">
        <v>3175</v>
      </c>
      <c r="C208" s="268">
        <f>SUMIF(BTS_매출관리!C:C,B208,BTS_매출관리!I:I)</f>
        <v>0</v>
      </c>
      <c r="D208" s="58">
        <f>RANK(C208,C:C,0)</f>
        <v>25</v>
      </c>
    </row>
    <row r="209" spans="1:4" x14ac:dyDescent="0.3">
      <c r="A209" s="269"/>
      <c r="B209" s="269" t="s">
        <v>3197</v>
      </c>
      <c r="C209" s="268">
        <f>SUMIF(BTS_매출관리!C:C,B209,BTS_매출관리!I:I)</f>
        <v>0</v>
      </c>
      <c r="D209" s="58">
        <f>RANK(C209,C:C,0)</f>
        <v>25</v>
      </c>
    </row>
    <row r="210" spans="1:4" x14ac:dyDescent="0.3">
      <c r="A210" s="269"/>
      <c r="B210" s="269" t="s">
        <v>3250</v>
      </c>
      <c r="C210" s="268">
        <f>SUMIF(BTS_매출관리!C:C,B210,BTS_매출관리!I:I)</f>
        <v>0</v>
      </c>
      <c r="D210" s="58">
        <f>RANK(C210,C:C,0)</f>
        <v>25</v>
      </c>
    </row>
    <row r="211" spans="1:4" x14ac:dyDescent="0.3">
      <c r="A211" s="269"/>
      <c r="B211" s="269" t="s">
        <v>3336</v>
      </c>
      <c r="C211" s="268">
        <f>SUMIF(BTS_매출관리!C:C,B211,BTS_매출관리!I:I)</f>
        <v>0</v>
      </c>
      <c r="D211" s="58">
        <f>RANK(C211,C:C,0)</f>
        <v>25</v>
      </c>
    </row>
    <row r="212" spans="1:4" x14ac:dyDescent="0.3">
      <c r="A212" s="269"/>
      <c r="B212" s="269" t="s">
        <v>3437</v>
      </c>
      <c r="C212" s="268">
        <f>SUMIF(BTS_매출관리!C:C,B212,BTS_매출관리!I:I)</f>
        <v>0</v>
      </c>
      <c r="D212" s="58">
        <f>RANK(C212,C:C,0)</f>
        <v>25</v>
      </c>
    </row>
    <row r="213" spans="1:4" x14ac:dyDescent="0.3">
      <c r="A213" s="269"/>
      <c r="B213" s="269" t="s">
        <v>3444</v>
      </c>
      <c r="C213" s="268">
        <f>SUMIF(BTS_매출관리!C:C,B213,BTS_매출관리!I:I)</f>
        <v>0</v>
      </c>
      <c r="D213" s="58">
        <f>RANK(C213,C:C,0)</f>
        <v>25</v>
      </c>
    </row>
    <row r="214" spans="1:4" x14ac:dyDescent="0.3">
      <c r="A214" s="269"/>
      <c r="B214" s="269" t="s">
        <v>3448</v>
      </c>
      <c r="C214" s="268">
        <f>SUMIF(BTS_매출관리!C:C,B214,BTS_매출관리!I:I)</f>
        <v>0</v>
      </c>
      <c r="D214" s="58">
        <f>RANK(C214,C:C,0)</f>
        <v>25</v>
      </c>
    </row>
    <row r="215" spans="1:4" x14ac:dyDescent="0.3">
      <c r="A215" s="269"/>
      <c r="B215" s="269" t="s">
        <v>3743</v>
      </c>
      <c r="C215" s="268">
        <f>SUMIF(BTS_매출관리!C:C,B215,BTS_매출관리!I:I)</f>
        <v>0</v>
      </c>
      <c r="D215" s="58">
        <f>RANK(C215,C:C,0)</f>
        <v>25</v>
      </c>
    </row>
    <row r="216" spans="1:4" x14ac:dyDescent="0.3">
      <c r="A216" s="269"/>
      <c r="B216" s="269" t="s">
        <v>3487</v>
      </c>
      <c r="C216" s="268">
        <f>SUMIF(BTS_매출관리!C:C,B216,BTS_매출관리!I:I)</f>
        <v>0</v>
      </c>
      <c r="D216" s="58">
        <f>RANK(C216,C:C,0)</f>
        <v>25</v>
      </c>
    </row>
    <row r="217" spans="1:4" x14ac:dyDescent="0.3">
      <c r="A217" s="269"/>
      <c r="B217" s="269" t="s">
        <v>3556</v>
      </c>
      <c r="C217" s="268">
        <f>SUMIF(BTS_매출관리!C:C,B217,BTS_매출관리!I:I)</f>
        <v>0</v>
      </c>
      <c r="D217" s="58">
        <f>RANK(C217,C:C,0)</f>
        <v>25</v>
      </c>
    </row>
    <row r="218" spans="1:4" x14ac:dyDescent="0.3">
      <c r="A218" s="269"/>
      <c r="B218" s="269" t="s">
        <v>3706</v>
      </c>
      <c r="C218" s="268">
        <f>SUMIF(BTS_매출관리!C:C,B218,BTS_매출관리!I:I)</f>
        <v>0</v>
      </c>
      <c r="D218" s="58">
        <f>RANK(C218,C:C,0)</f>
        <v>25</v>
      </c>
    </row>
    <row r="219" spans="1:4" x14ac:dyDescent="0.3">
      <c r="A219" s="269"/>
      <c r="B219" s="269" t="s">
        <v>4417</v>
      </c>
      <c r="C219" s="268">
        <f>SUMIF(BTS_매출관리!C:C,B219,BTS_매출관리!I:I)</f>
        <v>0</v>
      </c>
      <c r="D219" s="58">
        <f>RANK(C219,C:C,0)</f>
        <v>25</v>
      </c>
    </row>
    <row r="220" spans="1:4" x14ac:dyDescent="0.3">
      <c r="A220" s="269"/>
      <c r="B220" s="269"/>
      <c r="C220" s="268">
        <f>SUMIF(BTS_매출관리!C:C,B220,BTS_매출관리!I:I)</f>
        <v>0</v>
      </c>
      <c r="D220" s="58">
        <f>RANK(C220,C:C,0)</f>
        <v>25</v>
      </c>
    </row>
    <row r="221" spans="1:4" x14ac:dyDescent="0.3">
      <c r="A221" s="269"/>
      <c r="B221" s="269"/>
      <c r="C221" s="268">
        <f>SUMIF(BTS_매출관리!C:C,B221,BTS_매출관리!I:I)</f>
        <v>0</v>
      </c>
      <c r="D221" s="58">
        <f>RANK(C221,C:C,0)</f>
        <v>25</v>
      </c>
    </row>
    <row r="222" spans="1:4" x14ac:dyDescent="0.3">
      <c r="A222" s="269"/>
      <c r="B222" s="269"/>
      <c r="C222" s="268">
        <f>SUMIF(BTS_매출관리!C:C,B222,BTS_매출관리!I:I)</f>
        <v>0</v>
      </c>
      <c r="D222" s="58">
        <f>RANK(C222,C:C,0)</f>
        <v>25</v>
      </c>
    </row>
    <row r="223" spans="1:4" x14ac:dyDescent="0.3">
      <c r="A223" s="269"/>
      <c r="B223" s="269"/>
      <c r="C223" s="268">
        <f>SUMIF(BTS_매출관리!C:C,B223,BTS_매출관리!I:I)</f>
        <v>0</v>
      </c>
      <c r="D223" s="58">
        <f>RANK(C223,C:C,0)</f>
        <v>25</v>
      </c>
    </row>
    <row r="224" spans="1:4" x14ac:dyDescent="0.3">
      <c r="A224" s="269"/>
      <c r="B224" s="269"/>
      <c r="C224" s="268">
        <f>SUMIF(BTS_매출관리!C:C,B224,BTS_매출관리!I:I)</f>
        <v>0</v>
      </c>
      <c r="D224" s="58">
        <f>RANK(C224,C:C,0)</f>
        <v>25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3"/>
      <c r="B1" s="334"/>
      <c r="C1" s="334"/>
      <c r="D1" s="334"/>
      <c r="E1" s="334"/>
      <c r="F1" s="334"/>
      <c r="G1" s="334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5" t="s">
        <v>1192</v>
      </c>
      <c r="R1" s="335"/>
      <c r="S1" s="445"/>
      <c r="T1" s="445"/>
      <c r="U1" s="446"/>
    </row>
    <row r="2" spans="1:21" x14ac:dyDescent="0.3">
      <c r="A2" s="313" t="s">
        <v>65</v>
      </c>
      <c r="B2" s="314"/>
      <c r="C2" s="315" t="s">
        <v>2213</v>
      </c>
      <c r="D2" s="316"/>
      <c r="E2" s="316"/>
      <c r="F2" s="316"/>
      <c r="G2" s="317"/>
      <c r="H2" s="315" t="s">
        <v>76</v>
      </c>
      <c r="I2" s="316"/>
      <c r="J2" s="316"/>
      <c r="K2" s="316"/>
      <c r="L2" s="316"/>
      <c r="M2" s="316"/>
      <c r="N2" s="316"/>
      <c r="O2" s="317"/>
      <c r="P2" s="318" t="s">
        <v>63</v>
      </c>
      <c r="Q2" s="319"/>
      <c r="R2" s="319"/>
      <c r="S2" s="314"/>
      <c r="T2" s="320">
        <v>45804</v>
      </c>
      <c r="U2" s="321"/>
    </row>
    <row r="3" spans="1:21" ht="24" customHeight="1" x14ac:dyDescent="0.3">
      <c r="A3" s="388" t="s">
        <v>1162</v>
      </c>
      <c r="B3" s="37" t="s">
        <v>59</v>
      </c>
      <c r="C3" s="512" t="s">
        <v>1532</v>
      </c>
      <c r="D3" s="513"/>
      <c r="E3" s="513"/>
      <c r="F3" s="513"/>
      <c r="G3" s="513"/>
      <c r="H3" s="513"/>
      <c r="I3" s="513"/>
      <c r="J3" s="514"/>
      <c r="K3" s="394" t="s">
        <v>1163</v>
      </c>
      <c r="L3" s="37" t="s">
        <v>59</v>
      </c>
      <c r="M3" s="498" t="s">
        <v>964</v>
      </c>
      <c r="N3" s="499"/>
      <c r="O3" s="499"/>
      <c r="P3" s="499"/>
      <c r="Q3" s="499"/>
      <c r="R3" s="499"/>
      <c r="S3" s="499"/>
      <c r="T3" s="499"/>
      <c r="U3" s="500"/>
    </row>
    <row r="4" spans="1:21" ht="24.95" customHeight="1" x14ac:dyDescent="0.3">
      <c r="A4" s="389"/>
      <c r="B4" s="37" t="s">
        <v>61</v>
      </c>
      <c r="C4" s="442"/>
      <c r="D4" s="443"/>
      <c r="E4" s="443"/>
      <c r="F4" s="443"/>
      <c r="G4" s="443"/>
      <c r="H4" s="443"/>
      <c r="I4" s="443"/>
      <c r="J4" s="444"/>
      <c r="K4" s="395"/>
      <c r="L4" s="37" t="s">
        <v>61</v>
      </c>
      <c r="M4" s="403" t="s">
        <v>962</v>
      </c>
      <c r="N4" s="404"/>
      <c r="O4" s="404"/>
      <c r="P4" s="404"/>
      <c r="Q4" s="404"/>
      <c r="R4" s="405"/>
      <c r="S4" s="38" t="s">
        <v>62</v>
      </c>
      <c r="T4" s="478" t="s">
        <v>73</v>
      </c>
      <c r="U4" s="479"/>
    </row>
    <row r="5" spans="1:21" ht="15.75" customHeight="1" x14ac:dyDescent="0.3">
      <c r="A5" s="389"/>
      <c r="B5" s="38" t="s">
        <v>60</v>
      </c>
      <c r="C5" s="403" t="s">
        <v>1091</v>
      </c>
      <c r="D5" s="404"/>
      <c r="E5" s="404"/>
      <c r="F5" s="404"/>
      <c r="G5" s="404"/>
      <c r="H5" s="404"/>
      <c r="I5" s="404"/>
      <c r="J5" s="405"/>
      <c r="K5" s="395"/>
      <c r="L5" s="38" t="s">
        <v>60</v>
      </c>
      <c r="M5" s="403" t="s">
        <v>74</v>
      </c>
      <c r="N5" s="404"/>
      <c r="O5" s="404"/>
      <c r="P5" s="404"/>
      <c r="Q5" s="404"/>
      <c r="R5" s="404"/>
      <c r="S5" s="404"/>
      <c r="T5" s="404"/>
      <c r="U5" s="406"/>
    </row>
    <row r="6" spans="1:21" ht="15.75" customHeight="1" x14ac:dyDescent="0.3">
      <c r="A6" s="390"/>
      <c r="B6" s="38" t="s">
        <v>75</v>
      </c>
      <c r="C6" s="403" t="s">
        <v>1090</v>
      </c>
      <c r="D6" s="404"/>
      <c r="E6" s="404"/>
      <c r="F6" s="404"/>
      <c r="G6" s="404"/>
      <c r="H6" s="404"/>
      <c r="I6" s="404"/>
      <c r="J6" s="405"/>
      <c r="K6" s="396"/>
      <c r="L6" s="38" t="s">
        <v>75</v>
      </c>
      <c r="M6" s="403" t="s">
        <v>66</v>
      </c>
      <c r="N6" s="404"/>
      <c r="O6" s="404"/>
      <c r="P6" s="404"/>
      <c r="Q6" s="404"/>
      <c r="R6" s="405"/>
      <c r="S6" s="38" t="s">
        <v>22</v>
      </c>
      <c r="T6" s="403" t="s">
        <v>973</v>
      </c>
      <c r="U6" s="406"/>
    </row>
    <row r="7" spans="1:21" ht="15.75" customHeight="1" x14ac:dyDescent="0.3">
      <c r="A7" s="322" t="s">
        <v>70</v>
      </c>
      <c r="B7" s="323"/>
      <c r="C7" s="323"/>
      <c r="D7" s="323"/>
      <c r="E7" s="385"/>
      <c r="F7" s="386" t="s">
        <v>78</v>
      </c>
      <c r="G7" s="323"/>
      <c r="H7" s="323"/>
      <c r="I7" s="385"/>
      <c r="J7" s="386" t="s">
        <v>67</v>
      </c>
      <c r="K7" s="385"/>
      <c r="L7" s="386" t="s">
        <v>42</v>
      </c>
      <c r="M7" s="323"/>
      <c r="N7" s="323"/>
      <c r="O7" s="323"/>
      <c r="P7" s="385"/>
      <c r="Q7" s="386" t="s">
        <v>68</v>
      </c>
      <c r="R7" s="323"/>
      <c r="S7" s="385"/>
      <c r="T7" s="386" t="s">
        <v>69</v>
      </c>
      <c r="U7" s="387"/>
    </row>
    <row r="8" spans="1:21" ht="15" customHeight="1" x14ac:dyDescent="0.3">
      <c r="A8" s="515" t="s">
        <v>1128</v>
      </c>
      <c r="B8" s="516"/>
      <c r="C8" s="516"/>
      <c r="D8" s="516"/>
      <c r="E8" s="517"/>
      <c r="F8" s="518"/>
      <c r="G8" s="516"/>
      <c r="H8" s="516"/>
      <c r="I8" s="517"/>
      <c r="J8" s="519">
        <v>1</v>
      </c>
      <c r="K8" s="431"/>
      <c r="L8" s="520">
        <v>1000000</v>
      </c>
      <c r="M8" s="521"/>
      <c r="N8" s="521"/>
      <c r="O8" s="521"/>
      <c r="P8" s="522"/>
      <c r="Q8" s="520">
        <v>1000000</v>
      </c>
      <c r="R8" s="521"/>
      <c r="S8" s="522"/>
      <c r="T8" s="438"/>
      <c r="U8" s="439"/>
    </row>
    <row r="9" spans="1:21" ht="15" customHeight="1" x14ac:dyDescent="0.3">
      <c r="A9" s="505"/>
      <c r="B9" s="506"/>
      <c r="C9" s="506"/>
      <c r="D9" s="506"/>
      <c r="E9" s="507"/>
      <c r="F9" s="508"/>
      <c r="G9" s="506"/>
      <c r="H9" s="506"/>
      <c r="I9" s="507"/>
      <c r="J9" s="421"/>
      <c r="K9" s="420"/>
      <c r="L9" s="502"/>
      <c r="M9" s="503"/>
      <c r="N9" s="503"/>
      <c r="O9" s="503"/>
      <c r="P9" s="504"/>
      <c r="Q9" s="502"/>
      <c r="R9" s="503"/>
      <c r="S9" s="504"/>
      <c r="T9" s="425"/>
      <c r="U9" s="426"/>
    </row>
    <row r="10" spans="1:21" ht="15" customHeight="1" x14ac:dyDescent="0.3">
      <c r="A10" s="505"/>
      <c r="B10" s="506"/>
      <c r="C10" s="506"/>
      <c r="D10" s="506"/>
      <c r="E10" s="507"/>
      <c r="F10" s="508"/>
      <c r="G10" s="506"/>
      <c r="H10" s="506"/>
      <c r="I10" s="507"/>
      <c r="J10" s="421"/>
      <c r="K10" s="420"/>
      <c r="L10" s="502"/>
      <c r="M10" s="503"/>
      <c r="N10" s="503"/>
      <c r="O10" s="503"/>
      <c r="P10" s="504"/>
      <c r="Q10" s="502"/>
      <c r="R10" s="503"/>
      <c r="S10" s="504"/>
      <c r="T10" s="425"/>
      <c r="U10" s="426"/>
    </row>
    <row r="11" spans="1:21" ht="15" customHeight="1" x14ac:dyDescent="0.3">
      <c r="A11" s="505"/>
      <c r="B11" s="506"/>
      <c r="C11" s="506"/>
      <c r="D11" s="506"/>
      <c r="E11" s="507"/>
      <c r="F11" s="508"/>
      <c r="G11" s="506"/>
      <c r="H11" s="506"/>
      <c r="I11" s="507"/>
      <c r="J11" s="421"/>
      <c r="K11" s="420"/>
      <c r="L11" s="502"/>
      <c r="M11" s="503"/>
      <c r="N11" s="503"/>
      <c r="O11" s="503"/>
      <c r="P11" s="504"/>
      <c r="Q11" s="502"/>
      <c r="R11" s="503"/>
      <c r="S11" s="504"/>
      <c r="T11" s="425"/>
      <c r="U11" s="426"/>
    </row>
    <row r="12" spans="1:21" ht="15" customHeight="1" x14ac:dyDescent="0.3">
      <c r="A12" s="505"/>
      <c r="B12" s="506"/>
      <c r="C12" s="506"/>
      <c r="D12" s="506"/>
      <c r="E12" s="507"/>
      <c r="F12" s="508"/>
      <c r="G12" s="506"/>
      <c r="H12" s="506"/>
      <c r="I12" s="507"/>
      <c r="J12" s="421"/>
      <c r="K12" s="420"/>
      <c r="L12" s="502"/>
      <c r="M12" s="503"/>
      <c r="N12" s="503"/>
      <c r="O12" s="503"/>
      <c r="P12" s="504"/>
      <c r="Q12" s="502"/>
      <c r="R12" s="503"/>
      <c r="S12" s="504"/>
      <c r="T12" s="425"/>
      <c r="U12" s="426"/>
    </row>
    <row r="13" spans="1:21" ht="15" customHeight="1" x14ac:dyDescent="0.3">
      <c r="A13" s="505"/>
      <c r="B13" s="506"/>
      <c r="C13" s="506"/>
      <c r="D13" s="506"/>
      <c r="E13" s="507"/>
      <c r="F13" s="509"/>
      <c r="G13" s="510"/>
      <c r="H13" s="510"/>
      <c r="I13" s="511"/>
      <c r="J13" s="421"/>
      <c r="K13" s="420"/>
      <c r="L13" s="502"/>
      <c r="M13" s="503"/>
      <c r="N13" s="503"/>
      <c r="O13" s="503"/>
      <c r="P13" s="504"/>
      <c r="Q13" s="502"/>
      <c r="R13" s="503"/>
      <c r="S13" s="504"/>
      <c r="T13" s="425"/>
      <c r="U13" s="426"/>
    </row>
    <row r="14" spans="1:21" ht="15" customHeight="1" x14ac:dyDescent="0.3">
      <c r="A14" s="505"/>
      <c r="B14" s="506"/>
      <c r="C14" s="506"/>
      <c r="D14" s="506"/>
      <c r="E14" s="507"/>
      <c r="F14" s="508"/>
      <c r="G14" s="506"/>
      <c r="H14" s="506"/>
      <c r="I14" s="507"/>
      <c r="J14" s="421"/>
      <c r="K14" s="420"/>
      <c r="L14" s="502"/>
      <c r="M14" s="503"/>
      <c r="N14" s="503"/>
      <c r="O14" s="503"/>
      <c r="P14" s="504"/>
      <c r="Q14" s="502"/>
      <c r="R14" s="503"/>
      <c r="S14" s="504"/>
      <c r="T14" s="425"/>
      <c r="U14" s="426"/>
    </row>
    <row r="15" spans="1:21" ht="15" customHeight="1" x14ac:dyDescent="0.3">
      <c r="A15" s="418"/>
      <c r="B15" s="419"/>
      <c r="C15" s="419"/>
      <c r="D15" s="419"/>
      <c r="E15" s="420"/>
      <c r="F15" s="421"/>
      <c r="G15" s="419"/>
      <c r="H15" s="419"/>
      <c r="I15" s="420"/>
      <c r="J15" s="421"/>
      <c r="K15" s="420"/>
      <c r="L15" s="492"/>
      <c r="M15" s="493"/>
      <c r="N15" s="493"/>
      <c r="O15" s="493"/>
      <c r="P15" s="494"/>
      <c r="Q15" s="492"/>
      <c r="R15" s="493"/>
      <c r="S15" s="494"/>
      <c r="T15" s="425"/>
      <c r="U15" s="426"/>
    </row>
    <row r="16" spans="1:21" ht="15" customHeight="1" x14ac:dyDescent="0.3">
      <c r="A16" s="418"/>
      <c r="B16" s="419"/>
      <c r="C16" s="419"/>
      <c r="D16" s="419"/>
      <c r="E16" s="420"/>
      <c r="F16" s="421"/>
      <c r="G16" s="419"/>
      <c r="H16" s="419"/>
      <c r="I16" s="420"/>
      <c r="J16" s="421"/>
      <c r="K16" s="420"/>
      <c r="L16" s="492"/>
      <c r="M16" s="493"/>
      <c r="N16" s="493"/>
      <c r="O16" s="493"/>
      <c r="P16" s="494"/>
      <c r="Q16" s="492"/>
      <c r="R16" s="493"/>
      <c r="S16" s="494"/>
      <c r="T16" s="425"/>
      <c r="U16" s="426"/>
    </row>
    <row r="17" spans="1:21" ht="15" customHeight="1" x14ac:dyDescent="0.3">
      <c r="A17" s="418"/>
      <c r="B17" s="419"/>
      <c r="C17" s="419"/>
      <c r="D17" s="419"/>
      <c r="E17" s="420"/>
      <c r="F17" s="421"/>
      <c r="G17" s="419"/>
      <c r="H17" s="419"/>
      <c r="I17" s="420"/>
      <c r="J17" s="421"/>
      <c r="K17" s="420"/>
      <c r="L17" s="492"/>
      <c r="M17" s="493"/>
      <c r="N17" s="493"/>
      <c r="O17" s="493"/>
      <c r="P17" s="494"/>
      <c r="Q17" s="492"/>
      <c r="R17" s="493"/>
      <c r="S17" s="494"/>
      <c r="T17" s="425"/>
      <c r="U17" s="426"/>
    </row>
    <row r="18" spans="1:21" ht="15" customHeight="1" x14ac:dyDescent="0.3">
      <c r="A18" s="418"/>
      <c r="B18" s="419"/>
      <c r="C18" s="419"/>
      <c r="D18" s="419"/>
      <c r="E18" s="420"/>
      <c r="F18" s="421"/>
      <c r="G18" s="419"/>
      <c r="H18" s="419"/>
      <c r="I18" s="420"/>
      <c r="J18" s="421"/>
      <c r="K18" s="420"/>
      <c r="L18" s="492"/>
      <c r="M18" s="493"/>
      <c r="N18" s="493"/>
      <c r="O18" s="493"/>
      <c r="P18" s="494"/>
      <c r="Q18" s="492"/>
      <c r="R18" s="493"/>
      <c r="S18" s="494"/>
      <c r="T18" s="425"/>
      <c r="U18" s="426"/>
    </row>
    <row r="19" spans="1:21" ht="15" customHeight="1" x14ac:dyDescent="0.3">
      <c r="A19" s="463"/>
      <c r="B19" s="464"/>
      <c r="C19" s="464"/>
      <c r="D19" s="464"/>
      <c r="E19" s="465"/>
      <c r="F19" s="466"/>
      <c r="G19" s="464"/>
      <c r="H19" s="464"/>
      <c r="I19" s="465"/>
      <c r="J19" s="466"/>
      <c r="K19" s="465"/>
      <c r="L19" s="480"/>
      <c r="M19" s="481"/>
      <c r="N19" s="481"/>
      <c r="O19" s="481"/>
      <c r="P19" s="482"/>
      <c r="Q19" s="480"/>
      <c r="R19" s="481"/>
      <c r="S19" s="482"/>
      <c r="T19" s="483"/>
      <c r="U19" s="484"/>
    </row>
    <row r="20" spans="1:21" x14ac:dyDescent="0.3">
      <c r="A20" s="322" t="s">
        <v>80</v>
      </c>
      <c r="B20" s="323"/>
      <c r="C20" s="323"/>
      <c r="D20" s="323"/>
      <c r="E20" s="323"/>
      <c r="F20" s="324">
        <v>2450000</v>
      </c>
      <c r="G20" s="324"/>
      <c r="H20" s="324"/>
      <c r="I20" s="325"/>
      <c r="J20" s="471">
        <f>SUM(J8:K19)</f>
        <v>1</v>
      </c>
      <c r="K20" s="471"/>
      <c r="L20" s="526" t="s">
        <v>959</v>
      </c>
      <c r="M20" s="527"/>
      <c r="N20" s="527"/>
      <c r="O20" s="527"/>
      <c r="P20" s="528"/>
      <c r="Q20" s="364">
        <f>SUM(Q8:S19)</f>
        <v>1000000</v>
      </c>
      <c r="R20" s="324"/>
      <c r="S20" s="324"/>
      <c r="T20" s="324"/>
      <c r="U20" s="365"/>
    </row>
    <row r="21" spans="1:21" ht="17.25" thickBot="1" x14ac:dyDescent="0.35">
      <c r="A21" s="327" t="s">
        <v>90</v>
      </c>
      <c r="B21" s="328"/>
      <c r="C21" s="328"/>
      <c r="D21" s="328"/>
      <c r="E21" s="328"/>
      <c r="F21" s="329">
        <f>F20+Q20</f>
        <v>3450000</v>
      </c>
      <c r="G21" s="329"/>
      <c r="H21" s="329"/>
      <c r="I21" s="330"/>
      <c r="J21" s="331" t="s">
        <v>965</v>
      </c>
      <c r="K21" s="328"/>
      <c r="L21" s="332" t="str">
        <f>T4</f>
        <v>장효주</v>
      </c>
      <c r="M21" s="332"/>
      <c r="N21" s="332"/>
      <c r="O21" s="331" t="s">
        <v>64</v>
      </c>
      <c r="P21" s="357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312"/>
      <c r="B23" s="312"/>
      <c r="C23" s="312"/>
      <c r="D23" s="312"/>
      <c r="E23" s="312"/>
      <c r="F23" s="312"/>
      <c r="G23" s="312"/>
      <c r="H23" s="312"/>
      <c r="I23" s="312"/>
      <c r="J23" s="312"/>
      <c r="K23" s="312"/>
      <c r="L23" s="312"/>
      <c r="M23" s="312"/>
      <c r="N23" s="312"/>
      <c r="O23" s="312"/>
      <c r="P23" s="312"/>
      <c r="Q23" s="312"/>
      <c r="R23" s="312"/>
      <c r="S23" s="312"/>
      <c r="T23" s="312"/>
      <c r="U23" s="312"/>
    </row>
    <row r="24" spans="1:21" ht="24" customHeight="1" thickBot="1" x14ac:dyDescent="0.35">
      <c r="A24" s="475" t="s">
        <v>71</v>
      </c>
      <c r="B24" s="476"/>
      <c r="C24" s="476"/>
      <c r="D24" s="476"/>
      <c r="E24" s="476"/>
      <c r="F24" s="476"/>
      <c r="G24" s="476"/>
      <c r="H24" s="476"/>
      <c r="I24" s="476"/>
      <c r="J24" s="476"/>
      <c r="K24" s="476"/>
      <c r="L24" s="476"/>
      <c r="M24" s="476"/>
      <c r="N24" s="476"/>
      <c r="O24" s="476"/>
      <c r="P24" s="476"/>
      <c r="Q24" s="476"/>
      <c r="R24" s="476"/>
      <c r="S24" s="476"/>
      <c r="T24" s="476"/>
      <c r="U24" s="477"/>
    </row>
    <row r="25" spans="1:21" x14ac:dyDescent="0.3">
      <c r="A25" s="313" t="s">
        <v>65</v>
      </c>
      <c r="B25" s="314"/>
      <c r="C25" s="315" t="str">
        <f>C2</f>
        <v>카카오뱅크 3333181865047</v>
      </c>
      <c r="D25" s="316"/>
      <c r="E25" s="316"/>
      <c r="F25" s="316"/>
      <c r="G25" s="317"/>
      <c r="H25" s="315" t="s">
        <v>77</v>
      </c>
      <c r="I25" s="316"/>
      <c r="J25" s="316"/>
      <c r="K25" s="316"/>
      <c r="L25" s="316"/>
      <c r="M25" s="316"/>
      <c r="N25" s="316"/>
      <c r="O25" s="317"/>
      <c r="P25" s="318" t="s">
        <v>63</v>
      </c>
      <c r="Q25" s="319"/>
      <c r="R25" s="319"/>
      <c r="S25" s="314"/>
      <c r="T25" s="320">
        <f>T2</f>
        <v>45804</v>
      </c>
      <c r="U25" s="321"/>
    </row>
    <row r="26" spans="1:21" ht="27" customHeight="1" x14ac:dyDescent="0.3">
      <c r="A26" s="388" t="s">
        <v>1162</v>
      </c>
      <c r="B26" s="37" t="s">
        <v>59</v>
      </c>
      <c r="C26" s="495" t="str">
        <f>C3</f>
        <v>제이오토(대구)</v>
      </c>
      <c r="D26" s="496"/>
      <c r="E26" s="496"/>
      <c r="F26" s="496"/>
      <c r="G26" s="496"/>
      <c r="H26" s="496"/>
      <c r="I26" s="496"/>
      <c r="J26" s="497"/>
      <c r="K26" s="394" t="s">
        <v>1163</v>
      </c>
      <c r="L26" s="37" t="s">
        <v>59</v>
      </c>
      <c r="M26" s="498" t="str">
        <f>M3</f>
        <v>BTS&amp;P</v>
      </c>
      <c r="N26" s="499"/>
      <c r="O26" s="499"/>
      <c r="P26" s="499"/>
      <c r="Q26" s="499"/>
      <c r="R26" s="499"/>
      <c r="S26" s="499"/>
      <c r="T26" s="499"/>
      <c r="U26" s="500"/>
    </row>
    <row r="27" spans="1:21" ht="24.95" customHeight="1" x14ac:dyDescent="0.3">
      <c r="A27" s="389"/>
      <c r="B27" s="37" t="s">
        <v>61</v>
      </c>
      <c r="C27" s="523">
        <f>C4</f>
        <v>0</v>
      </c>
      <c r="D27" s="524"/>
      <c r="E27" s="524"/>
      <c r="F27" s="524"/>
      <c r="G27" s="524"/>
      <c r="H27" s="524"/>
      <c r="I27" s="524"/>
      <c r="J27" s="525"/>
      <c r="K27" s="395"/>
      <c r="L27" s="37" t="s">
        <v>61</v>
      </c>
      <c r="M27" s="403" t="str">
        <f>M4</f>
        <v>259-12-01768</v>
      </c>
      <c r="N27" s="404"/>
      <c r="O27" s="404"/>
      <c r="P27" s="404"/>
      <c r="Q27" s="404"/>
      <c r="R27" s="405"/>
      <c r="S27" s="38" t="s">
        <v>62</v>
      </c>
      <c r="T27" s="478" t="str">
        <f>T4</f>
        <v>장효주</v>
      </c>
      <c r="U27" s="479"/>
    </row>
    <row r="28" spans="1:21" ht="15.75" customHeight="1" x14ac:dyDescent="0.3">
      <c r="A28" s="389"/>
      <c r="B28" s="38" t="s">
        <v>10</v>
      </c>
      <c r="C28" s="403" t="str">
        <f>C5</f>
        <v>대구광역시 서구 가르뱅이로 53</v>
      </c>
      <c r="D28" s="404"/>
      <c r="E28" s="404"/>
      <c r="F28" s="404"/>
      <c r="G28" s="404"/>
      <c r="H28" s="404"/>
      <c r="I28" s="404"/>
      <c r="J28" s="405"/>
      <c r="K28" s="395"/>
      <c r="L28" s="38" t="s">
        <v>10</v>
      </c>
      <c r="M28" s="403" t="str">
        <f>M5</f>
        <v>대구 달서구 용산로 28(본리동)</v>
      </c>
      <c r="N28" s="404"/>
      <c r="O28" s="404"/>
      <c r="P28" s="404"/>
      <c r="Q28" s="404"/>
      <c r="R28" s="404"/>
      <c r="S28" s="404"/>
      <c r="T28" s="404"/>
      <c r="U28" s="406"/>
    </row>
    <row r="29" spans="1:21" ht="15.75" customHeight="1" x14ac:dyDescent="0.3">
      <c r="A29" s="390"/>
      <c r="B29" s="38" t="s">
        <v>75</v>
      </c>
      <c r="C29" s="403" t="str">
        <f>C6</f>
        <v>010-5102-8176</v>
      </c>
      <c r="D29" s="404"/>
      <c r="E29" s="404"/>
      <c r="F29" s="404"/>
      <c r="G29" s="404"/>
      <c r="H29" s="404"/>
      <c r="I29" s="404"/>
      <c r="J29" s="405"/>
      <c r="K29" s="396"/>
      <c r="L29" s="38" t="s">
        <v>75</v>
      </c>
      <c r="M29" s="403" t="str">
        <f>M6</f>
        <v>010-5168-3542</v>
      </c>
      <c r="N29" s="404"/>
      <c r="O29" s="404"/>
      <c r="P29" s="404"/>
      <c r="Q29" s="404"/>
      <c r="R29" s="405"/>
      <c r="S29" s="38" t="s">
        <v>22</v>
      </c>
      <c r="T29" s="403"/>
      <c r="U29" s="406"/>
    </row>
    <row r="30" spans="1:21" ht="15.75" customHeight="1" x14ac:dyDescent="0.3">
      <c r="A30" s="322" t="s">
        <v>70</v>
      </c>
      <c r="B30" s="323"/>
      <c r="C30" s="323"/>
      <c r="D30" s="323"/>
      <c r="E30" s="385"/>
      <c r="F30" s="386" t="s">
        <v>44</v>
      </c>
      <c r="G30" s="323"/>
      <c r="H30" s="323"/>
      <c r="I30" s="385"/>
      <c r="J30" s="386" t="s">
        <v>67</v>
      </c>
      <c r="K30" s="385"/>
      <c r="L30" s="386" t="s">
        <v>42</v>
      </c>
      <c r="M30" s="323"/>
      <c r="N30" s="323"/>
      <c r="O30" s="323"/>
      <c r="P30" s="385"/>
      <c r="Q30" s="386" t="s">
        <v>68</v>
      </c>
      <c r="R30" s="323"/>
      <c r="S30" s="385"/>
      <c r="T30" s="386" t="s">
        <v>69</v>
      </c>
      <c r="U30" s="387"/>
    </row>
    <row r="31" spans="1:21" ht="15" customHeight="1" x14ac:dyDescent="0.3">
      <c r="A31" s="489" t="str">
        <f>A8</f>
        <v>8HP70 VALBEBODY</v>
      </c>
      <c r="B31" s="490"/>
      <c r="C31" s="490"/>
      <c r="D31" s="490"/>
      <c r="E31" s="490"/>
      <c r="F31" s="490">
        <f>F8</f>
        <v>0</v>
      </c>
      <c r="G31" s="490"/>
      <c r="H31" s="490"/>
      <c r="I31" s="490"/>
      <c r="J31" s="490">
        <f>J8</f>
        <v>1</v>
      </c>
      <c r="K31" s="490"/>
      <c r="L31" s="491">
        <f>L8</f>
        <v>1000000</v>
      </c>
      <c r="M31" s="491"/>
      <c r="N31" s="491"/>
      <c r="O31" s="491"/>
      <c r="P31" s="491"/>
      <c r="Q31" s="491">
        <f>Q8</f>
        <v>1000000</v>
      </c>
      <c r="R31" s="491"/>
      <c r="S31" s="491"/>
      <c r="T31" s="490">
        <f>T8</f>
        <v>0</v>
      </c>
      <c r="U31" s="501"/>
    </row>
    <row r="32" spans="1:21" ht="15" customHeight="1" x14ac:dyDescent="0.3">
      <c r="A32" s="470">
        <f t="shared" ref="A32:A42" si="0">A9</f>
        <v>0</v>
      </c>
      <c r="B32" s="467"/>
      <c r="C32" s="467"/>
      <c r="D32" s="467"/>
      <c r="E32" s="467"/>
      <c r="F32" s="467">
        <f t="shared" ref="F32:F42" si="1">F9</f>
        <v>0</v>
      </c>
      <c r="G32" s="467"/>
      <c r="H32" s="467"/>
      <c r="I32" s="467"/>
      <c r="J32" s="467">
        <f t="shared" ref="J32:J42" si="2">J9</f>
        <v>0</v>
      </c>
      <c r="K32" s="467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467">
        <f t="shared" ref="T32:T42" si="5">T9</f>
        <v>0</v>
      </c>
      <c r="U32" s="468"/>
    </row>
    <row r="33" spans="1:21" ht="15" customHeight="1" x14ac:dyDescent="0.3">
      <c r="A33" s="470">
        <f t="shared" si="0"/>
        <v>0</v>
      </c>
      <c r="B33" s="467"/>
      <c r="C33" s="467"/>
      <c r="D33" s="467"/>
      <c r="E33" s="467"/>
      <c r="F33" s="467">
        <f t="shared" si="1"/>
        <v>0</v>
      </c>
      <c r="G33" s="467"/>
      <c r="H33" s="467"/>
      <c r="I33" s="467"/>
      <c r="J33" s="467">
        <f t="shared" si="2"/>
        <v>0</v>
      </c>
      <c r="K33" s="467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467">
        <f t="shared" si="5"/>
        <v>0</v>
      </c>
      <c r="U33" s="468"/>
    </row>
    <row r="34" spans="1:21" ht="15" customHeight="1" x14ac:dyDescent="0.3">
      <c r="A34" s="470">
        <f t="shared" si="0"/>
        <v>0</v>
      </c>
      <c r="B34" s="467"/>
      <c r="C34" s="467"/>
      <c r="D34" s="467"/>
      <c r="E34" s="467"/>
      <c r="F34" s="467">
        <f t="shared" si="1"/>
        <v>0</v>
      </c>
      <c r="G34" s="467"/>
      <c r="H34" s="467"/>
      <c r="I34" s="467"/>
      <c r="J34" s="467">
        <v>1</v>
      </c>
      <c r="K34" s="467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467">
        <f t="shared" si="5"/>
        <v>0</v>
      </c>
      <c r="U34" s="468"/>
    </row>
    <row r="35" spans="1:21" ht="15" customHeight="1" x14ac:dyDescent="0.3">
      <c r="A35" s="470">
        <f t="shared" si="0"/>
        <v>0</v>
      </c>
      <c r="B35" s="467"/>
      <c r="C35" s="467"/>
      <c r="D35" s="467"/>
      <c r="E35" s="467"/>
      <c r="F35" s="467">
        <f t="shared" si="1"/>
        <v>0</v>
      </c>
      <c r="G35" s="467"/>
      <c r="H35" s="467"/>
      <c r="I35" s="467"/>
      <c r="J35" s="467">
        <f t="shared" si="2"/>
        <v>0</v>
      </c>
      <c r="K35" s="467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467">
        <f t="shared" si="5"/>
        <v>0</v>
      </c>
      <c r="U35" s="468"/>
    </row>
    <row r="36" spans="1:21" ht="15" customHeight="1" x14ac:dyDescent="0.3">
      <c r="A36" s="470">
        <f t="shared" si="0"/>
        <v>0</v>
      </c>
      <c r="B36" s="467"/>
      <c r="C36" s="467"/>
      <c r="D36" s="467"/>
      <c r="E36" s="467"/>
      <c r="F36" s="467">
        <f t="shared" si="1"/>
        <v>0</v>
      </c>
      <c r="G36" s="467"/>
      <c r="H36" s="467"/>
      <c r="I36" s="467"/>
      <c r="J36" s="467">
        <f t="shared" si="2"/>
        <v>0</v>
      </c>
      <c r="K36" s="467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467">
        <f t="shared" si="5"/>
        <v>0</v>
      </c>
      <c r="U36" s="468"/>
    </row>
    <row r="37" spans="1:21" ht="15" customHeight="1" x14ac:dyDescent="0.3">
      <c r="A37" s="470">
        <f t="shared" si="0"/>
        <v>0</v>
      </c>
      <c r="B37" s="467"/>
      <c r="C37" s="467"/>
      <c r="D37" s="467"/>
      <c r="E37" s="467"/>
      <c r="F37" s="467">
        <f t="shared" si="1"/>
        <v>0</v>
      </c>
      <c r="G37" s="467"/>
      <c r="H37" s="467"/>
      <c r="I37" s="467"/>
      <c r="J37" s="467">
        <f t="shared" si="2"/>
        <v>0</v>
      </c>
      <c r="K37" s="467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467">
        <f t="shared" si="5"/>
        <v>0</v>
      </c>
      <c r="U37" s="468"/>
    </row>
    <row r="38" spans="1:21" ht="15" customHeight="1" x14ac:dyDescent="0.3">
      <c r="A38" s="470">
        <f t="shared" si="0"/>
        <v>0</v>
      </c>
      <c r="B38" s="467"/>
      <c r="C38" s="467"/>
      <c r="D38" s="467"/>
      <c r="E38" s="467"/>
      <c r="F38" s="467">
        <f t="shared" si="1"/>
        <v>0</v>
      </c>
      <c r="G38" s="467"/>
      <c r="H38" s="467"/>
      <c r="I38" s="467"/>
      <c r="J38" s="467">
        <f t="shared" si="2"/>
        <v>0</v>
      </c>
      <c r="K38" s="467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467">
        <f t="shared" si="5"/>
        <v>0</v>
      </c>
      <c r="U38" s="468"/>
    </row>
    <row r="39" spans="1:21" ht="15" customHeight="1" x14ac:dyDescent="0.3">
      <c r="A39" s="470">
        <f t="shared" si="0"/>
        <v>0</v>
      </c>
      <c r="B39" s="467"/>
      <c r="C39" s="467"/>
      <c r="D39" s="467"/>
      <c r="E39" s="467"/>
      <c r="F39" s="467">
        <f t="shared" si="1"/>
        <v>0</v>
      </c>
      <c r="G39" s="467"/>
      <c r="H39" s="467"/>
      <c r="I39" s="467"/>
      <c r="J39" s="467">
        <f t="shared" si="2"/>
        <v>0</v>
      </c>
      <c r="K39" s="467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467">
        <f t="shared" si="5"/>
        <v>0</v>
      </c>
      <c r="U39" s="468"/>
    </row>
    <row r="40" spans="1:21" ht="15" customHeight="1" x14ac:dyDescent="0.3">
      <c r="A40" s="470">
        <f t="shared" si="0"/>
        <v>0</v>
      </c>
      <c r="B40" s="467"/>
      <c r="C40" s="467"/>
      <c r="D40" s="467"/>
      <c r="E40" s="467"/>
      <c r="F40" s="467">
        <f t="shared" si="1"/>
        <v>0</v>
      </c>
      <c r="G40" s="467"/>
      <c r="H40" s="467"/>
      <c r="I40" s="467"/>
      <c r="J40" s="467">
        <f t="shared" si="2"/>
        <v>0</v>
      </c>
      <c r="K40" s="467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467">
        <f t="shared" si="5"/>
        <v>0</v>
      </c>
      <c r="U40" s="468"/>
    </row>
    <row r="41" spans="1:21" ht="15" customHeight="1" x14ac:dyDescent="0.3">
      <c r="A41" s="470">
        <f t="shared" si="0"/>
        <v>0</v>
      </c>
      <c r="B41" s="467"/>
      <c r="C41" s="467"/>
      <c r="D41" s="467"/>
      <c r="E41" s="467"/>
      <c r="F41" s="467">
        <f t="shared" si="1"/>
        <v>0</v>
      </c>
      <c r="G41" s="467"/>
      <c r="H41" s="467"/>
      <c r="I41" s="467"/>
      <c r="J41" s="467">
        <f t="shared" si="2"/>
        <v>0</v>
      </c>
      <c r="K41" s="467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467">
        <f t="shared" si="5"/>
        <v>0</v>
      </c>
      <c r="U41" s="468"/>
    </row>
    <row r="42" spans="1:21" ht="15" customHeight="1" x14ac:dyDescent="0.3">
      <c r="A42" s="485">
        <f t="shared" si="0"/>
        <v>0</v>
      </c>
      <c r="B42" s="486"/>
      <c r="C42" s="486"/>
      <c r="D42" s="486"/>
      <c r="E42" s="486"/>
      <c r="F42" s="486">
        <f t="shared" si="1"/>
        <v>0</v>
      </c>
      <c r="G42" s="486"/>
      <c r="H42" s="486"/>
      <c r="I42" s="486"/>
      <c r="J42" s="486">
        <f t="shared" si="2"/>
        <v>0</v>
      </c>
      <c r="K42" s="486"/>
      <c r="L42" s="487">
        <f t="shared" si="3"/>
        <v>0</v>
      </c>
      <c r="M42" s="487"/>
      <c r="N42" s="487"/>
      <c r="O42" s="487"/>
      <c r="P42" s="487"/>
      <c r="Q42" s="487">
        <f t="shared" si="4"/>
        <v>0</v>
      </c>
      <c r="R42" s="487"/>
      <c r="S42" s="487"/>
      <c r="T42" s="486">
        <f t="shared" si="5"/>
        <v>0</v>
      </c>
      <c r="U42" s="488"/>
    </row>
    <row r="43" spans="1:21" x14ac:dyDescent="0.3">
      <c r="A43" s="322" t="s">
        <v>80</v>
      </c>
      <c r="B43" s="323"/>
      <c r="C43" s="323"/>
      <c r="D43" s="323"/>
      <c r="E43" s="323"/>
      <c r="F43" s="324">
        <f>F20</f>
        <v>2450000</v>
      </c>
      <c r="G43" s="324"/>
      <c r="H43" s="324"/>
      <c r="I43" s="325"/>
      <c r="J43" s="471">
        <f>J20</f>
        <v>1</v>
      </c>
      <c r="K43" s="471"/>
      <c r="L43" s="526" t="s">
        <v>959</v>
      </c>
      <c r="M43" s="527"/>
      <c r="N43" s="527"/>
      <c r="O43" s="527"/>
      <c r="P43" s="528"/>
      <c r="Q43" s="529">
        <f>Q20</f>
        <v>1000000</v>
      </c>
      <c r="R43" s="530"/>
      <c r="S43" s="530"/>
      <c r="T43" s="530"/>
      <c r="U43" s="531"/>
    </row>
    <row r="44" spans="1:21" ht="17.25" thickBot="1" x14ac:dyDescent="0.35">
      <c r="A44" s="327" t="s">
        <v>90</v>
      </c>
      <c r="B44" s="328"/>
      <c r="C44" s="328"/>
      <c r="D44" s="328"/>
      <c r="E44" s="328"/>
      <c r="F44" s="329">
        <f>F21</f>
        <v>3450000</v>
      </c>
      <c r="G44" s="329"/>
      <c r="H44" s="329"/>
      <c r="I44" s="330"/>
      <c r="J44" s="331" t="s">
        <v>965</v>
      </c>
      <c r="K44" s="328"/>
      <c r="L44" s="332" t="str">
        <f>L21</f>
        <v>장효주</v>
      </c>
      <c r="M44" s="332"/>
      <c r="N44" s="332"/>
      <c r="O44" s="331" t="s">
        <v>64</v>
      </c>
      <c r="P44" s="357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19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1544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5025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5027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5028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5029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5030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5031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5033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5034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5049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5050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5051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5052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5053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5056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5058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5059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5060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5062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5064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5066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5067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5071</v>
      </c>
    </row>
    <row r="1510" spans="1:4" x14ac:dyDescent="0.3">
      <c r="A1510">
        <v>1534</v>
      </c>
      <c r="B1510" s="13">
        <v>46059</v>
      </c>
      <c r="C1510" t="s">
        <v>5068</v>
      </c>
      <c r="D1510" t="s">
        <v>5073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5075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5076</v>
      </c>
    </row>
    <row r="1513" spans="1:4" x14ac:dyDescent="0.3">
      <c r="A1513">
        <v>1537</v>
      </c>
      <c r="B1513" s="13">
        <v>46062</v>
      </c>
      <c r="C1513" t="s">
        <v>1024</v>
      </c>
      <c r="D1513" t="s">
        <v>5082</v>
      </c>
    </row>
    <row r="1514" spans="1:4" x14ac:dyDescent="0.3">
      <c r="A1514">
        <v>1538</v>
      </c>
      <c r="B1514" s="13">
        <v>46062</v>
      </c>
      <c r="C1514" t="s">
        <v>1587</v>
      </c>
      <c r="D1514" t="s">
        <v>5083</v>
      </c>
    </row>
    <row r="1515" spans="1:4" x14ac:dyDescent="0.3">
      <c r="A1515">
        <v>1539</v>
      </c>
      <c r="B1515" s="13">
        <v>46062</v>
      </c>
      <c r="C1515" t="s">
        <v>1738</v>
      </c>
      <c r="D1515" t="s">
        <v>5085</v>
      </c>
    </row>
    <row r="1516" spans="1:4" x14ac:dyDescent="0.3">
      <c r="A1516">
        <v>1540</v>
      </c>
      <c r="B1516" s="13">
        <v>46062</v>
      </c>
      <c r="C1516" t="s">
        <v>4011</v>
      </c>
      <c r="D1516" t="s">
        <v>5086</v>
      </c>
    </row>
    <row r="1517" spans="1:4" x14ac:dyDescent="0.3">
      <c r="A1517">
        <v>1541</v>
      </c>
      <c r="B1517" s="13">
        <v>46062</v>
      </c>
      <c r="C1517" t="s">
        <v>1013</v>
      </c>
      <c r="D1517" t="s">
        <v>5087</v>
      </c>
    </row>
    <row r="1518" spans="1:4" x14ac:dyDescent="0.3">
      <c r="A1518">
        <v>1542</v>
      </c>
      <c r="B1518" s="13">
        <v>46062</v>
      </c>
      <c r="C1518" t="s">
        <v>1297</v>
      </c>
      <c r="D1518" t="s">
        <v>5088</v>
      </c>
    </row>
    <row r="1519" spans="1:4" x14ac:dyDescent="0.3">
      <c r="A1519">
        <v>1543</v>
      </c>
      <c r="B1519" s="13">
        <v>46062</v>
      </c>
      <c r="C1519" t="s">
        <v>1297</v>
      </c>
      <c r="D1519" t="s">
        <v>5091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8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B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221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5045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5045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1459000</v>
      </c>
      <c r="I13" s="52" t="s">
        <v>5019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15315500.200000003</v>
      </c>
      <c r="I17" s="52" t="s">
        <v>5045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5045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5045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1000000</v>
      </c>
      <c r="I25" s="52" t="s">
        <v>5045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494999.89999999851</v>
      </c>
      <c r="I38" s="52" t="s">
        <v>5045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2310000</v>
      </c>
      <c r="I43" s="52" t="s">
        <v>4994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0</v>
      </c>
      <c r="I54" s="52" t="s">
        <v>5019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5045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5045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5019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710000</v>
      </c>
      <c r="I77" s="52" t="s">
        <v>4827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  <c r="I79" s="52" t="s">
        <v>5045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5045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330000</v>
      </c>
      <c r="I94" s="52" t="s">
        <v>5019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1371000</v>
      </c>
      <c r="I97" s="52" t="s">
        <v>5045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1295000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5045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5045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5045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2000000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5019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5045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1300000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5045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5068</v>
      </c>
      <c r="C219" t="s">
        <v>5069</v>
      </c>
      <c r="E219" t="s">
        <v>5070</v>
      </c>
      <c r="F219" t="s">
        <v>1176</v>
      </c>
      <c r="G219" t="s">
        <v>5070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-34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-28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-53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-79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-13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-30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-84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-84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-14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-61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-83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-83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-30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-30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-8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-30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-4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-30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-30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-7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-30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-3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5032</v>
      </c>
      <c r="D288" s="288" t="s">
        <v>4897</v>
      </c>
      <c r="E288" s="288" t="s">
        <v>5032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5057</v>
      </c>
      <c r="D289" s="288" t="s">
        <v>1841</v>
      </c>
      <c r="E289" s="288" t="s">
        <v>5057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08"/>
      <c r="B1" s="308"/>
      <c r="C1" s="308"/>
      <c r="D1" s="308"/>
      <c r="E1" s="308"/>
      <c r="F1" s="308"/>
      <c r="G1" s="308"/>
      <c r="H1" s="308"/>
    </row>
    <row r="2" spans="1:8" ht="16.5" customHeight="1" x14ac:dyDescent="0.3">
      <c r="A2" s="308"/>
      <c r="B2" s="308"/>
      <c r="C2" s="308"/>
      <c r="D2" s="308"/>
      <c r="E2" s="308"/>
      <c r="F2" s="308"/>
      <c r="G2" s="308"/>
      <c r="H2" s="308"/>
    </row>
    <row r="3" spans="1:8" ht="16.5" customHeight="1" x14ac:dyDescent="0.3">
      <c r="A3" s="308"/>
      <c r="B3" s="308"/>
      <c r="C3" s="308"/>
      <c r="D3" s="308"/>
      <c r="E3" s="308"/>
      <c r="F3" s="308"/>
      <c r="G3" s="308"/>
      <c r="H3" s="308"/>
    </row>
    <row r="4" spans="1:8" ht="16.5" customHeight="1" x14ac:dyDescent="0.3">
      <c r="A4" s="308"/>
      <c r="B4" s="308"/>
      <c r="C4" s="308"/>
      <c r="D4" s="308"/>
      <c r="E4" s="308"/>
      <c r="F4" s="308"/>
      <c r="G4" s="308"/>
      <c r="H4" s="308"/>
    </row>
    <row r="5" spans="1:8" ht="16.5" customHeight="1" x14ac:dyDescent="0.3">
      <c r="A5" s="308"/>
      <c r="B5" s="308"/>
      <c r="C5" s="308"/>
      <c r="D5" s="308"/>
      <c r="E5" s="308"/>
      <c r="F5" s="308"/>
      <c r="G5" s="308"/>
      <c r="H5" s="308"/>
    </row>
    <row r="6" spans="1:8" ht="16.5" customHeight="1" x14ac:dyDescent="0.3">
      <c r="A6" s="308"/>
      <c r="B6" s="308"/>
      <c r="C6" s="308"/>
      <c r="D6" s="308"/>
      <c r="E6" s="308"/>
      <c r="F6" s="308"/>
      <c r="G6" s="308"/>
      <c r="H6" s="308"/>
    </row>
    <row r="7" spans="1:8" ht="16.5" customHeight="1" x14ac:dyDescent="0.3">
      <c r="A7" s="308"/>
      <c r="B7" s="308"/>
      <c r="C7" s="308"/>
      <c r="D7" s="308"/>
      <c r="E7" s="308"/>
      <c r="F7" s="308"/>
      <c r="G7" s="308"/>
      <c r="H7" s="308"/>
    </row>
    <row r="8" spans="1:8" ht="16.5" customHeight="1" x14ac:dyDescent="0.3">
      <c r="A8" s="308"/>
      <c r="B8" s="308"/>
      <c r="C8" s="308"/>
      <c r="D8" s="308"/>
      <c r="E8" s="308"/>
      <c r="F8" s="308"/>
      <c r="G8" s="308"/>
      <c r="H8" s="308"/>
    </row>
    <row r="9" spans="1:8" ht="16.5" customHeight="1" x14ac:dyDescent="0.3">
      <c r="A9" s="308"/>
      <c r="B9" s="308"/>
      <c r="C9" s="308"/>
      <c r="D9" s="308"/>
      <c r="E9" s="308"/>
      <c r="F9" s="308"/>
      <c r="G9" s="308"/>
      <c r="H9" s="308"/>
    </row>
    <row r="10" spans="1:8" ht="16.5" customHeight="1" x14ac:dyDescent="0.3">
      <c r="A10" s="308"/>
      <c r="B10" s="308"/>
      <c r="C10" s="308"/>
      <c r="D10" s="308"/>
      <c r="E10" s="308"/>
      <c r="F10" s="308"/>
      <c r="G10" s="308"/>
      <c r="H10" s="308"/>
    </row>
    <row r="11" spans="1:8" ht="16.5" customHeight="1" x14ac:dyDescent="0.3">
      <c r="A11" s="308"/>
      <c r="B11" s="308"/>
      <c r="C11" s="308"/>
      <c r="D11" s="308"/>
      <c r="E11" s="308"/>
      <c r="F11" s="308"/>
      <c r="G11" s="308"/>
      <c r="H11" s="308"/>
    </row>
    <row r="12" spans="1:8" ht="16.5" customHeight="1" x14ac:dyDescent="0.3">
      <c r="A12" s="308"/>
      <c r="B12" s="308"/>
      <c r="C12" s="308"/>
      <c r="D12" s="308"/>
      <c r="E12" s="308"/>
      <c r="F12" s="308"/>
      <c r="G12" s="308"/>
      <c r="H12" s="308"/>
    </row>
    <row r="13" spans="1:8" ht="16.5" customHeight="1" x14ac:dyDescent="0.3">
      <c r="A13" s="308"/>
      <c r="B13" s="308"/>
      <c r="C13" s="308"/>
      <c r="D13" s="308"/>
      <c r="E13" s="308"/>
      <c r="F13" s="308"/>
      <c r="G13" s="308"/>
      <c r="H13" s="308"/>
    </row>
    <row r="14" spans="1:8" ht="16.5" customHeight="1" x14ac:dyDescent="0.3">
      <c r="A14" s="308"/>
      <c r="B14" s="308"/>
      <c r="C14" s="308"/>
      <c r="D14" s="308"/>
      <c r="E14" s="308"/>
      <c r="F14" s="308"/>
      <c r="G14" s="308"/>
      <c r="H14" s="308"/>
    </row>
    <row r="15" spans="1:8" ht="16.5" customHeight="1" x14ac:dyDescent="0.3">
      <c r="A15" s="309"/>
      <c r="B15" s="310"/>
      <c r="C15" s="310"/>
      <c r="D15" s="310"/>
      <c r="E15" s="310"/>
      <c r="F15" s="310"/>
      <c r="G15" s="310"/>
      <c r="H15" s="310"/>
    </row>
    <row r="16" spans="1:8" ht="16.5" customHeight="1" x14ac:dyDescent="0.3">
      <c r="A16" s="310"/>
      <c r="B16" s="310"/>
      <c r="C16" s="310"/>
      <c r="D16" s="310"/>
      <c r="E16" s="310"/>
      <c r="F16" s="310"/>
      <c r="G16" s="310"/>
      <c r="H16" s="310"/>
    </row>
    <row r="17" spans="1:8" ht="16.5" customHeight="1" x14ac:dyDescent="0.3">
      <c r="A17" s="310"/>
      <c r="B17" s="310"/>
      <c r="C17" s="310"/>
      <c r="D17" s="310"/>
      <c r="E17" s="310"/>
      <c r="F17" s="310"/>
      <c r="G17" s="310"/>
      <c r="H17" s="310"/>
    </row>
    <row r="18" spans="1:8" ht="16.5" customHeight="1" x14ac:dyDescent="0.3">
      <c r="A18" s="310"/>
      <c r="B18" s="310"/>
      <c r="C18" s="310"/>
      <c r="D18" s="310"/>
      <c r="E18" s="310"/>
      <c r="F18" s="310"/>
      <c r="G18" s="310"/>
      <c r="H18" s="310"/>
    </row>
    <row r="19" spans="1:8" ht="16.5" customHeight="1" x14ac:dyDescent="0.3">
      <c r="A19" s="310"/>
      <c r="B19" s="310"/>
      <c r="C19" s="310"/>
      <c r="D19" s="310"/>
      <c r="E19" s="310"/>
      <c r="F19" s="310"/>
      <c r="G19" s="310"/>
      <c r="H19" s="310"/>
    </row>
    <row r="20" spans="1:8" ht="16.5" customHeight="1" x14ac:dyDescent="0.3">
      <c r="A20" s="310"/>
      <c r="B20" s="310"/>
      <c r="C20" s="310"/>
      <c r="D20" s="310"/>
      <c r="E20" s="310"/>
      <c r="F20" s="310"/>
      <c r="G20" s="310"/>
      <c r="H20" s="310"/>
    </row>
    <row r="21" spans="1:8" ht="16.5" customHeight="1" x14ac:dyDescent="0.3">
      <c r="A21" s="310"/>
      <c r="B21" s="310"/>
      <c r="C21" s="310"/>
      <c r="D21" s="310"/>
      <c r="E21" s="310"/>
      <c r="F21" s="310"/>
      <c r="G21" s="310"/>
      <c r="H21" s="310"/>
    </row>
    <row r="22" spans="1:8" ht="16.5" customHeight="1" x14ac:dyDescent="0.3">
      <c r="A22" s="310"/>
      <c r="B22" s="310"/>
      <c r="C22" s="310"/>
      <c r="D22" s="310"/>
      <c r="E22" s="310"/>
      <c r="F22" s="310"/>
      <c r="G22" s="310"/>
      <c r="H22" s="310"/>
    </row>
    <row r="23" spans="1:8" ht="16.5" customHeight="1" x14ac:dyDescent="0.3">
      <c r="A23" s="310"/>
      <c r="B23" s="310"/>
      <c r="C23" s="310"/>
      <c r="D23" s="310"/>
      <c r="E23" s="310"/>
      <c r="F23" s="310"/>
      <c r="G23" s="310"/>
      <c r="H23" s="310"/>
    </row>
    <row r="24" spans="1:8" ht="16.5" customHeight="1" x14ac:dyDescent="0.3">
      <c r="A24" s="310"/>
      <c r="B24" s="310"/>
      <c r="C24" s="310"/>
      <c r="D24" s="310"/>
      <c r="E24" s="310"/>
      <c r="F24" s="310"/>
      <c r="G24" s="310"/>
      <c r="H24" s="310"/>
    </row>
    <row r="25" spans="1:8" ht="16.5" customHeight="1" x14ac:dyDescent="0.3">
      <c r="A25" s="310"/>
      <c r="B25" s="310"/>
      <c r="C25" s="310"/>
      <c r="D25" s="310"/>
      <c r="E25" s="310"/>
      <c r="F25" s="310"/>
      <c r="G25" s="310"/>
      <c r="H25" s="310"/>
    </row>
    <row r="26" spans="1:8" ht="16.5" customHeight="1" x14ac:dyDescent="0.3">
      <c r="A26" s="310"/>
      <c r="B26" s="310"/>
      <c r="C26" s="310"/>
      <c r="D26" s="310"/>
      <c r="E26" s="310"/>
      <c r="F26" s="310"/>
      <c r="G26" s="310"/>
      <c r="H26" s="310"/>
    </row>
    <row r="27" spans="1:8" ht="16.5" customHeight="1" x14ac:dyDescent="0.3">
      <c r="A27" s="310"/>
      <c r="B27" s="310"/>
      <c r="C27" s="310"/>
      <c r="D27" s="310"/>
      <c r="E27" s="310"/>
      <c r="F27" s="310"/>
      <c r="G27" s="310"/>
      <c r="H27" s="310"/>
    </row>
    <row r="28" spans="1:8" ht="16.5" customHeight="1" x14ac:dyDescent="0.3">
      <c r="A28" s="310"/>
      <c r="B28" s="310"/>
      <c r="C28" s="310"/>
      <c r="D28" s="310"/>
      <c r="E28" s="310"/>
      <c r="F28" s="310"/>
      <c r="G28" s="310"/>
      <c r="H28" s="310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5" customWidth="1"/>
    <col min="3" max="3" width="22.875" style="305" customWidth="1"/>
    <col min="4" max="4" width="12.375" customWidth="1"/>
  </cols>
  <sheetData>
    <row r="1" spans="1:4" ht="17.25" x14ac:dyDescent="0.3">
      <c r="A1" s="306"/>
      <c r="B1" s="304" t="s">
        <v>4602</v>
      </c>
      <c r="C1" s="304" t="s">
        <v>4575</v>
      </c>
      <c r="D1" s="306"/>
    </row>
    <row r="2" spans="1:4" ht="17.25" x14ac:dyDescent="0.3">
      <c r="A2" s="306"/>
      <c r="B2" s="304" t="s">
        <v>4603</v>
      </c>
      <c r="C2" s="304" t="s">
        <v>4574</v>
      </c>
      <c r="D2" s="306"/>
    </row>
    <row r="3" spans="1:4" ht="17.25" x14ac:dyDescent="0.3">
      <c r="A3" s="306"/>
      <c r="B3" s="304" t="s">
        <v>4604</v>
      </c>
      <c r="C3" s="304" t="s">
        <v>4576</v>
      </c>
      <c r="D3" s="306"/>
    </row>
    <row r="4" spans="1:4" ht="17.25" x14ac:dyDescent="0.3">
      <c r="A4" s="306"/>
      <c r="B4" s="304" t="s">
        <v>4605</v>
      </c>
      <c r="C4" s="304" t="s">
        <v>4577</v>
      </c>
      <c r="D4" s="306"/>
    </row>
    <row r="5" spans="1:4" ht="17.25" x14ac:dyDescent="0.3">
      <c r="A5" s="306"/>
      <c r="B5" s="304" t="s">
        <v>4606</v>
      </c>
      <c r="C5" s="304" t="s">
        <v>4578</v>
      </c>
      <c r="D5" s="306"/>
    </row>
    <row r="6" spans="1:4" ht="17.25" x14ac:dyDescent="0.3">
      <c r="A6" s="306"/>
      <c r="B6" s="304" t="s">
        <v>4607</v>
      </c>
      <c r="C6" s="304" t="s">
        <v>4579</v>
      </c>
      <c r="D6" s="306"/>
    </row>
    <row r="7" spans="1:4" ht="17.25" x14ac:dyDescent="0.3">
      <c r="A7" s="306"/>
      <c r="B7" s="304" t="s">
        <v>4608</v>
      </c>
      <c r="C7" s="304" t="s">
        <v>4580</v>
      </c>
      <c r="D7" s="306"/>
    </row>
    <row r="8" spans="1:4" ht="17.25" x14ac:dyDescent="0.3">
      <c r="A8" s="306"/>
      <c r="B8" s="304" t="s">
        <v>4609</v>
      </c>
      <c r="C8" s="304" t="s">
        <v>4581</v>
      </c>
      <c r="D8" s="306"/>
    </row>
    <row r="9" spans="1:4" ht="17.25" x14ac:dyDescent="0.3">
      <c r="A9" s="306"/>
      <c r="B9" s="304" t="s">
        <v>4610</v>
      </c>
      <c r="C9" s="304" t="s">
        <v>4582</v>
      </c>
      <c r="D9" s="306"/>
    </row>
    <row r="10" spans="1:4" ht="17.25" x14ac:dyDescent="0.3">
      <c r="A10" s="306"/>
      <c r="B10" s="304" t="s">
        <v>4605</v>
      </c>
      <c r="C10" s="304" t="s">
        <v>4583</v>
      </c>
      <c r="D10" s="306"/>
    </row>
    <row r="11" spans="1:4" ht="17.25" x14ac:dyDescent="0.3">
      <c r="A11" s="306"/>
      <c r="B11" s="304" t="s">
        <v>4611</v>
      </c>
      <c r="C11" s="304" t="s">
        <v>4584</v>
      </c>
      <c r="D11" s="306"/>
    </row>
    <row r="12" spans="1:4" ht="17.25" x14ac:dyDescent="0.3">
      <c r="A12" s="306"/>
      <c r="B12" s="304" t="s">
        <v>4612</v>
      </c>
      <c r="C12" s="304" t="s">
        <v>4585</v>
      </c>
      <c r="D12" s="306"/>
    </row>
    <row r="13" spans="1:4" ht="17.25" x14ac:dyDescent="0.3">
      <c r="A13" s="306"/>
      <c r="B13" s="304" t="s">
        <v>4613</v>
      </c>
      <c r="C13" s="304" t="s">
        <v>4586</v>
      </c>
      <c r="D13" s="306"/>
    </row>
    <row r="14" spans="1:4" ht="17.25" x14ac:dyDescent="0.3">
      <c r="A14" s="306"/>
      <c r="B14" s="304" t="s">
        <v>4614</v>
      </c>
      <c r="C14" s="304" t="s">
        <v>4587</v>
      </c>
      <c r="D14" s="306"/>
    </row>
    <row r="15" spans="1:4" ht="17.25" x14ac:dyDescent="0.3">
      <c r="A15" s="306"/>
      <c r="B15" s="304" t="s">
        <v>4615</v>
      </c>
      <c r="C15" s="304" t="s">
        <v>4588</v>
      </c>
      <c r="D15" s="306"/>
    </row>
    <row r="16" spans="1:4" ht="17.25" x14ac:dyDescent="0.3">
      <c r="A16" s="306"/>
      <c r="B16" s="304" t="s">
        <v>4616</v>
      </c>
      <c r="C16" s="304" t="s">
        <v>4589</v>
      </c>
      <c r="D16" s="306"/>
    </row>
    <row r="17" spans="1:4" ht="17.25" x14ac:dyDescent="0.3">
      <c r="A17" s="306"/>
      <c r="B17" s="304" t="s">
        <v>4617</v>
      </c>
      <c r="C17" s="304" t="s">
        <v>4590</v>
      </c>
      <c r="D17" s="306"/>
    </row>
    <row r="18" spans="1:4" ht="17.25" x14ac:dyDescent="0.3">
      <c r="A18" s="306"/>
      <c r="B18" s="304" t="s">
        <v>4618</v>
      </c>
      <c r="C18" s="304" t="s">
        <v>4591</v>
      </c>
      <c r="D18" s="306"/>
    </row>
    <row r="19" spans="1:4" ht="17.25" x14ac:dyDescent="0.3">
      <c r="A19" s="306"/>
      <c r="B19" s="304" t="s">
        <v>4619</v>
      </c>
      <c r="C19" s="304" t="s">
        <v>4592</v>
      </c>
      <c r="D19" s="306"/>
    </row>
    <row r="20" spans="1:4" ht="17.25" x14ac:dyDescent="0.3">
      <c r="A20" s="306"/>
      <c r="B20" s="304" t="s">
        <v>4620</v>
      </c>
      <c r="C20" s="304" t="s">
        <v>4593</v>
      </c>
      <c r="D20" s="306"/>
    </row>
    <row r="21" spans="1:4" ht="17.25" x14ac:dyDescent="0.3">
      <c r="A21" s="306"/>
      <c r="B21" s="304" t="s">
        <v>4621</v>
      </c>
      <c r="C21" s="304" t="s">
        <v>4594</v>
      </c>
      <c r="D21" s="306"/>
    </row>
    <row r="22" spans="1:4" ht="17.25" x14ac:dyDescent="0.3">
      <c r="A22" s="306"/>
      <c r="B22" s="304" t="s">
        <v>4622</v>
      </c>
      <c r="C22" s="304" t="s">
        <v>4595</v>
      </c>
      <c r="D22" s="306"/>
    </row>
    <row r="23" spans="1:4" ht="17.25" x14ac:dyDescent="0.3">
      <c r="A23" s="306"/>
      <c r="B23" s="304" t="s">
        <v>4623</v>
      </c>
      <c r="C23" s="304" t="s">
        <v>4596</v>
      </c>
      <c r="D23" s="306"/>
    </row>
    <row r="24" spans="1:4" ht="17.25" x14ac:dyDescent="0.3">
      <c r="A24" s="306"/>
      <c r="B24" s="304" t="s">
        <v>4624</v>
      </c>
      <c r="C24" s="304" t="s">
        <v>4597</v>
      </c>
      <c r="D24" s="306"/>
    </row>
    <row r="25" spans="1:4" ht="17.25" x14ac:dyDescent="0.3">
      <c r="A25" s="306"/>
      <c r="B25" s="304"/>
      <c r="C25" s="304"/>
      <c r="D25" s="306"/>
    </row>
    <row r="26" spans="1:4" ht="17.25" x14ac:dyDescent="0.3">
      <c r="A26" s="306"/>
      <c r="B26" s="304"/>
      <c r="C26" s="304" t="s">
        <v>4598</v>
      </c>
      <c r="D26" s="306"/>
    </row>
    <row r="27" spans="1:4" ht="17.25" x14ac:dyDescent="0.3">
      <c r="A27" s="306"/>
      <c r="B27" s="304"/>
      <c r="C27" s="304" t="s">
        <v>4599</v>
      </c>
      <c r="D27" s="306"/>
    </row>
    <row r="28" spans="1:4" ht="17.25" x14ac:dyDescent="0.3">
      <c r="A28" s="306"/>
      <c r="B28" s="304"/>
      <c r="C28" s="304" t="s">
        <v>4600</v>
      </c>
      <c r="D28" s="306"/>
    </row>
    <row r="29" spans="1:4" ht="17.25" x14ac:dyDescent="0.3">
      <c r="A29" s="306"/>
      <c r="B29" s="304"/>
      <c r="C29" s="304" t="s">
        <v>4601</v>
      </c>
      <c r="D29" s="306"/>
    </row>
    <row r="30" spans="1:4" ht="17.25" x14ac:dyDescent="0.3">
      <c r="A30" s="306"/>
      <c r="B30" s="307"/>
      <c r="C30" s="307"/>
      <c r="D30" s="306"/>
    </row>
    <row r="31" spans="1:4" ht="17.25" x14ac:dyDescent="0.3">
      <c r="A31" s="306"/>
      <c r="B31" s="307"/>
      <c r="C31" s="307"/>
      <c r="D31" s="306"/>
    </row>
    <row r="32" spans="1:4" ht="17.25" x14ac:dyDescent="0.3">
      <c r="A32" s="306"/>
      <c r="B32" s="307"/>
      <c r="C32" s="307"/>
      <c r="D32" s="306"/>
    </row>
    <row r="33" spans="1:4" ht="17.25" x14ac:dyDescent="0.3">
      <c r="A33" s="306"/>
      <c r="B33" s="307"/>
      <c r="C33" s="307"/>
      <c r="D33" s="306"/>
    </row>
    <row r="34" spans="1:4" ht="17.25" x14ac:dyDescent="0.3">
      <c r="A34" s="306"/>
      <c r="B34" s="307"/>
      <c r="C34" s="307"/>
      <c r="D34" s="306"/>
    </row>
    <row r="35" spans="1:4" ht="17.25" x14ac:dyDescent="0.3">
      <c r="A35" s="306"/>
      <c r="B35" s="307"/>
      <c r="C35" s="307"/>
      <c r="D35" s="306"/>
    </row>
    <row r="36" spans="1:4" ht="17.25" x14ac:dyDescent="0.3">
      <c r="A36" s="306"/>
      <c r="B36" s="307"/>
      <c r="C36" s="307"/>
      <c r="D36" s="306"/>
    </row>
    <row r="37" spans="1:4" ht="17.25" x14ac:dyDescent="0.3">
      <c r="A37" s="306"/>
      <c r="B37" s="307"/>
      <c r="C37" s="307"/>
      <c r="D37" s="306"/>
    </row>
    <row r="38" spans="1:4" ht="17.25" x14ac:dyDescent="0.3">
      <c r="A38" s="306"/>
      <c r="B38" s="307"/>
      <c r="C38" s="307"/>
      <c r="D38" s="306"/>
    </row>
    <row r="39" spans="1:4" ht="17.25" x14ac:dyDescent="0.3">
      <c r="A39" s="306"/>
      <c r="B39" s="307"/>
      <c r="C39" s="307"/>
      <c r="D39" s="306"/>
    </row>
    <row r="40" spans="1:4" ht="17.25" x14ac:dyDescent="0.3">
      <c r="A40" s="306"/>
      <c r="B40" s="307"/>
      <c r="C40" s="307"/>
      <c r="D40" s="306"/>
    </row>
    <row r="41" spans="1:4" ht="17.25" x14ac:dyDescent="0.3">
      <c r="A41" s="306"/>
      <c r="B41" s="307"/>
      <c r="C41" s="307"/>
      <c r="D41" s="306"/>
    </row>
    <row r="42" spans="1:4" ht="17.25" x14ac:dyDescent="0.3">
      <c r="A42" s="306"/>
      <c r="B42" s="307"/>
      <c r="C42" s="307"/>
      <c r="D42" s="30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2026-02-05T00:28:29Z</cp:lastPrinted>
  <dcterms:created xsi:type="dcterms:W3CDTF">2020-10-02T11:51:16Z</dcterms:created>
  <dcterms:modified xsi:type="dcterms:W3CDTF">2026-02-09T14:03:30Z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