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110DA04-7AC0-47E3-9A1E-6AF2FC1B2FD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<sst xmlns="http://schemas.openxmlformats.org/spreadsheetml/2006/main" count="16407" uniqueCount="5164">
  <si>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</si>
  <si>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</si>
  <si>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</si>
  <si>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</si>
  <si>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</si>
  <si>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</si>
  <si>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</si>
  <si>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</si>
  <si>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</si>
  <si>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</si>
  <si>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</si>
  <si>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</si>
  <si>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</si>
  <si>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</si>
  <si>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</si>
  <si>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</si>
  <si>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</si>
  <si>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</si>
  <si>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</si>
  <si>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</si>
  <si>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</si>
  <si>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</si>
  <si>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</si>
  <si>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</si>
  <si>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</si>
  <si>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</si>
  <si>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</si>
  <si>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</si>
  <si>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</si>
  <si>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</si>
  <si>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</si>
  <si>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</si>
  <si>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</si>
  <si>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</si>
  <si>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</si>
  <si>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</si>
  <si>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</si>
  <si>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</si>
  <si>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</si>
  <si>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</si>
  <si>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</si>
  <si>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</si>
  <si>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</si>
  <si>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</si>
  <si>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</si>
  <si>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</si>
  <si>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</si>
  <si>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</si>
  <si>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</si>
  <si>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</si>
  <si>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</si>
  <si>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</si>
  <si>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</si>
  <si>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</si>
  <si>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</si>
  <si>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</si>
  <si>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</si>
  <si>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</si>
  <si>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</si>
  <si>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</si>
  <si>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</si>
  <si>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</si>
  <si>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</si>
  <si>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</si>
  <si>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</si>
  <si>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</si>
  <si>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</si>
  <si>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</si>
  <si>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</si>
  <si>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</si>
  <si>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</si>
  <si>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</si>
  <si>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</si>
  <si>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</si>
  <si>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</si>
  <si>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</si>
  <si>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</si>
  <si>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</si>
  <si>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</si>
  <si>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</si>
  <si>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</si>
  <si>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</si>
  <si>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</si>
  <si>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</si>
  <si>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</si>
  <si>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</si>
  <si>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</si>
  <si>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</si>
  <si>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</si>
  <si>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</si>
  <si>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</si>
  <si>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</si>
  <si>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</si>
  <si>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</si>
  <si>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</si>
  <si>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</si>
  <si>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</si>
  <si>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</si>
  <si>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</si>
  <si>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</si>
  <si>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</si>
  <si>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</si>
  <si>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</si>
  <si>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</si>
  <si>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</si>
  <si>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</si>
  <si>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</si>
  <si>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</si>
  <si>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</si>
  <si>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</si>
  <si>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</si>
  <si>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</si>
  <si>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</si>
  <si>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</si>
  <si>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</si>
  <si>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</si>
  <si>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</si>
  <si>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</si>
  <si>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</si>
  <si>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</si>
  <si>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</si>
  <si>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</si>
  <si>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</si>
  <si>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</si>
  <si>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</si>
  <si>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</si>
  <si>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</si>
  <si>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</si>
  <si>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</si>
  <si>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</si>
  <si>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</si>
  <si>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</si>
  <si>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</si>
  <si>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</si>
  <si>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</si>
  <si>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</si>
  <si>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</si>
  <si>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</si>
  <si>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</si>
  <si>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</si>
  <si>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</si>
  <si>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</si>
  <si>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</si>
  <si>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</si>
  <si>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</si>
  <si>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</si>
  <si>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</si>
  <si>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</si>
  <si>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</si>
  <si>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</si>
  <si>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</si>
  <si>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</si>
  <si>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</si>
  <si>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</si>
  <si>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</si>
  <si>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</si>
  <si>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</si>
  <si>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</si>
  <si>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</si>
  <si>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</si>
  <si>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</si>
  <si>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</si>
  <si>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</si>
  <si>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</si>
  <si>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</si>
  <si>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</si>
  <si>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</si>
  <si>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</si>
  <si>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</si>
  <si>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</si>
  <si>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</si>
  <si>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</si>
  <si>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</si>
  <si>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</si>
  <si>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</si>
  <si>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</si>
  <si>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</si>
  <si>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</si>
  <si>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</si>
  <si>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</si>
  <si>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</si>
  <si>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</si>
  <si>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</si>
  <si>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</si>
  <si>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</si>
  <si>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</si>
  <si>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</si>
  <si>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</si>
  <si>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</si>
  <si>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</si>
  <si>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</si>
  <si>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</si>
  <si>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</si>
  <si>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</si>
  <si>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</si>
  <si>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</si>
  <si>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</si>
  <si>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</si>
  <si>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</si>
  <si>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</si>
  <si>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</si>
  <si>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</si>
  <si>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</si>
  <si>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</si>
  <si>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</si>
  <si>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</si>
  <si>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</si>
  <si>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</si>
  <si>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</si>
  <si>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</si>
  <si>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</si>
  <si>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</si>
  <si>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</si>
  <si>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</si>
  <si>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</si>
  <si>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</si>
  <si>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</si>
  <si>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</si>
  <si>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</si>
  <si>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</si>
  <si>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</si>
  <si>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</si>
  <si>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</si>
  <si>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</si>
  <si>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</si>
  <si>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</si>
  <si>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</si>
  <si>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</si>
  <si>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</si>
  <si>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</si>
  <si>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</si>
  <si>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</si>
  <si>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</si>
  <si>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</si>
  <si>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</si>
  <si>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</si>
  <si>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</si>
  <si>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</si>
  <si>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</si>
  <si>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</si>
  <si>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</si>
  <si>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</si>
  <si>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</si>
  <si>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</si>
  <si>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</si>
  <si>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</si>
  <si>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</si>
  <si>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</si>
  <si>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</si>
  <si>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</si>
  <si>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</si>
  <si>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</si>
  <si>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</si>
  <si>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</si>
  <si>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</si>
  <si>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</si>
  <si>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</si>
  <si>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</si>
  <si>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</si>
  <si>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</si>
  <si>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</si>
  <si>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</si>
  <si>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</si>
  <si>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</si>
  <si>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</si>
  <si>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</si>
  <si>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</si>
  <si>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</si>
  <si>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</si>
  <si>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</si>
  <si>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</si>
  <si>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</si>
  <si>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</si>
  <si>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</si>
  <si>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</si>
  <si>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</si>
  <si>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</si>
  <si>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</si>
  <si>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</si>
  <si>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</si>
  <si>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</si>
  <si>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</si>
  <si>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</si>
  <si>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</si>
  <si>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</si>
  <si>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</si>
  <si>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</si>
  <si>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</si>
  <si>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</si>
  <si>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</si>
  <si>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</si>
  <si>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</si>
  <si>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</si>
  <si>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</si>
  <si>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</si>
  <si>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</si>
  <si>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</si>
  <si>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</si>
  <si>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</si>
  <si>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</si>
  <si>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</si>
  <si>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</si>
  <si>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</si>
  <si>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</si>
  <si>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</si>
  <si>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</si>
  <si>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</si>
  <si>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</si>
  <si>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</si>
  <si>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</si>
  <si>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</si>
  <si>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</si>
  <si>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</si>
  <si>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</si>
  <si>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</si>
  <si>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</si>
  <si>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</si>
  <si>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</si>
  <si>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</si>
  <si>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</si>
  <si>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</si>
  <si>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</si>
  <si>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</si>
  <si>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</si>
  <si>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</si>
  <si>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</si>
  <si>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</si>
  <si>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</si>
  <si>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</si>
  <si>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</si>
  <si>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</si>
  <si>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</si>
  <si>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</si>
  <si>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</si>
  <si>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</si>
  <si>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</si>
  <si>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</si>
  <si>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</si>
  <si>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</si>
  <si>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</si>
  <si>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</si>
  <si>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</si>
  <si>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</si>
  <si>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</si>
  <si>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</si>
  <si>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</si>
  <si>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</si>
  <si>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</si>
  <si>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</si>
  <si>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</si>
  <si>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</si>
  <si>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</si>
  <si>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</si>
  <si>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</si>
  <si>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</si>
  <si>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</si>
  <si>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</si>
  <si>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</si>
  <si>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</si>
  <si>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</si>
  <si>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</si>
  <si>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</si>
  <si>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</si>
  <si>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</si>
  <si>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</si>
  <si>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</si>
  <si>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</si>
  <si>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</si>
  <si>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</si>
  <si>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</si>
  <si>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</si>
  <si>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</si>
  <si>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</si>
  <si>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</si>
  <si>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</si>
  <si>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</si>
  <si>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</si>
  <si>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</si>
  <si>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</si>
  <si>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</si>
  <si>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</si>
  <si>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</si>
  <si>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</si>
  <si>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</si>
  <si>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</si>
  <si>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</si>
  <si>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</si>
  <si>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</si>
  <si>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</si>
  <si>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</si>
  <si>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</si>
  <si>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</si>
  <si>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</si>
  <si>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</si>
  <si>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</si>
  <si>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</si>
  <si>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</si>
  <si>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</si>
  <si>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</si>
  <si>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</si>
  <si>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</si>
  <si>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</si>
  <si>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</si>
  <si>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</si>
  <si>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</si>
  <si>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</si>
  <si>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</si>
  <si>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</si>
  <si>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</si>
  <si>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</si>
  <si>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</si>
  <si>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</si>
  <si>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</si>
  <si>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</si>
  <si>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</si>
  <si>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</si>
  <si>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</si>
  <si>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</si>
  <si>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</si>
  <si>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</si>
  <si>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</si>
  <si>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</si>
  <si>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</si>
  <si>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</si>
  <si>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</si>
  <si>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</si>
  <si>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</si>
  <si>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</si>
  <si>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</si>
  <si>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</si>
  <si>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</si>
  <si>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</si>
  <si>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</si>
  <si>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</si>
  <si>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</si>
  <si>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</si>
  <si>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</si>
  <si>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</si>
  <si>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</si>
  <si>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</si>
  <si>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</si>
  <si>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</si>
  <si>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</si>
  <si>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</si>
  <si>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</si>
  <si>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</si>
  <si>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</si>
  <si>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</si>
  <si>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</si>
  <si>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</si>
  <si>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</si>
  <si>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</si>
  <si>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</si>
  <si>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</si>
  <si>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</si>
  <si>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</si>
  <si>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</si>
  <si>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</si>
  <si>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</si>
  <si>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</si>
  <si>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</si>
  <si>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</si>
  <si>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</si>
  <si>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</si>
  <si>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</si>
  <si>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</si>
  <si>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</si>
  <si>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</si>
  <si>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</si>
  <si>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</si>
  <si>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</si>
  <si>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</si>
  <si>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</si>
  <si>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</si>
  <si>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</si>
  <si>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</si>
  <si>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</si>
  <si>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</si>
  <si>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</si>
  <si>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</si>
  <si>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</si>
  <si>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</si>
  <si>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</si>
  <si>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</si>
  <si>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</si>
  <si>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</si>
  <si>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</si>
  <si>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</si>
  <si>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</si>
  <si>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</si>
  <si>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</si>
  <si>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</si>
  <si>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</si>
  <si>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</si>
  <si>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</si>
  <si>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</si>
  <si>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</si>
  <si>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</si>
  <si>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</si>
  <si>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</si>
  <si>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</si>
  <si>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</si>
  <si>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</si>
  <si>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</si>
  <si>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</si>
  <si>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</si>
  <si>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</si>
  <si>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</si>
  <si>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</si>
  <si>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</si>
  <si>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</si>
  <si>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</si>
  <si>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</si>
  <si>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</si>
  <si>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</si>
  <si>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</si>
  <si>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</si>
  <si>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</si>
  <si>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</si>
  <si>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</si>
  <si>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</si>
  <si>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</si>
  <si>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</si>
  <si>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</si>
  <si>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</si>
  <si>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</si>
  <si>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</si>
  <si>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</si>
  <si>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</si>
  <si>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</si>
  <si>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</si>
  <si>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</si>
  <si>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</si>
  <si>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</si>
  <si>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</si>
  <si>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</si>
  <si>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</si>
  <si>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</si>
  <si>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</si>
  <si>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</si>
  <si>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</si>
  <si>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</si>
  <si>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</si>
  <si>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</si>
  <si>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</si>
  <si>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</si>
  <si>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</si>
  <si>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</si>
  <si>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</si>
  <si>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</si>
  <si>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</si>
  <si>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</si>
  <si>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</si>
  <si>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</si>
  <si>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</si>
  <si>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</si>
  <si>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</si>
  <si>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</si>
  <si>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</si>
  <si>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</si>
  <si>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</si>
  <si>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</si>
  <si>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</si>
  <si>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</si>
  <si>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</si>
  <si>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</si>
  <si>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</si>
  <si>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</si>
  <si>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</si>
  <si>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</si>
  <si>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</si>
  <si>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</si>
  <si>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</si>
  <si>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</si>
  <si>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</si>
  <si>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</si>
  <si>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</si>
  <si>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</si>
  <si>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</si>
  <si>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</si>
  <si>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</si>
  <si>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</si>
  <si>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</si>
  <si>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</si>
  <si>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</si>
  <si>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</si>
  <si>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</si>
  <si>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</si>
  <si>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</si>
  <si>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</si>
  <si>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</si>
  <si>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</si>
  <si>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</si>
  <si>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</si>
  <si>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</si>
  <si>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</si>
  <si>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</si>
  <si>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</si>
  <si>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</si>
  <si>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</si>
  <si>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</si>
  <si>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</si>
  <si>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</si>
  <si>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</si>
  <si>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</si>
  <si>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</si>
  <si>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</si>
  <si>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</si>
  <si>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</si>
  <si>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</si>
  <si>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</si>
  <si>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</si>
  <si>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</si>
  <si>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</si>
  <si>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</si>
  <si>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</si>
  <si>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</si>
  <si>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</si>
  <si>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</si>
  <si>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</si>
  <si>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</si>
  <si>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</si>
  <si>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</si>
  <si>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</si>
  <si>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</si>
  <si>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</si>
  <si>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</si>
  <si>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</si>
  <si>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</si>
  <si>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</si>
  <si>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</si>
  <si>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</si>
  <si>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</si>
  <si>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</si>
  <si>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</si>
  <si>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</si>
  <si>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</si>
  <si>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</si>
  <si>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</si>
  <si>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</si>
  <si>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</si>
  <si>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</si>
  <si>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</si>
  <si>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</si>
  <si>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</si>
  <si>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</si>
  <si>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</si>
  <si>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</si>
  <si>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</si>
  <si>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</si>
  <si>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</si>
  <si>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</si>
  <si>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</si>
  <si>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</si>
  <si>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</si>
  <si>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</si>
  <si>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</si>
  <si>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</si>
  <si>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</si>
  <si>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</si>
  <si>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</si>
  <si>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</si>
  <si>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</si>
  <si>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</si>
  <si>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</si>
  <si>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</si>
  <si>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</si>
  <si>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</si>
  <si>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</si>
  <si>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</si>
  <si>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</si>
  <si>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</si>
  <si>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</si>
  <si>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</si>
  <si>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</si>
  <si>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</si>
  <si>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</si>
  <si>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</si>
  <si>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</si>
  <si>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</si>
  <si>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</si>
  <si>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</si>
  <si>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</si>
  <si>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</si>
  <si>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</si>
  <si>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</si>
  <si>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</si>
  <si>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</si>
  <si>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</si>
  <si>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</si>
  <si>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</si>
  <si>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</si>
  <si>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</si>
  <si>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</si>
  <si>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</si>
  <si>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</si>
  <si>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</si>
  <si>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</si>
  <si>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</si>
  <si>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</si>
  <si>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</si>
  <si>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</si>
  <si>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</si>
  <si>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</si>
  <si>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</si>
  <si>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</si>
  <si>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</si>
  <si>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</si>
  <si>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</si>
  <si>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</si>
  <si>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</si>
  <si>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</si>
  <si>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</si>
  <si>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</si>
  <si>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</si>
  <si>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</si>
  <si>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</si>
  <si>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</si>
  <si>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</si>
  <si>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</si>
  <si>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</si>
  <si>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</si>
  <si>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</si>
  <si>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</si>
  <si>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</si>
  <si>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</si>
  <si>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</si>
  <si>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</si>
  <si>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</si>
  <si>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</si>
  <si>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</si>
  <si>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</si>
  <si>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</si>
  <si>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</si>
  <si>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</si>
  <si>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</si>
  <si>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</si>
  <si>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</si>
  <si>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</si>
  <si>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</si>
  <si>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</si>
  <si>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</si>
  <si>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</si>
  <si>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</si>
  <si>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</si>
  <si>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</si>
  <si>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</si>
  <si>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</si>
  <si>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</si>
  <si>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</si>
  <si>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</si>
  <si>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</si>
  <si>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</si>
  <si>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</si>
  <si>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</si>
  <si>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</si>
  <si>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</si>
  <si>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</si>
  <si>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</si>
  <si>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</si>
  <si>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</si>
  <si>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</si>
  <si>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</si>
  <si>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</si>
  <si>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</si>
  <si>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</si>
  <si>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</si>
  <si>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</si>
  <si>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</si>
  <si>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</si>
  <si>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</si>
  <si>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</si>
  <si>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</si>
  <si>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</si>
  <si>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</si>
  <si>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</si>
  <si>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</si>
  <si>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</si>
  <si>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</si>
  <si>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</si>
  <si>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</si>
  <si>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</si>
  <si>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</si>
  <si>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</si>
  <si>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</si>
  <si>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</si>
  <si>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</si>
  <si>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</si>
  <si>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</si>
  <si>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</si>
  <si>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</si>
  <si>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</si>
  <si>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</si>
  <si>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</si>
  <si>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</si>
  <si>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</si>
  <si>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</si>
  <si>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</si>
  <si>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</si>
  <si>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</si>
  <si>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</si>
  <si>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</si>
  <si>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</si>
  <si>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</si>
  <si>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</si>
  <si>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</si>
  <si>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</si>
  <si>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</si>
  <si>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</si>
  <si>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</si>
  <si>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</si>
  <si>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</si>
  <si>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</si>
  <si>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</si>
  <si>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</si>
  <si>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</si>
  <si>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</si>
  <si>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</si>
  <si>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</si>
  <si>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</si>
  <si>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</si>
  <si>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</si>
  <si>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</si>
  <si>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</si>
  <si>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</si>
  <si>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</si>
  <si>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</si>
  <si>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</si>
  <si>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</si>
  <si>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</si>
  <si>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</si>
  <si>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</si>
  <si>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</si>
  <si>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</si>
  <si>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</si>
  <si>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</si>
  <si>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</si>
  <si>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</si>
  <si>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</si>
  <si>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</si>
  <si>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</si>
  <si>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</si>
  <si>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</si>
  <si>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</si>
  <si>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</si>
  <si>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</si>
  <si>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</si>
  <si>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</si>
  <si>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</si>
  <si>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</si>
  <si>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</si>
  <si>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</si>
  <si>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</si>
  <si>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</si>
  <si>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</si>
  <si>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</si>
  <si>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</si>
  <si>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</si>
  <si>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</si>
  <si>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</si>
  <si>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</si>
  <si>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</si>
  <si>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</si>
  <si>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</si>
  <si>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</si>
  <si>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</si>
  <si>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</si>
  <si>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</si>
  <si>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</si>
  <si>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</si>
  <si>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</si>
  <si>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</si>
  <si>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</si>
  <si>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</si>
  <si>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</si>
  <si>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</si>
  <si>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</si>
  <si>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</si>
  <si>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</si>
  <si>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</si>
  <si>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</si>
  <si>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</si>
  <si>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</si>
  <si>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</si>
  <si>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</si>
  <si>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</si>
  <si>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</si>
  <si>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</si>
  <si>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</si>
  <si>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</si>
  <si>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</si>
  <si>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</si>
  <si>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</si>
  <si>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</si>
  <si>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</si>
  <si>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</si>
  <si>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</si>
  <si>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</si>
  <si>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</si>
  <si>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</si>
  <si>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</si>
  <si>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</si>
  <si>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</si>
  <si>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</si>
  <si>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</si>
  <si>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</si>
  <si>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</si>
  <si>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</si>
  <si>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</si>
  <si>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</si>
  <si>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</si>
  <si>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</si>
  <si>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</si>
  <si>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</si>
  <si>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</si>
  <si>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</si>
  <si>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</si>
  <si>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</si>
  <si>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</si>
  <si>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</si>
  <si>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</si>
  <si>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</si>
  <si>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</si>
  <si>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</si>
  <si>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</si>
  <si>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</si>
  <si>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</si>
  <si>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</si>
  <si>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</si>
  <si>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</si>
  <si>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</si>
  <si>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</si>
  <si>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</si>
  <si>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</si>
  <si>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</si>
  <si>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</si>
  <si>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</si>
  <si>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</si>
  <si>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</si>
  <si>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</si>
  <si>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</si>
  <si>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</si>
  <si>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</si>
  <si>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</si>
  <si>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</si>
  <si>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</si>
  <si>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</si>
  <si>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</si>
  <si>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</si>
  <si>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</si>
  <si>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</si>
  <si>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</si>
  <si>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</si>
  <si>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</si>
  <si>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</si>
  <si>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</si>
  <si>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</si>
  <si>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</si>
  <si>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</si>
  <si>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</si>
  <si>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</si>
  <si>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</si>
  <si>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</si>
  <si>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</si>
  <si>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</si>
  <si>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</si>
  <si>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</si>
  <si>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</si>
  <si>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</si>
  <si>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</si>
  <si>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</si>
  <si>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</si>
  <si>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</si>
  <si>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</si>
  <si>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</si>
  <si>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</si>
  <si>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</si>
  <si>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</si>
  <si>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</si>
  <si>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</si>
  <si>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</si>
  <si>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</si>
  <si>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</si>
  <si>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</si>
  <si>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</si>
  <si>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</si>
  <si>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</si>
  <si>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</si>
  <si>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</si>
  <si>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</si>
  <si>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</si>
  <si>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</si>
  <si>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</si>
  <si>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</si>
  <si>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</si>
  <si>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</si>
  <si>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</si>
  <si>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</si>
  <si>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</si>
  <si>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</si>
  <si>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</si>
  <si>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</si>
  <si>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</si>
  <si>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</si>
  <si>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</si>
  <si>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</si>
  <si>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</si>
  <si>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</si>
  <si>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</si>
  <si>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</si>
  <si>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</si>
  <si>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</si>
  <si>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</si>
  <si>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</si>
  <si>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</si>
  <si>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</si>
  <si>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</si>
  <si>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</si>
  <si>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</si>
  <si>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</si>
  <si>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</si>
  <si>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</si>
  <si>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</si>
  <si>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</si>
  <si>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</si>
  <si>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</si>
  <si>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</si>
  <si>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</si>
  <si>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</si>
  <si>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</si>
  <si>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</si>
  <si>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</si>
  <si>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</si>
  <si>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</si>
  <si>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</si>
  <si>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</si>
  <si>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</si>
  <si>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</si>
  <si>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</si>
  <si>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</si>
  <si>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</si>
  <si>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</si>
  <si>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</si>
  <si>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</si>
  <si>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</si>
  <si>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</si>
  <si>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</si>
  <si>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</si>
  <si>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</si>
  <si>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</si>
  <si>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</si>
  <si>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</si>
  <si>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</si>
  <si>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</si>
  <si>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</si>
  <si>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</si>
  <si>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</si>
  <si>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</si>
  <si>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</si>
  <si>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</si>
  <si>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</si>
  <si>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</si>
  <si>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</si>
  <si>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</si>
  <si>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</si>
  <si>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</si>
  <si>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</si>
  <si>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</si>
  <si>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</si>
  <si>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</si>
  <si>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</si>
  <si>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</si>
  <si>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</si>
  <si>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</si>
  <si>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</si>
  <si>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</si>
  <si>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</si>
  <si>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</si>
  <si>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</si>
  <si>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</si>
  <si>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</si>
  <si>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</si>
  <si>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</si>
  <si>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</si>
  <si>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</si>
  <si>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</si>
  <si>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</si>
  <si>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</si>
  <si>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</si>
  <si>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</si>
  <si>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</si>
  <si>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</si>
  <si>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</si>
  <si>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</si>
  <si>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</si>
  <si>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</si>
  <si>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</si>
  <si>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</si>
  <si>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</si>
  <si>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</si>
  <si>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</si>
  <si>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</si>
  <si>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</si>
  <si>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</si>
  <si>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</si>
  <si>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</si>
  <si>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</si>
  <si>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</si>
  <si>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</si>
  <si>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</si>
  <si>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</si>
  <si>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</si>
  <si>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</si>
  <si>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</si>
  <si>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</si>
  <si>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</si>
  <si>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</si>
  <si>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</si>
  <si>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</si>
  <si>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</si>
  <si>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</si>
  <si>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</si>
  <si>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</si>
  <si>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</si>
  <si>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</si>
  <si>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</si>
  <si>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</si>
  <si>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</si>
  <si>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</si>
  <si>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</si>
  <si>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</si>
  <si>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</si>
  <si>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</si>
  <si>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</si>
  <si>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</si>
  <si>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</si>
  <si>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</si>
  <si>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</si>
  <si>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</si>
  <si>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</si>
  <si>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</si>
  <si>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</si>
  <si>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</si>
  <si>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</si>
  <si>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</si>
  <si>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</si>
  <si>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</si>
  <si>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</si>
  <si>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</si>
  <si>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</si>
  <si>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</si>
  <si>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</si>
  <si>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</si>
  <si>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</si>
  <si>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</si>
  <si>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</si>
  <si>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</si>
  <si>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</si>
  <si>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</si>
  <si>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</si>
  <si>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</si>
  <si>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</si>
  <si>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</si>
  <si>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</si>
  <si>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</si>
  <si>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</si>
  <si>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</si>
  <si>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</si>
  <si>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</si>
  <si>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</si>
  <si>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</si>
  <si>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</si>
  <si>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</si>
  <si>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</si>
  <si>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</si>
  <si>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</si>
  <si>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</si>
  <si>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</si>
  <si>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</si>
  <si>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</si>
  <si>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</si>
  <si>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</si>
  <si>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</si>
  <si>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</si>
  <si>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</si>
  <si>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</si>
  <si>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</si>
  <si>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</si>
  <si>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</si>
  <si>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</si>
  <si>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</si>
  <si>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</si>
  <si>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</si>
  <si>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</si>
  <si>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</si>
  <si>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</si>
  <si>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</si>
  <si>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</si>
  <si>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</si>
  <si>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</si>
  <si>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</si>
  <si>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</si>
  <si>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</si>
  <si>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</si>
  <si>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</si>
  <si>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</si>
  <si>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</si>
  <si>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</si>
  <si>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</si>
  <si>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</si>
  <si>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</si>
  <si>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</si>
  <si>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</si>
  <si>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</si>
  <si>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</si>
  <si>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</si>
  <si>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</si>
  <si>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</si>
  <si>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</si>
  <si>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</si>
  <si>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</si>
  <si>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</si>
  <si>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</si>
  <si>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</si>
  <si>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</si>
  <si>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</si>
  <si>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</si>
  <si>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</si>
  <si>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</si>
  <si>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</si>
  <si>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</si>
  <si>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</si>
  <si>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</si>
  <si>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</si>
  <si>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</si>
  <si>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</si>
  <si>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</si>
  <si>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</si>
  <si>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</si>
  <si>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</si>
  <si>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</si>
  <si>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</si>
  <si>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</si>
  <si>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</si>
  <si>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</si>
  <si>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</si>
  <si>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</si>
  <si>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</si>
  <si>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</si>
  <si>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</si>
  <si>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</si>
  <si>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</si>
  <si>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</si>
  <si>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</si>
  <si>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</si>
  <si>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</si>
  <si>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</si>
  <si>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</si>
  <si>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</si>
  <si>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</si>
  <si>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</si>
  <si>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</si>
  <si>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</si>
  <si>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</si>
  <si>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</si>
  <si>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</si>
  <si>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</si>
  <si>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</si>
  <si>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</si>
  <si>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</si>
  <si>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</si>
  <si>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</si>
  <si>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</si>
  <si>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</si>
  <si>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</si>
  <si>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</si>
  <si>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</si>
  <si>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</si>
  <si>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</si>
  <si>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</si>
  <si>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</si>
  <si>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</si>
  <si>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</si>
  <si>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</si>
  <si>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</si>
  <si>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</si>
  <si>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</si>
  <si>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</si>
  <si>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</si>
  <si>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</si>
  <si>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</si>
  <si>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</si>
  <si>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</si>
  <si>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</si>
  <si>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</si>
  <si>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</si>
  <si>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</si>
  <si>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</si>
  <si>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</si>
  <si>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</si>
  <si>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</si>
  <si>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</si>
  <si>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</si>
  <si>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</si>
  <si>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</si>
  <si>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</si>
  <si>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</si>
  <si>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</si>
  <si>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</si>
  <si>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</si>
  <si>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</si>
  <si>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</si>
  <si>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</si>
  <si>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</si>
  <si>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</si>
  <si>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</si>
  <si>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</si>
  <si>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</si>
  <si>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</si>
  <si>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</si>
  <si>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</si>
  <si>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</si>
  <si>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</si>
  <si>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</si>
  <si>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</si>
  <si>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</si>
  <si>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</si>
  <si>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</si>
  <si>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</si>
  <si>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</si>
  <si>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</si>
  <si>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</si>
  <si>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</si>
  <si>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</si>
  <si>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</si>
  <si>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</si>
  <si>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</si>
  <si>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</si>
  <si>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</si>
  <si>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</si>
  <si>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</si>
  <si>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</si>
  <si>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</si>
  <si>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</si>
  <si>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</si>
  <si>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</si>
  <si>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</si>
  <si>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</si>
  <si>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</si>
  <si>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</si>
  <si>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</si>
  <si>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</si>
  <si>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</si>
  <si>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</si>
  <si>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</si>
  <si>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</si>
  <si>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</si>
  <si>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</si>
  <si>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</si>
  <si>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</si>
  <si>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</si>
  <si>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</si>
  <si>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</si>
  <si>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</si>
  <si>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</si>
  <si>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</si>
  <si>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</si>
  <si>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</si>
  <si>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</si>
  <si>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</si>
  <si>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</si>
  <si>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</si>
  <si>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</si>
  <si>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</si>
  <si>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</si>
  <si>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</si>
  <si>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</si>
  <si>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</si>
  <si>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</si>
  <si>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</si>
  <si>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</si>
  <si>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</si>
  <si>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</si>
  <si>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</si>
  <si>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</si>
  <si>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</si>
  <si>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</si>
  <si>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</si>
  <si>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</si>
  <si>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</si>
  <si>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</si>
  <si>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</si>
  <si>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</si>
  <si>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</si>
  <si>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</si>
  <si>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</si>
  <si>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</si>
  <si>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</si>
  <si>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</si>
  <si>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</si>
  <si>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</si>
  <si>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</si>
  <si>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</si>
  <si>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</si>
  <si>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</si>
  <si>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</si>
  <si>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</si>
  <si>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</si>
  <si>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</si>
  <si>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</si>
  <si>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</si>
  <si>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</si>
  <si>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</si>
  <si>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</si>
  <si>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</si>
  <si>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</si>
  <si>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</si>
  <si>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</si>
  <si>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</si>
  <si>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</si>
  <si>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</si>
  <si>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</si>
  <si>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</si>
  <si>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</si>
  <si>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</si>
  <si>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</si>
  <si>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</si>
  <si>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</si>
  <si>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</si>
  <si>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</si>
  <si>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</si>
  <si>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</si>
  <si>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</si>
  <si>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</si>
  <si>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</si>
  <si>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</si>
  <si>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</si>
  <si>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</si>
  <si>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</si>
  <si>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</si>
  <si>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</si>
  <si>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</si>
  <si>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</si>
  <si>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</si>
  <si>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</si>
  <si>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</si>
  <si>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</si>
  <si>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</si>
  <si>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</si>
  <si>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</si>
  <si>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</si>
  <si>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</si>
  <si>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</si>
  <si>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</si>
  <si>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</si>
  <si>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</si>
  <si>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</si>
  <si>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</si>
  <si>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</si>
  <si>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</si>
  <si>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</si>
  <si>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</si>
  <si>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</si>
  <si>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</si>
  <si>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</si>
  <si>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</si>
  <si>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</si>
  <si>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</si>
  <si>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</si>
  <si>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</si>
  <si>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</si>
  <si>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</si>
  <si>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</si>
  <si>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</si>
  <si>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</si>
  <si>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</si>
  <si>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</si>
  <si>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</si>
  <si>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</si>
  <si>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</si>
  <si>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</si>
  <si>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</si>
  <si>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</si>
  <si>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</si>
  <si>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</si>
  <si>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</si>
  <si>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</si>
  <si>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</si>
  <si>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</si>
  <si>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</si>
  <si>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</si>
  <si>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</si>
  <si>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</si>
  <si>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</si>
  <si>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</si>
  <si>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</si>
  <si>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</si>
  <si>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</si>
  <si>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</si>
  <si>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</si>
  <si>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</si>
  <si>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</si>
  <si>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</si>
  <si>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</si>
  <si>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</si>
  <si>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</si>
  <si>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</si>
  <si>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</si>
  <si>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</si>
  <si>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</si>
  <si>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</si>
  <si>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</si>
  <si>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</si>
  <si>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</si>
  <si>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</si>
  <si>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</si>
  <si>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</si>
  <si>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</si>
  <si>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</si>
  <si>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</si>
  <si>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</si>
  <si>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</si>
  <si>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</si>
  <si>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</si>
  <si>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</si>
  <si>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</si>
  <si>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</si>
  <si>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</si>
  <si>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</si>
  <si>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</si>
  <si>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</si>
  <si>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</si>
  <si>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</si>
  <si>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</si>
  <si>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</si>
  <si>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</si>
  <si>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</si>
  <si>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</si>
  <si>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</si>
  <si>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</si>
  <si>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</si>
  <si>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</si>
  <si>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</si>
  <si>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</si>
  <si>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</si>
  <si>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</si>
  <si>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</si>
  <si>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</si>
  <si>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</si>
  <si>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</si>
  <si>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</si>
  <si>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</si>
  <si>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</si>
  <si>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</si>
  <si>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</si>
  <si>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</si>
  <si>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</si>
  <si>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</si>
  <si>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</si>
  <si>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</si>
  <si>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</si>
  <si>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</si>
  <si>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</si>
  <si>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</si>
  <si>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</si>
  <si>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</si>
  <si>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</si>
  <si>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</si>
  <si>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</si>
  <si>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</si>
  <si>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</si>
  <si>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</si>
  <si>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</si>
  <si>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</si>
  <si>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</si>
  <si>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</si>
  <si>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</si>
  <si>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</si>
  <si>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</si>
  <si>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</si>
  <si>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</si>
  <si>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</si>
  <si>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</si>
  <si>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</si>
  <si>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</si>
  <si>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</si>
  <si>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</si>
  <si>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</si>
  <si>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</si>
  <si>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</si>
  <si>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</si>
  <si>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</si>
  <si>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</si>
  <si>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</si>
  <si>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</si>
  <si>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</si>
  <si>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</si>
  <si>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</si>
  <si>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</si>
  <si>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</si>
  <si>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</si>
  <si>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</si>
  <si>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</si>
  <si>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</si>
  <si>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</si>
  <si>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</si>
  <si>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</si>
  <si>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</si>
  <si>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</si>
  <si>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</si>
  <si>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</si>
  <si>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</si>
  <si>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</si>
  <si>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</si>
  <si>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</si>
  <si>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</si>
  <si>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</si>
  <si>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</si>
  <si>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</si>
  <si>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</si>
  <si>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</si>
  <si>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</si>
  <si>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</si>
  <si>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</si>
  <si>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</si>
  <si>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</si>
  <si>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</si>
  <si>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</si>
  <si>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</si>
  <si>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</si>
  <si>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</si>
  <si>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</si>
  <si>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</si>
  <si>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</si>
  <si>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</si>
  <si>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</si>
  <si>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</si>
  <si>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</si>
  <si>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</si>
  <si>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</si>
  <si>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</si>
  <si>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</si>
  <si>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</si>
  <si>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</si>
  <si>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</si>
  <si>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</si>
  <si>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</si>
  <si>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</si>
  <si>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</si>
  <si>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</si>
  <si>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</si>
  <si>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</si>
  <si>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</si>
  <si>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</si>
  <si>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</si>
  <si>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</si>
  <si>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</si>
  <si>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</si>
  <si>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</si>
  <si>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</si>
  <si>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</si>
  <si>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</si>
  <si>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</si>
  <si>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</si>
  <si>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</si>
  <si>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</si>
  <si>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</si>
  <si>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</si>
  <si>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</si>
  <si>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</si>
  <si>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</si>
  <si>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</si>
  <si>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</si>
  <si>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</si>
  <si>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</si>
  <si>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</si>
  <si>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</si>
  <si>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</si>
  <si>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</si>
  <si>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</si>
  <si>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</si>
  <si>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</si>
  <si>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</si>
  <si>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</si>
  <si>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</si>
  <si>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</si>
  <si>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</si>
  <si>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</si>
  <si>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</si>
  <si>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</si>
  <si>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</si>
  <si>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</si>
  <si>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</si>
  <si>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</si>
  <si>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</si>
  <si>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</si>
  <si>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</si>
  <si>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</si>
  <si>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</si>
  <si>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</si>
  <si>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</si>
  <si>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</si>
  <si>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</si>
  <si>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</si>
  <si>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</si>
  <si>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</si>
  <si>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</si>
  <si>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</si>
  <si>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</si>
  <si>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</si>
  <si>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</si>
  <si>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</si>
  <si>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</si>
  <si>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</si>
  <si>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</si>
  <si>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</si>
  <si>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</si>
  <si>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</si>
  <si>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</si>
  <si>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</si>
  <si>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</si>
  <si>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</si>
  <si>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</si>
  <si>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</si>
  <si>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</si>
  <si>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</si>
  <si>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</si>
  <si>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</si>
  <si>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</si>
  <si>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</si>
  <si>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</si>
  <si>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</si>
  <si>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</si>
  <si>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</si>
  <si>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</si>
  <si>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</si>
  <si>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</si>
  <si>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</si>
  <si>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</si>
  <si>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</si>
  <si>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</si>
  <si>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</si>
  <si>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</si>
  <si>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</si>
  <si>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</si>
  <si>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</si>
  <si>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</si>
  <si>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</si>
  <si>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</si>
  <si>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</si>
  <si>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</si>
  <si>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</si>
  <si>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</si>
  <si>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</si>
  <si>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</si>
  <si>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</si>
  <si>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</si>
  <si>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</si>
  <si>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</si>
  <si>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</si>
  <si>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</si>
  <si>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</si>
  <si>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</si>
  <si>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</si>
  <si>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</si>
  <si>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</si>
  <si>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</si>
  <si>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</si>
  <si>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</si>
  <si>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</si>
  <si>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</si>
  <si>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</si>
  <si>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</si>
  <si>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</si>
  <si>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</si>
  <si>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</si>
  <si>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</si>
  <si>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</si>
  <si>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</si>
  <si>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</si>
  <si>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</si>
  <si>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</si>
  <si>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</si>
  <si>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</si>
  <si>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</si>
  <si>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</si>
  <si>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</si>
  <si>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</si>
  <si>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</si>
  <si>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</si>
  <si>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</si>
  <si>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</si>
  <si>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</si>
  <si>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</si>
  <si>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</si>
  <si>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</si>
  <si>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</si>
  <si>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</si>
  <si>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</si>
  <si>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</si>
  <si>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</si>
  <si>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</si>
  <si>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</si>
  <si>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</si>
  <si>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</si>
  <si>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</si>
  <si>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</si>
  <si>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</si>
  <si>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</si>
  <si>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</si>
  <si>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</si>
  <si>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</si>
  <si>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</si>
  <si>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</si>
  <si>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</si>
  <si>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</si>
  <si>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</si>
  <si>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</si>
  <si>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</si>
  <si>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</si>
  <si>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</si>
  <si>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</si>
  <si>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</si>
  <si>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</si>
  <si>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</si>
  <si>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</si>
  <si>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</si>
  <si>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</si>
  <si>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</si>
  <si>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</si>
  <si>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</si>
  <si>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</si>
  <si>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</si>
  <si>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</si>
  <si>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</si>
  <si>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</si>
  <si>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</si>
  <si>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</si>
  <si>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</si>
  <si>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</si>
  <si>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</si>
  <si>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</si>
  <si>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</si>
  <si>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</si>
  <si>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</si>
  <si>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</si>
  <si>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</si>
  <si>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</si>
  <si>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</si>
  <si>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</si>
  <si>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</si>
  <si>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</si>
  <si>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</si>
  <si>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</si>
  <si>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</si>
  <si>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</si>
  <si>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</si>
  <si>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</si>
  <si>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</si>
  <si>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</si>
  <si>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</si>
  <si>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</si>
  <si>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</si>
  <si>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</si>
  <si>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</si>
  <si>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</si>
  <si>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</si>
  <si>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</si>
  <si>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</si>
  <si>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</si>
  <si>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</si>
  <si>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</si>
  <si>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</si>
  <si>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</si>
  <si>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</si>
  <si>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</si>
  <si>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</si>
  <si>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</si>
  <si>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</si>
  <si>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</si>
  <si>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</si>
  <si>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</si>
  <si>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</si>
  <si>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</si>
  <si>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</si>
  <si>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</si>
  <si>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</si>
  <si>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</si>
  <si>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</si>
  <si>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</si>
  <si>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</si>
  <si>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</si>
  <si>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</si>
  <si>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</si>
  <si>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</si>
  <si>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</si>
  <si>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</si>
  <si>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</si>
  <si>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</si>
  <si>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</si>
  <si>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</si>
  <si>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</si>
  <si>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</si>
  <si>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</si>
  <si>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</si>
  <si>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</si>
  <si>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</si>
  <si>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</si>
  <si>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</si>
  <si>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</si>
  <si>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</si>
  <si>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</si>
  <si>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</si>
  <si>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</si>
  <si>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</si>
  <si>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</si>
  <si>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</si>
  <si>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</si>
  <si>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</si>
  <si>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</si>
  <si>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</si>
  <si>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</si>
  <si>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</si>
  <si>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</si>
  <si>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</si>
  <si>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</si>
  <si>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</si>
  <si>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</si>
  <si>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</si>
  <si>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</si>
  <si>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</si>
  <si>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</si>
  <si>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</si>
  <si>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</si>
  <si>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</si>
  <si>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</si>
  <si>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</si>
  <si>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</si>
  <si>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</si>
  <si>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</si>
  <si>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</si>
  <si>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</si>
  <si>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</si>
  <si>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</si>
  <si>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</si>
  <si>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</si>
  <si>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</si>
  <si>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</si>
  <si>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</si>
  <si>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</si>
  <si>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</si>
  <si>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</si>
  <si>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</si>
  <si>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</si>
  <si>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</si>
  <si>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</si>
  <si>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</si>
  <si>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</si>
  <si>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</si>
  <si>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</si>
  <si>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</si>
  <si>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</si>
  <si>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</si>
  <si>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</si>
  <si>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</si>
  <si>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</si>
  <si>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</si>
  <si>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</si>
  <si>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</si>
  <si>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</si>
  <si>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</si>
  <si>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</si>
  <si>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</si>
  <si>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</si>
  <si>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</si>
  <si>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</si>
  <si>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</si>
  <si>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</si>
  <si>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</si>
  <si>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</si>
  <si>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</si>
  <si>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</si>
  <si>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</si>
  <si>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</si>
  <si>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</si>
  <si>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</si>
  <si>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</si>
  <si>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</si>
  <si>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</si>
  <si>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</si>
  <si>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</si>
  <si>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</si>
  <si>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</si>
  <si>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</si>
  <si>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</si>
  <si>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</si>
  <si>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</si>
  <si>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</si>
  <si>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</si>
  <si>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</si>
  <si>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</si>
  <si>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</si>
  <si>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</si>
  <si>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</si>
  <si>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</si>
  <si>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</si>
  <si>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</si>
  <si>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</si>
  <si>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</si>
  <si>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</si>
  <si>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</si>
  <si>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</si>
  <si>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</si>
  <si>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</si>
  <si>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</si>
  <si>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</si>
  <si>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</si>
  <si>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</si>
  <si>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</si>
  <si>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</si>
  <si>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</si>
  <si>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</si>
  <si>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</si>
  <si>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</si>
  <si>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</si>
  <si>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</si>
  <si>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</si>
  <si>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</si>
  <si>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</si>
  <si>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</si>
  <si>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</si>
  <si>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</si>
  <si>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</si>
  <si>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</si>
  <si>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</si>
  <si>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</si>
  <si>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</si>
  <si>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</si>
  <si>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</si>
  <si>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</si>
  <si>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</si>
  <si>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</si>
  <si>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</si>
  <si>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</si>
  <si>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</si>
  <si>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</si>
  <si>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</si>
  <si>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</si>
  <si>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</si>
  <si>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</si>
  <si>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</si>
  <si>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</si>
  <si>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</si>
  <si>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</si>
  <si>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</si>
  <si>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</si>
  <si>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</si>
  <si>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</si>
  <si>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</si>
  <si>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</si>
  <si>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</si>
  <si>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</si>
  <si>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</si>
  <si>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</si>
  <si>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</si>
  <si>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</si>
  <si>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</si>
  <si>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</si>
  <si>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</si>
  <si>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</si>
  <si>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</si>
  <si>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</si>
  <si>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</si>
  <si>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</si>
  <si>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</si>
  <si>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</si>
  <si>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</si>
  <si>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</si>
  <si>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</si>
  <si>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</si>
  <si>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</si>
  <si>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</si>
  <si>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</si>
  <si>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</si>
  <si>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</si>
  <si>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</si>
  <si>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</si>
  <si>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</si>
  <si>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</si>
  <si>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</si>
  <si>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</si>
  <si>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</si>
  <si>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</si>
  <si>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</si>
  <si>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</si>
  <si>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</si>
  <si>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</si>
  <si>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</si>
  <si>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</si>
  <si>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</si>
  <si>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</si>
  <si>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</si>
  <si>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</si>
  <si>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</si>
  <si>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</si>
  <si>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</si>
  <si>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</si>
  <si>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</si>
  <si>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</si>
  <si>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</si>
  <si>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</si>
  <si>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</si>
  <si>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</si>
  <si>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</si>
  <si>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</si>
  <si>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</si>
  <si>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</si>
  <si>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</si>
  <si>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</si>
  <si>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</si>
  <si>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</si>
  <si>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</si>
  <si>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</si>
  <si>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</si>
  <si>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</si>
  <si>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</si>
  <si>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</si>
  <si>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</si>
  <si>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</si>
  <si>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</si>
  <si>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</si>
  <si>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</si>
  <si>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</si>
  <si>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</si>
  <si>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</si>
  <si>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</si>
  <si>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</si>
  <si>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</si>
  <si>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</si>
  <si>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</si>
  <si>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</si>
  <si>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</si>
  <si>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</si>
  <si>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</si>
  <si>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</si>
  <si>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</si>
  <si>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</si>
  <si>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</si>
  <si>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</si>
  <si>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</si>
  <si>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</si>
  <si>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</si>
  <si>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</si>
  <si>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</si>
  <si>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</si>
  <si>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</si>
  <si>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</si>
  <si>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</si>
  <si>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</si>
  <si>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</si>
  <si>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</si>
  <si>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</si>
  <si>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</si>
  <si>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</si>
  <si>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</si>
  <si>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</si>
  <si>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</si>
  <si>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</si>
  <si>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</si>
  <si>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</si>
  <si>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</si>
  <si>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</si>
  <si>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</si>
  <si>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</si>
  <si>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</si>
  <si>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</si>
  <si>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</si>
  <si>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</si>
  <si>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</si>
  <si>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</si>
  <si>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</si>
  <si>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</si>
  <si>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</si>
  <si>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</si>
  <si>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</si>
  <si>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</si>
  <si>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</si>
  <si>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</si>
  <si>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</si>
  <si>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</si>
  <si>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</si>
  <si>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</si>
  <si>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</si>
  <si>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</si>
  <si>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</si>
  <si>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</si>
  <si>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</si>
  <si>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</si>
  <si>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</si>
  <si>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</si>
  <si>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</si>
  <si>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</si>
  <si>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</si>
  <si>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</si>
  <si>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</si>
  <si>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</si>
  <si>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</si>
  <si>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</si>
  <si>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</si>
  <si>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</si>
  <si>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</si>
  <si>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</si>
  <si>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</si>
  <si>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</si>
  <si>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</si>
  <si>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</si>
  <si>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</si>
  <si>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</si>
  <si>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</si>
  <si>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</si>
  <si>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</si>
  <si>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</si>
  <si>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</si>
  <si>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</si>
  <si>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</si>
  <si>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</si>
  <si>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</si>
  <si>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</si>
  <si>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</si>
  <si>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</si>
  <si>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</si>
  <si>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</si>
  <si>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</si>
  <si>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</si>
  <si>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</si>
  <si>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</si>
  <si>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</si>
  <si>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</si>
  <si>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</si>
  <si>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</si>
  <si>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</si>
  <si>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</si>
  <si>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</si>
  <si>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</si>
  <si>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</si>
  <si>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</si>
  <si>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</si>
  <si>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</si>
  <si>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</si>
  <si>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</si>
  <si>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</si>
  <si>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</si>
  <si>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</si>
  <si>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</si>
  <si>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</si>
  <si>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</si>
  <si>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</si>
  <si>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</si>
  <si>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</si>
  <si>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</si>
  <si>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</si>
  <si>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</si>
  <si>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</si>
  <si>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</si>
  <si>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</si>
  <si>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</si>
  <si>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</si>
  <si>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</si>
  <si>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</si>
  <si>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</si>
  <si>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</si>
  <si>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</si>
  <si>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</si>
  <si>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</si>
  <si>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</si>
  <si>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</si>
  <si>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</si>
  <si>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</si>
  <si>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</si>
  <si>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</si>
  <si>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</si>
  <si>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</si>
  <si>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</si>
  <si>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</si>
  <si>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</si>
  <si>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</si>
  <si>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</si>
  <si>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</si>
  <si>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</si>
  <si>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</si>
  <si>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</si>
  <si>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</si>
  <si>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</si>
  <si>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</si>
  <si>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</si>
  <si>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</si>
  <si>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</si>
  <si>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</si>
  <si>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</si>
  <si>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</si>
  <si>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</si>
  <si>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</si>
  <si>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</si>
  <si>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</si>
  <si>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</si>
  <si>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</si>
  <si>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</si>
  <si>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</si>
  <si>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</si>
  <si>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</si>
  <si>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</si>
  <si>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</si>
  <si>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</si>
  <si>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</si>
  <si>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</si>
  <si>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</si>
  <si>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</si>
  <si>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</si>
  <si>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</si>
  <si>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</si>
  <si>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</si>
  <si>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</si>
  <si>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</si>
  <si>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</si>
  <si>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</si>
  <si>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</si>
  <si>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</si>
  <si>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</si>
  <si>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</si>
  <si>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</si>
  <si>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</si>
  <si>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</si>
  <si>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</si>
  <si>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</si>
  <si>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</si>
  <si>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</si>
  <si>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</si>
  <si>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</si>
  <si>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</si>
  <si>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</si>
  <si>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</si>
  <si>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</si>
  <si>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</si>
  <si>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</si>
  <si>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</si>
  <si>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</si>
  <si>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</si>
  <si>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</si>
  <si>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</si>
  <si>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</si>
  <si>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</si>
  <si>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</si>
  <si>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</si>
  <si>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</si>
  <si>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</si>
  <si>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</si>
  <si>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</si>
  <si>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</si>
  <si>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</si>
  <si>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</si>
  <si>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</si>
  <si>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</si>
  <si>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</si>
  <si>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</si>
  <si>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</si>
  <si>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</si>
  <si>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</si>
  <si>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</si>
  <si>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</si>
  <si>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</si>
  <si>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</si>
  <si>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</si>
  <si>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</si>
  <si>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</si>
  <si>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</si>
  <si>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</si>
  <si>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</si>
  <si>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</si>
  <si>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</si>
  <si>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</si>
  <si>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</si>
  <si>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</si>
  <si>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</si>
  <si>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</si>
  <si>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</si>
  <si>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</si>
  <si>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</si>
  <si>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</si>
  <si>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</si>
  <si>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</si>
  <si>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</si>
  <si>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</si>
  <si>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</si>
  <si>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</si>
  <si>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</si>
  <si>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</si>
  <si>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</si>
  <si>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</si>
  <si>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</si>
  <si>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</si>
  <si>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</si>
  <si>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</si>
  <si>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</si>
  <si>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</si>
  <si>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</si>
  <si>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</si>
  <si>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</si>
  <si>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</si>
  <si>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</si>
  <si>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</si>
  <si>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</si>
  <si>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</si>
  <si>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</si>
  <si>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</si>
  <si>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</si>
  <si>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</si>
  <si>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</si>
  <si>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</si>
  <si>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</si>
  <si>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</si>
  <si>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</si>
  <si>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</si>
  <si>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</si>
  <si>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</si>
  <si>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</si>
  <si>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</si>
  <si>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</si>
  <si>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</si>
  <si>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</si>
  <si>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</si>
  <si>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</si>
  <si>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</si>
  <si>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</si>
  <si>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</si>
  <si>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</si>
  <si>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</si>
  <si>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</si>
  <si>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</si>
  <si>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</si>
  <si>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</si>
  <si>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</si>
  <si>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</si>
  <si>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</si>
  <si>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</si>
  <si>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</si>
  <si>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</si>
  <si>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</si>
  <si>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</si>
  <si>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</si>
  <si>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</si>
  <si>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</si>
  <si>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</si>
  <si>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</si>
  <si>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</si>
  <si>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</si>
  <si>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</si>
  <si>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</si>
  <si>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</si>
  <si>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</si>
  <si>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</si>
  <si>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</si>
  <si>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</si>
  <si>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</si>
  <si>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</si>
  <si>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</si>
  <si>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</si>
  <si>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</si>
  <si>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</si>
  <si>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</si>
  <si>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</si>
  <si>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</si>
  <si>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</si>
  <si>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</si>
  <si>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</si>
  <si>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</si>
  <si>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</si>
  <si>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</si>
  <si>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</si>
  <si>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</si>
  <si>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</si>
  <si>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</si>
  <si>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</si>
  <si>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</si>
  <si>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</si>
  <si>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</si>
  <si>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</si>
  <si>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</si>
  <si>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</si>
  <si>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</si>
  <si>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</si>
  <si>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</si>
  <si>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</si>
  <si>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</si>
  <si>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</si>
  <si>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</si>
  <si>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</si>
  <si>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</si>
  <si>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</si>
  <si>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</si>
  <si>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</si>
  <si>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</si>
  <si>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</si>
  <si>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</si>
  <si>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</si>
  <si>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</si>
  <si>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</si>
  <si>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</si>
  <si>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</si>
  <si>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</si>
  <si>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</si>
  <si>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</si>
  <si>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</si>
  <si>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</si>
  <si>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</si>
  <si>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</si>
  <si>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</si>
  <si>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</si>
  <si>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</si>
  <si>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</si>
  <si>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</si>
  <si>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</si>
  <si>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</si>
  <si>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</si>
  <si>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</si>
  <si>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</si>
  <si>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</si>
  <si>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</si>
  <si>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</si>
  <si>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</si>
  <si>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</si>
  <si>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</si>
  <si>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</si>
  <si>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</si>
  <si>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</si>
  <si>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</si>
  <si>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</si>
  <si>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</si>
  <si>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</si>
  <si>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</si>
  <si>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</si>
  <si>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</si>
  <si>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</si>
  <si>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</si>
  <si>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</si>
  <si>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</si>
  <si>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</si>
  <si>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</si>
  <si>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</si>
  <si>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</si>
  <si>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</si>
  <si>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</si>
  <si>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</si>
  <si>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</si>
  <si>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</si>
  <si>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</si>
  <si>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</si>
  <si>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</si>
  <si>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</si>
  <si>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</si>
  <si>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</si>
  <si>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</si>
  <si>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</si>
  <si>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</si>
  <si>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</si>
  <si>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</si>
  <si>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</si>
  <si>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</si>
  <si>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</si>
  <si>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</si>
  <si>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</si>
  <si>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</si>
  <si>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</si>
  <si>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</si>
  <si>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</si>
  <si>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</si>
  <si>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</si>
  <si>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</si>
  <si>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</si>
  <si>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</si>
  <si>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</si>
  <si>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</si>
  <si>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</si>
  <si>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</si>
  <si>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</si>
  <si>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</si>
  <si>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</si>
  <si>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</si>
  <si>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</si>
  <si>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</si>
  <si>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</si>
  <si>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</si>
  <si>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</si>
  <si>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</si>
  <si>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</si>
  <si>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</si>
  <si>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</si>
  <si>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</si>
  <si>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</si>
  <si>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</si>
  <si>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</si>
  <si>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</si>
  <si>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</si>
  <si>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</si>
  <si>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</si>
  <si>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</si>
  <si>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</si>
  <si>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</si>
  <si>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</si>
  <si>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</si>
  <si>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</si>
  <si>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</si>
  <si>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</si>
  <si>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</si>
  <si>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</si>
  <si>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</si>
  <si>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</si>
  <si>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</si>
  <si>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</si>
  <si>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</si>
  <si>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</si>
  <si>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</si>
  <si>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</si>
  <si>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</si>
  <si>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</si>
  <si>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</si>
  <si>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</si>
  <si>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</si>
  <si>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</si>
  <si>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</si>
  <si>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</si>
  <si>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</si>
  <si>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</si>
  <si>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</si>
  <si>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</si>
  <si>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</si>
  <si>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</si>
  <si>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</si>
  <si>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</si>
  <si>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</si>
  <si>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</si>
  <si>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</si>
  <si>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</si>
  <si>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</si>
  <si>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</si>
  <si>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</si>
  <si>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</si>
  <si>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</si>
  <si>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</si>
  <si>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</si>
  <si>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</si>
  <si>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</si>
  <si>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</si>
  <si>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</si>
  <si>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</si>
  <si>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</si>
  <si>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</si>
  <si>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</si>
  <si>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</si>
  <si>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</si>
  <si>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</si>
  <si>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</si>
  <si>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</si>
  <si>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</si>
  <si>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</si>
  <si>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</si>
  <si>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</si>
  <si>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</si>
  <si>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</si>
  <si>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</si>
  <si>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</si>
  <si>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</si>
  <si>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</si>
  <si>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</si>
  <si>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</si>
  <si>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</si>
  <si>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</si>
  <si>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</si>
  <si>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</si>
  <si>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</si>
  <si>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</si>
  <si>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</si>
  <si>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</si>
  <si>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</si>
  <si>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</si>
  <si>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</si>
  <si>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</si>
  <si>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</si>
  <si>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</si>
  <si>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</si>
  <si>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</si>
  <si>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</si>
  <si>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</si>
  <si>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</si>
  <si>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</si>
  <si>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</si>
  <si>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</si>
  <si>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</si>
  <si>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</si>
  <si>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</si>
  <si>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</si>
  <si>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</si>
  <si>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</si>
  <si>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</si>
  <si>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</si>
  <si>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</si>
  <si>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</si>
  <si>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</si>
  <si>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</si>
  <si>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</si>
  <si>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</si>
  <si>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</si>
  <si>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</si>
  <si>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</si>
  <si>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</si>
  <si>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</si>
  <si>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</si>
  <si>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</si>
  <si>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</si>
  <si>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</si>
  <si>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</si>
  <si>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</si>
  <si>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</si>
  <si>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</si>
  <si>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</si>
  <si>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</si>
  <si>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</si>
  <si>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</si>
  <si>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</si>
  <si>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</si>
  <si>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</si>
  <si>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</si>
  <si>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</si>
  <si>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</si>
  <si>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</si>
  <si>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</si>
  <si>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</si>
  <si>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</si>
  <si>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</si>
  <si>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</si>
  <si>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</si>
  <si>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</si>
  <si>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</si>
  <si>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</si>
  <si>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</si>
  <si>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</si>
  <si>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</si>
  <si>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</si>
  <si>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</si>
  <si>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</si>
  <si>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</si>
  <si>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</si>
  <si>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</si>
  <si>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</si>
  <si>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</si>
  <si>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</si>
  <si>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</si>
  <si>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</si>
  <si>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</si>
  <si>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</si>
  <si>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</si>
  <si>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</si>
  <si>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</si>
  <si>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</si>
  <si>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</si>
  <si>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</si>
  <si>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</si>
  <si>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</si>
  <si>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</si>
  <si>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</si>
  <si>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</si>
  <si>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</si>
  <si>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</si>
  <si>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</si>
  <si>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</si>
  <si>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</si>
  <si>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</si>
  <si>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</si>
  <si>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</si>
  <si>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</si>
  <si>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</si>
  <si>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</si>
  <si>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</si>
  <si>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</si>
  <si>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</si>
  <si>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</si>
  <si>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</si>
  <si>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</si>
  <si>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</si>
  <si>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</si>
  <si>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</si>
  <si>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</si>
  <si>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</si>
  <si>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</si>
  <si>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</si>
  <si>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</si>
  <si>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</si>
  <si>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</si>
  <si>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</si>
  <si>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</si>
  <si>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</si>
  <si>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</si>
  <si>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</si>
  <si>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</si>
  <si>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</si>
  <si>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</si>
  <si>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</si>
  <si>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</si>
  <si>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</si>
  <si>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</si>
  <si>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</si>
  <si>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</si>
  <si>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</si>
  <si>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</si>
  <si>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</si>
  <si>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</si>
  <si>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</si>
  <si>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</si>
  <si>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</si>
  <si>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</si>
  <si>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</si>
  <si>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</si>
  <si>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</si>
  <si>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</si>
  <si>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</si>
  <si>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</si>
  <si>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</si>
  <si>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</si>
  <si>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</si>
  <si>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</si>
  <si>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</si>
  <si>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</si>
  <si>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</si>
  <si>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</si>
  <si>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</si>
  <si>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</si>
  <si>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</si>
  <si>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</si>
  <si>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</si>
  <si>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</si>
  <si>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</si>
  <si>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</si>
  <si>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</si>
  <si>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</si>
  <si>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</si>
  <si>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</si>
  <si>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</si>
  <si>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</si>
  <si>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</si>
  <si>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</si>
  <si>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</si>
  <si>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</si>
  <si>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</si>
  <si>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</si>
  <si>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</si>
  <si>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</si>
  <si>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</si>
  <si>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</si>
  <si>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</si>
  <si>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</si>
  <si>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</si>
  <si>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</si>
  <si>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</si>
  <si>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</si>
  <si>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</si>
  <si>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</si>
  <si>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</si>
  <si>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</si>
  <si>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</si>
  <si>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</si>
  <si>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</si>
  <si>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</si>
  <si>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</si>
  <si>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</si>
  <si>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</si>
  <si>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</si>
  <si>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</si>
  <si>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</si>
  <si>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</si>
  <si>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</si>
  <si>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</si>
  <si>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</si>
  <si>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</si>
  <si>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</si>
  <si>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</si>
  <si>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</si>
  <si>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</si>
  <si>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</si>
  <si>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</si>
  <si>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</si>
  <si>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</si>
  <si>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</si>
  <si>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</si>
  <si>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</si>
  <si>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</si>
  <si>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</si>
  <si>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</si>
  <si>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</si>
  <si>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</si>
  <si>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</si>
  <si>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</si>
  <si>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</si>
  <si>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</si>
  <si>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</si>
  <si>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</si>
  <si>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</si>
  <si>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</si>
  <si>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</si>
  <si>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</si>
  <si>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</si>
  <si>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</si>
  <si>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</si>
  <si>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</si>
  <si>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</si>
  <si>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</si>
  <si>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</si>
  <si>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</si>
  <si>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</si>
  <si>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</si>
  <si>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</si>
  <si>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</si>
  <si>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</si>
  <si>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</si>
  <si>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</si>
  <si>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</si>
  <si>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</si>
  <si>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</si>
  <si>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</si>
  <si>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</si>
  <si>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</si>
  <si>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</si>
  <si>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</si>
  <si>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</si>
  <si>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</si>
  <si>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</si>
  <si>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</si>
  <si>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</si>
  <si>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</si>
  <si>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</si>
  <si>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</si>
  <si>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</si>
  <si>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</si>
  <si>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</si>
  <si>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</si>
  <si>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</si>
  <si>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</si>
  <si>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</si>
  <si>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</si>
  <si>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</si>
  <si>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</si>
  <si>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</si>
  <si>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</si>
  <si>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</si>
  <si>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</si>
  <si>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</si>
  <si>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</si>
  <si>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</si>
  <si>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</si>
  <si>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</si>
  <si>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</si>
  <si>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</si>
  <si>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</si>
  <si>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</si>
  <si>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</si>
  <si>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</si>
  <si>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</si>
  <si>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</si>
  <si>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</si>
  <si>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</si>
  <si>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</si>
  <si>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</si>
  <si>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</si>
  <si>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</si>
  <si>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</si>
  <si>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</si>
  <si>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</si>
  <si>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</si>
  <si>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</si>
  <si>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</si>
  <si>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</si>
  <si>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</si>
  <si>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</si>
  <si>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</si>
  <si>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</si>
  <si>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</si>
  <si>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</si>
  <si>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</si>
  <si>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</si>
  <si>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</si>
  <si>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</si>
  <si>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</si>
  <si>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</si>
  <si>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</si>
  <si>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</si>
  <si>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</si>
  <si>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</si>
  <si>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</si>
  <si>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</si>
  <si>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</si>
  <si>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</si>
  <si>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</si>
  <si>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</si>
  <si>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</si>
  <si>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</si>
  <si>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</si>
  <si>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</si>
  <si>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</si>
  <si>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</si>
  <si>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</si>
  <si>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</si>
  <si>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</si>
  <si>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</si>
  <si>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</si>
  <si>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</si>
  <si>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</si>
  <si>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</si>
  <si>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</si>
  <si>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</si>
  <si>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</si>
  <si>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</si>
  <si>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</si>
  <si>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</si>
  <si>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</si>
  <si>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</si>
  <si>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</si>
  <si>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</si>
  <si>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</si>
  <si>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</si>
  <si>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</si>
  <si>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</si>
  <si>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</si>
  <si>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</si>
  <si>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</si>
  <si>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</si>
  <si>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</si>
  <si>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</si>
  <si>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</si>
  <si>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</si>
  <si>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</si>
  <si>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</si>
  <si>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</si>
  <si>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</si>
  <si>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</si>
  <si>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</si>
  <si>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</si>
  <si>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</si>
  <si>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</si>
  <si>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</si>
  <si>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</si>
  <si>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</si>
  <si>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</si>
  <si>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</si>
  <si>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</si>
  <si>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</si>
  <si>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</si>
  <si>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</si>
  <si>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</si>
  <si>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</si>
  <si>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</si>
  <si>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</si>
  <si>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</si>
  <si>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</si>
  <si>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</si>
  <si>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</si>
  <si>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</si>
  <si>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</si>
  <si>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</si>
  <si>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</si>
  <si>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</si>
  <si>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</si>
  <si>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</si>
  <si>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</si>
  <si>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</si>
  <si>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</si>
  <si>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</si>
  <si>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</si>
  <si>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</si>
  <si>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</si>
  <si>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</si>
  <si>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</si>
  <si>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</si>
  <si>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</si>
  <si>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</si>
  <si>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</si>
  <si>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</si>
  <si>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</si>
  <si>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</si>
  <si>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</si>
  <si>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</si>
  <si>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</si>
  <si>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</si>
  <si>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</si>
  <si>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</si>
  <si>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</si>
  <si>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</si>
  <si>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</si>
  <si>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</si>
  <si>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</si>
  <si>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</si>
  <si>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</si>
  <si>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</si>
  <si>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</si>
  <si>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</si>
  <si>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</si>
  <si>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</si>
  <si>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</si>
  <si>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</si>
  <si>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</si>
  <si>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</si>
  <si>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</si>
  <si>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</si>
  <si>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</si>
  <si>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</si>
  <si>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</si>
  <si>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</si>
  <si>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</si>
  <si>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</si>
  <si>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</si>
  <si>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</si>
  <si>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</si>
  <si>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</si>
  <si>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</si>
  <si>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</si>
  <si>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</si>
  <si>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</si>
  <si>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</si>
  <si>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</si>
  <si>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</si>
  <si>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</si>
  <si>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</si>
  <si>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</si>
  <si>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</si>
  <si>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</si>
  <si>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</si>
  <si>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</si>
  <si>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</si>
  <si>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</si>
  <si>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</si>
  <si>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</si>
  <si>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</si>
  <si>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</si>
  <si>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</si>
  <si>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</si>
  <si>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</si>
  <si>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</si>
  <si>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</si>
  <si>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</si>
  <si>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</si>
  <si>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</si>
  <si>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</si>
  <si>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</si>
  <si>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</si>
  <si>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</si>
  <si>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</si>
  <si>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</si>
  <si>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</si>
  <si>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</si>
  <si>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</si>
  <si>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</si>
  <si>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</si>
  <si>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</si>
  <si>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</si>
  <si>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</si>
  <si>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</si>
  <si>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</si>
  <si>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</si>
  <si>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</si>
  <si>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</si>
  <si>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</si>
  <si>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</si>
  <si>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</si>
  <si>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</si>
  <si>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</si>
  <si>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</si>
  <si>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</si>
  <si>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</si>
  <si>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</si>
  <si>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</si>
  <si>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</si>
  <si>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</si>
  <si>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</si>
  <si>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</si>
  <si>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</si>
  <si>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</si>
  <si>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</si>
  <si>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</si>
  <si>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</si>
  <si>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</si>
  <si>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</si>
  <si>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</si>
  <si>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</si>
  <si>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</si>
  <si>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</si>
  <si>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</si>
  <si>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</si>
  <si>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</si>
  <si>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</si>
  <si>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</si>
  <si>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</si>
  <si>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</si>
  <si>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</si>
  <si>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</si>
  <si>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</si>
  <si>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</si>
  <si>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</si>
  <si>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</si>
  <si>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</si>
  <si>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</si>
  <si>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</si>
  <si>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</si>
  <si>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</si>
  <si>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</si>
  <si>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</si>
  <si>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</si>
  <si>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</si>
  <si>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</si>
  <si>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</si>
  <si>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</si>
  <si>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</si>
  <si>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</si>
  <si>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</si>
  <si>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</si>
  <si>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</si>
  <si>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</si>
  <si>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</si>
  <si>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</si>
  <si>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</si>
  <si>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</si>
  <si>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</si>
  <si>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</si>
  <si>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</si>
  <si>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</si>
  <si>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</si>
  <si>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</si>
  <si>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</si>
  <si>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</si>
  <si>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</si>
  <si>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</si>
  <si>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</si>
  <si>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</si>
  <si>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</si>
  <si>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</si>
  <si>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</si>
  <si>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</si>
  <si>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</si>
  <si>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</si>
  <si>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</si>
  <si>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</si>
  <si>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</si>
  <si>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</si>
  <si>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</si>
  <si>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</si>
  <si>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</si>
  <si>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</si>
  <si>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</si>
  <si>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</si>
  <si>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</si>
  <si>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</si>
  <si>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</si>
  <si>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</si>
  <si>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</si>
  <si>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</si>
  <si>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</si>
  <si>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</si>
  <si>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</si>
  <si>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</si>
  <si>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</si>
  <si>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</si>
  <si>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</si>
  <si>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</si>
  <si>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</si>
  <si>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</si>
  <si>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</si>
  <si>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</si>
  <si>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</si>
  <si>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</si>
  <si>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</si>
  <si>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</si>
  <si>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</si>
  <si>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</si>
  <si>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</si>
  <si>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</si>
  <si>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</si>
  <si>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</si>
  <si>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</si>
  <si>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</si>
  <si>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</si>
  <si>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</si>
  <si>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</si>
  <si>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</si>
  <si>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</si>
  <si>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</si>
  <si>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</si>
  <si>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</si>
  <si>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</si>
  <si>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</si>
  <si>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</si>
  <si>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</si>
  <si>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</si>
  <si>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</si>
  <si>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</si>
  <si>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</si>
  <si>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</si>
  <si>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</si>
  <si>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</si>
  <si>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</si>
  <si>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</si>
  <si>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</si>
  <si>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</si>
  <si>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</si>
  <si>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</si>
  <si>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</si>
  <si>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</si>
  <si>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</si>
  <si>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</si>
  <si>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</si>
  <si>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</si>
  <si>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</si>
  <si>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</si>
  <si>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</si>
  <si>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</si>
  <si>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</si>
  <si>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</si>
  <si>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</si>
  <si>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</si>
  <si>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</si>
  <si>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</si>
  <si>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</si>
  <si>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</si>
  <si>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</si>
  <si>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</si>
  <si>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</si>
  <si>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</si>
  <si>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</si>
  <si>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</si>
  <si>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</si>
  <si>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</si>
  <si>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</si>
  <si>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</si>
  <si>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</si>
  <si>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</si>
  <si>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</si>
  <si>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</si>
  <si>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</si>
  <si>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</si>
  <si>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</si>
  <si>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</si>
  <si>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</si>
  <si>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</si>
  <si>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</si>
  <si>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</si>
  <si>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</si>
  <si>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</si>
  <si>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</si>
  <si>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</si>
  <si>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</si>
  <si>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</si>
  <si>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</si>
  <si>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</si>
  <si>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</si>
  <si>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</si>
  <si>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</si>
  <si>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</si>
  <si>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</si>
  <si>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</si>
  <si>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</si>
  <si>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</si>
  <si>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</si>
  <si>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</si>
  <si>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</si>
  <si>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</si>
  <si>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</si>
  <si>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</si>
  <si>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</si>
  <si>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</si>
  <si>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</si>
  <si>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</si>
  <si>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</si>
  <si>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</si>
  <si>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</si>
  <si>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</si>
  <si>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</si>
  <si>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</si>
  <si>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</si>
  <si>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</si>
  <si>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</si>
  <si>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</si>
  <si>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</si>
  <si>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</si>
  <si>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</si>
  <si>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</si>
  <si>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</si>
  <si>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</si>
  <si>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</si>
  <si>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</si>
  <si>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</si>
  <si>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</si>
  <si>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</si>
  <si>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</si>
  <si>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</si>
  <si>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</si>
  <si>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</si>
  <si>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</si>
  <si>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</si>
  <si>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</si>
  <si>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</si>
  <si>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</si>
  <si>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</si>
  <si>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</si>
  <si>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</si>
  <si>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</si>
  <si>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</si>
  <si>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</si>
  <si>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</si>
  <si>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</si>
  <si>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</si>
  <si>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</si>
  <si>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</si>
  <si>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</si>
  <si>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</si>
  <si>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</si>
  <si>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</si>
  <si>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</si>
  <si>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</si>
  <si>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</si>
  <si>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</si>
  <si>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</si>
  <si>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</si>
  <si>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</si>
  <si>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</si>
  <si>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</si>
  <si>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</si>
  <si>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</si>
  <si>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</si>
  <si>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</si>
  <si>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</si>
  <si>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</si>
  <si>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</si>
  <si>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</si>
  <si>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</si>
  <si>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</si>
  <si>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</si>
  <si>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</si>
  <si>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</si>
  <si>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</si>
  <si>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</si>
  <si>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</si>
  <si>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</si>
  <si>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</si>
  <si>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</si>
  <si>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</si>
  <si>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</si>
  <si>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</si>
  <si>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</si>
  <si>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</si>
  <si>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</si>
  <si>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</si>
  <si>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</si>
  <si>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</si>
  <si>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</si>
  <si>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</si>
  <si>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</si>
  <si>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</si>
  <si>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</si>
  <si>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</si>
  <si>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</si>
  <si>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</si>
  <si>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</si>
  <si>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</si>
  <si>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</si>
  <si>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</si>
  <si>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</si>
  <si>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</si>
  <si>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</si>
  <si>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</si>
  <si>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</si>
  <si>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</si>
  <si>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</si>
  <si>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</si>
  <si>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</si>
  <si>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</si>
  <si>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</si>
  <si>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</si>
  <si>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</si>
  <si>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</si>
  <si>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</si>
  <si>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</si>
  <si>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</si>
  <si>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</si>
  <si>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</si>
  <si>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</si>
  <si>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</si>
  <si>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</si>
  <si>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</si>
  <si>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</si>
  <si>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</si>
  <si>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</si>
  <si>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</si>
  <si>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</si>
  <si>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</si>
  <si>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</si>
  <si>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</si>
  <si>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</si>
  <si>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</si>
  <si>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</si>
  <si>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</si>
  <si>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</si>
  <si>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</si>
  <si>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</si>
  <si>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</si>
  <si>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</si>
  <si>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</si>
  <si>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</si>
  <si>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</si>
  <si>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</si>
  <si>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</si>
  <si>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</si>
  <si>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</si>
  <si>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</si>
  <si>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</si>
  <si>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</si>
  <si>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</si>
  <si>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</si>
  <si>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</si>
  <si>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</si>
  <si>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</si>
  <si>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</si>
  <si>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</si>
  <si>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</si>
  <si>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</si>
  <si>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</si>
  <si>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</si>
  <si>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</si>
  <si>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</si>
  <si>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</si>
  <si>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</si>
  <si>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</si>
  <si>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</si>
  <si>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</si>
  <si>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</si>
  <si>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</si>
  <si>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</si>
  <si>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</si>
  <si>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</si>
  <si>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</si>
  <si>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</si>
  <si>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</si>
  <si>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</si>
  <si>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</si>
  <si>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</si>
  <si>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</si>
  <si>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</si>
  <si>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</si>
  <si>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</si>
  <si>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</si>
  <si>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</si>
  <si>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</si>
  <si>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</si>
  <si>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</si>
  <si>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</si>
  <si>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</si>
  <si>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</si>
  <si>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</si>
  <si>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</si>
  <si>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</si>
  <si>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</si>
  <si>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</si>
  <si>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</si>
  <si>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</si>
  <si>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</si>
  <si>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</si>
  <si>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</si>
  <si>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</si>
  <si>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</si>
  <si>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</si>
  <si>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</si>
  <si>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</si>
  <si>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</si>
  <si>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</si>
  <si>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</si>
  <si>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</si>
  <si>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</si>
  <si>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</si>
  <si>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</si>
  <si>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</si>
  <si>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</si>
  <si>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</si>
  <si>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</si>
  <si>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</si>
  <si>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</si>
  <si>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</si>
  <si>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</si>
  <si>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</si>
  <si>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</si>
  <si>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</si>
  <si>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</si>
  <si>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</si>
  <si>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</si>
  <si>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</si>
  <si>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</si>
  <si>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</si>
  <si>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</si>
  <si>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</si>
  <si>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</si>
  <si>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</si>
  <si>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</si>
  <si>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</si>
  <si>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</si>
  <si>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</si>
  <si>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</si>
  <si>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</si>
  <si>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</si>
  <si>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</si>
  <si>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</si>
  <si>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</si>
  <si>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</si>
  <si>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</si>
  <si>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</si>
  <si>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</si>
  <si>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</si>
  <si>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</si>
  <si>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</si>
  <si>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</si>
  <si>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</si>
  <si>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</si>
  <si>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</si>
  <si>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</si>
  <si>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</si>
  <si>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</si>
  <si>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</si>
  <si>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</si>
  <si>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</si>
  <si>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</si>
  <si>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</si>
  <si>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</si>
  <si>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</si>
  <si>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</si>
  <si>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</si>
  <si>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</si>
  <si>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</si>
  <si>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</si>
  <si>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</si>
  <si>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</si>
  <si>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</si>
  <si>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</si>
  <si>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</si>
  <si>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</si>
  <si>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</si>
  <si>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</si>
  <si>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</si>
  <si>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</si>
  <si>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</si>
  <si>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</si>
  <si>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</si>
  <si>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</si>
  <si>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</si>
  <si>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</si>
  <si>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</si>
  <si>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</si>
  <si>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</si>
  <si>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</si>
  <si>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</si>
  <si>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</si>
  <si>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</si>
  <si>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</si>
  <si>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</si>
  <si>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</si>
  <si>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</si>
  <si>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</si>
  <si>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</si>
  <si>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</si>
  <si>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</si>
  <si>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</si>
  <si>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</si>
  <si>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</si>
  <si>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</si>
  <si>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</si>
  <si>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</si>
  <si>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</si>
  <si>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</si>
  <si>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</si>
  <si>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</si>
  <si>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</si>
  <si>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</si>
  <si>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</si>
  <si>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</si>
  <si>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</si>
  <si>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</si>
  <si>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</si>
  <si>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</si>
  <si>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</si>
  <si>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</si>
  <si>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</si>
  <si>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</si>
  <si>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</si>
  <si>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</si>
  <si>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</si>
  <si>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</si>
  <si>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</si>
  <si>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</si>
  <si>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</si>
  <si>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</si>
  <si>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</si>
  <si>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</si>
  <si>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</si>
  <si>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</si>
  <si>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</si>
  <si>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</si>
  <si>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</si>
  <si>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</si>
  <si>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</si>
  <si>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</si>
  <si>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</si>
  <si>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</si>
  <si>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</si>
  <si>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</si>
  <si>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</si>
  <si>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</si>
  <si>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</si>
  <si>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</si>
  <si>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</si>
  <si>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</si>
  <si>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</si>
  <si>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</si>
  <si>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</si>
  <si>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</si>
  <si>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</si>
  <si>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</si>
  <si>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</si>
  <si>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</si>
  <si>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</si>
  <si>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</si>
  <si>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</si>
  <si>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</si>
  <si>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</si>
  <si>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</si>
  <si>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</si>
  <si>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</si>
  <si>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</si>
  <si>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</si>
  <si>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</si>
  <si>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</si>
  <si>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</si>
  <si>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</si>
  <si>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</si>
  <si>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</si>
  <si>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</si>
  <si>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</si>
  <si>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</si>
  <si>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</si>
  <si>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</si>
  <si>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</si>
  <si>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</si>
  <si>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</si>
  <si>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</si>
  <si>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</si>
  <si>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</si>
  <si>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</si>
  <si>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</si>
  <si>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</si>
  <si>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</si>
  <si>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</si>
  <si>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</si>
  <si>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</si>
  <si>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</si>
  <si>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</si>
  <si>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</si>
  <si>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</si>
  <si>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</si>
  <si>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</si>
  <si>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</si>
  <si>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</si>
  <si>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</si>
  <si>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</si>
  <si>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</si>
  <si>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</si>
  <si>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</si>
  <si>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</si>
  <si>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</si>
  <si>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</si>
  <si>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</si>
  <si>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</si>
  <si>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</si>
  <si>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</si>
  <si>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</si>
  <si>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</si>
  <si>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</si>
  <si>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</si>
  <si>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</si>
  <si>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</si>
  <si>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</si>
  <si>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</si>
  <si>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</si>
  <si>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</si>
  <si>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</si>
  <si>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</si>
  <si>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</si>
  <si>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</si>
  <si>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</si>
  <si>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</si>
  <si>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</si>
  <si>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</si>
  <si>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</si>
  <si>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</si>
  <si>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</si>
  <si>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</si>
  <si>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</si>
  <si>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</si>
  <si>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</si>
  <si>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</si>
  <si>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</si>
  <si>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</si>
  <si>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</si>
  <si>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</si>
  <si>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</si>
  <si>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</si>
  <si>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</si>
  <si>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</si>
  <si>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</si>
  <si>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</si>
  <si>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</si>
  <si>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</si>
  <si>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</si>
  <si>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</si>
  <si>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</si>
  <si>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</si>
  <si>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</si>
  <si>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</si>
  <si>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</si>
  <si>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</si>
  <si>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</si>
  <si>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</si>
  <si>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</si>
  <si>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</si>
  <si>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</si>
  <si>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</si>
  <si>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</si>
  <si>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</si>
  <si>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</si>
  <si>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</si>
  <si>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</si>
  <si>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</si>
  <si>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</si>
  <si>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</si>
  <si>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</si>
  <si>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</si>
  <si>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</si>
  <si>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</si>
  <si>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</si>
  <si>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</si>
  <si>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</si>
  <si>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</si>
  <si>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</si>
  <si>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</si>
  <si>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</si>
  <si>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</si>
  <si>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</si>
  <si>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</si>
  <si>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</si>
  <si>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</si>
  <si>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</si>
  <si>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</si>
  <si>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</si>
  <si>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</si>
  <si>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</si>
  <si>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</si>
  <si>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</si>
  <si>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</si>
  <si>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</si>
  <si>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</si>
  <si>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</si>
  <si>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</si>
  <si>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</si>
  <si>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</si>
  <si>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</si>
  <si>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</si>
  <si>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</si>
  <si>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</si>
  <si>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</si>
  <si>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</si>
  <si>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</si>
  <si>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</si>
  <si>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</si>
  <si>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</si>
  <si>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</si>
  <si>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</si>
  <si>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</si>
  <si>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</si>
  <si>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</si>
  <si>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</si>
  <si>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</si>
  <si>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</si>
  <si>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</si>
  <si>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</si>
  <si>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</si>
  <si>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</si>
  <si>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</si>
  <si>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</si>
  <si>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</si>
  <si>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</si>
  <si>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</si>
  <si>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</si>
  <si>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</si>
  <si>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</si>
  <si>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</si>
  <si>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</si>
  <si>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</si>
  <si>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</si>
  <si>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</si>
  <si>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</si>
  <si>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</si>
  <si>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</si>
  <si>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</si>
  <si>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</si>
  <si>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</si>
  <si>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</si>
  <si>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</si>
  <si>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</si>
  <si>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</si>
  <si>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</si>
  <si>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</si>
  <si>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</si>
  <si>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</si>
  <si>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</si>
  <si>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</si>
  <si>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</si>
  <si>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</si>
  <si>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</si>
  <si>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</si>
  <si>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</si>
  <si>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</si>
  <si>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</si>
  <si>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</si>
  <si>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</si>
  <si>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</si>
  <si>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</si>
  <si>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</si>
  <si>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</si>
  <si>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</si>
  <si>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</si>
  <si>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</si>
  <si>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</si>
  <si>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</si>
  <si>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</si>
  <si>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</si>
  <si>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</si>
  <si>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</si>
  <si>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</si>
  <si>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</si>
  <si>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</si>
  <si>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</si>
  <si>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</si>
  <si>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</si>
  <si>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</si>
  <si>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</si>
  <si>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</si>
  <si>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</si>
  <si>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</si>
  <si>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</si>
  <si>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</si>
  <si>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</si>
  <si>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</si>
  <si>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</si>
  <si>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</si>
  <si>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</si>
  <si>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</si>
  <si>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</si>
  <si>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</si>
  <si>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</si>
  <si>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</si>
  <si>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</si>
  <si>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</si>
  <si>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</si>
  <si>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</si>
  <si>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</si>
  <si>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</si>
  <si>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</si>
  <si>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</si>
  <si>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</si>
  <si>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</si>
  <si>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</si>
  <si>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</si>
  <si>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</si>
  <si>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</si>
  <si>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</si>
  <si>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</si>
  <si>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</si>
  <si>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</si>
  <si>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</si>
  <si>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</si>
  <si>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</si>
  <si>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</si>
  <si>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</si>
  <si>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</si>
  <si>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</si>
  <si>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</si>
  <si>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</si>
  <si>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</si>
  <si>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</si>
  <si>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</si>
  <si>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</si>
  <si>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</si>
  <si>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</si>
  <si>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</si>
  <si>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</si>
  <si>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</si>
  <si>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</si>
  <si>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</si>
  <si>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</si>
  <si>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</si>
  <si>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</si>
  <si>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</si>
  <si>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</si>
  <si>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</si>
  <si>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</si>
  <si>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</si>
  <si>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</si>
  <si>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</si>
  <si>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</si>
  <si>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</si>
  <si>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</si>
  <si>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</si>
  <si>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</si>
  <si>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</si>
  <si>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</si>
  <si>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</si>
  <si>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</si>
  <si>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</si>
  <si>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</si>
  <si>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</si>
  <si>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</si>
  <si>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</si>
  <si>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</si>
  <si>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</si>
  <si>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</si>
  <si>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</si>
  <si>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</si>
  <si>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</si>
  <si>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</si>
  <si>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</si>
  <si>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</si>
  <si>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</si>
  <si>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</si>
  <si>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</si>
  <si>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</si>
  <si>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</si>
  <si>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</si>
  <si>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</si>
  <si>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</si>
  <si>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</si>
  <si>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</si>
  <si>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</si>
  <si>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</si>
  <si>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</si>
  <si>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</si>
  <si>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</si>
  <si>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</si>
  <si>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</si>
  <si>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</si>
  <si>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</si>
  <si>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</si>
  <si>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</si>
  <si>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</si>
  <si>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</si>
  <si>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</si>
  <si>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</si>
  <si>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</si>
  <si>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</si>
  <si>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</si>
  <si>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</si>
  <si>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</si>
  <si>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</si>
  <si>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</si>
  <si>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</si>
  <si>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</si>
  <si>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</si>
  <si>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</si>
  <si>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</si>
  <si>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</si>
  <si>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</si>
  <si>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</si>
  <si>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</si>
  <si>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</si>
  <si>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</si>
  <si>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</si>
  <si>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</si>
  <si>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</si>
  <si>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</si>
  <si>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</si>
  <si>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</si>
  <si>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</si>
  <si>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</si>
  <si>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</si>
  <si>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</si>
  <si>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</si>
  <si>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</si>
  <si>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</si>
  <si>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</si>
  <si>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</si>
  <si>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</si>
  <si>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</si>
  <si>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</si>
  <si>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</si>
  <si>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</si>
  <si>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</si>
  <si>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</si>
  <si>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</si>
  <si>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</si>
  <si>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</si>
  <si>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</si>
  <si>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</si>
  <si>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</si>
  <si>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</si>
  <si>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</si>
  <si>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</si>
  <si>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</si>
  <si>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</si>
  <si>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</si>
  <si>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</si>
  <si>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</si>
  <si>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</si>
  <si>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</si>
  <si>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</si>
  <si>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</si>
  <si>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</si>
  <si>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</si>
  <si>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</si>
  <si>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</si>
  <si>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</si>
  <si>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</si>
  <si>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</si>
  <si>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</si>
  <si>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</si>
  <si>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</si>
  <si>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</si>
  <si>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</si>
  <si>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</si>
  <si>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</si>
  <si>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</si>
  <si>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</si>
  <si>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</si>
  <si>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</si>
  <si>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</si>
  <si>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</si>
  <si>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</si>
  <si>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</si>
  <si>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</si>
  <si>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</si>
  <si>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</si>
  <si>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</si>
  <si>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</si>
  <si>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</si>
  <si>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</si>
  <si>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</si>
  <si>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</si>
  <si>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</si>
  <si>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</si>
  <si>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</si>
  <si>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</si>
  <si>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</si>
  <si>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</si>
  <si>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</si>
  <si>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</si>
  <si>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</si>
  <si>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</si>
  <si>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</si>
  <si>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</si>
  <si>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</si>
  <si>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</si>
  <si>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</si>
  <si>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</si>
  <si>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</si>
  <si>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</si>
  <si>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</si>
  <si>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</si>
  <si>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</si>
  <si>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</si>
  <si>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</si>
  <si>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</si>
  <si>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</si>
  <si>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</si>
  <si>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</si>
  <si>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</si>
  <si>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</si>
  <si>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</si>
  <si>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</si>
  <si>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</si>
  <si>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</si>
  <si>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</si>
  <si>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</si>
  <si>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</si>
  <si>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</si>
  <si>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</si>
  <si>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</si>
  <si>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</si>
  <si>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</si>
  <si>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</si>
  <si>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</si>
  <si>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</si>
  <si>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</si>
  <si>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</si>
  <si>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</si>
  <si>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</si>
  <si>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</si>
  <si>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</si>
  <si>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</si>
  <si>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</si>
  <si>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</si>
  <si>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</si>
  <si>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</si>
  <si>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</si>
  <si>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</si>
  <si>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</si>
  <si>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</si>
  <si>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</si>
  <si>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</si>
  <si>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</si>
  <si>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</si>
  <si>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</si>
  <si>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</si>
  <si>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</si>
  <si>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</si>
  <si>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</si>
  <si>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</si>
  <si>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</si>
  <si>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</si>
  <si>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</si>
  <si>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</si>
  <si>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</si>
  <si>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</si>
  <si>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</si>
  <si>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</si>
  <si>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</si>
  <si>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</si>
  <si>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</si>
  <si>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</si>
  <si>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</si>
  <si>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</si>
  <si>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</si>
  <si>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</si>
  <si>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</si>
  <si>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</si>
  <si>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</si>
  <si>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</si>
  <si>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</si>
  <si>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</si>
  <si>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</si>
  <si>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</si>
  <si>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</si>
  <si>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</si>
  <si>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</si>
  <si>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</si>
  <si>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</si>
  <si>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</si>
  <si>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</si>
  <si>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</si>
  <si>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</si>
  <si>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</si>
  <si>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</si>
  <si>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</si>
  <si>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</si>
  <si>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</si>
  <si>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</si>
  <si>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</si>
  <si>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</si>
  <si>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</si>
  <si>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</si>
  <si>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</si>
  <si>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</si>
  <si>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</si>
  <si>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</si>
  <si>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</si>
  <si>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</si>
  <si>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</si>
  <si>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</si>
  <si>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</si>
  <si>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</si>
  <si>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</si>
  <si>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</si>
  <si>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</si>
  <si>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</si>
  <si>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</si>
  <si>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</si>
  <si>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</si>
  <si>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</si>
  <si>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</si>
  <si>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</si>
  <si>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</si>
  <si>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</si>
  <si>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</si>
  <si>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</si>
  <si>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</si>
  <si>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</si>
  <si>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</si>
  <si>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</si>
  <si>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</si>
  <si>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</si>
  <si>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</si>
  <si>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</si>
  <si>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</si>
  <si>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</si>
  <si>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</si>
  <si>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</si>
  <si>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</si>
  <si>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</si>
  <si>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</si>
  <si>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</si>
  <si>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</si>
  <si>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</si>
  <si>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</si>
  <si>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</si>
  <si>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</si>
  <si>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</si>
  <si>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</si>
  <si>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</si>
  <si>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</si>
  <si>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</si>
  <si>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</si>
  <si>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</si>
  <si>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</si>
  <si>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</si>
  <si>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</si>
  <si>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</si>
  <si>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</si>
  <si>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</si>
  <si>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</si>
  <si>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</si>
  <si>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</si>
  <si>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</si>
  <si>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</si>
  <si>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</si>
  <si>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</si>
  <si>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</si>
  <si>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</si>
  <si>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</si>
  <si>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</si>
  <si>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</si>
  <si>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</si>
  <si>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</si>
  <si>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</si>
  <si>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</si>
  <si>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</si>
  <si>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</si>
  <si>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</si>
  <si>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</si>
  <si>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</si>
  <si>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</si>
  <si>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</si>
  <si>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</si>
  <si>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</si>
  <si>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</si>
  <si>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</si>
  <si>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</si>
  <si>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</si>
  <si>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</si>
  <si>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</si>
  <si>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</si>
  <si>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</si>
  <si>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</si>
  <si>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</si>
  <si>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</si>
  <si>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</si>
  <si>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</si>
  <si>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</si>
  <si>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</si>
  <si>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</si>
  <si>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</si>
  <si>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</si>
  <si>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</si>
  <si>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</si>
  <si>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</si>
  <si>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</si>
  <si>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</si>
  <si>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</si>
  <si>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</si>
  <si>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</si>
  <si>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</si>
  <si>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</si>
  <si>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</si>
  <si>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</si>
  <si>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</si>
  <si>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</si>
  <si>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</si>
  <si>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</si>
  <si>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</si>
  <si>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</si>
  <si>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</si>
  <si>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</si>
  <si>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</si>
  <si>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</si>
  <si>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</si>
  <si>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</si>
  <si>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</si>
  <si>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</si>
  <si>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</si>
  <si>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</si>
  <si>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</si>
  <si>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</si>
  <si>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</si>
  <si>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</si>
  <si>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</si>
  <si>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</si>
  <si>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</si>
  <si>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</si>
  <si>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</si>
  <si>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</si>
  <si>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</si>
  <si>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</si>
  <si>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</si>
  <si>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</si>
  <si>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</si>
  <si>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</si>
  <si>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</si>
  <si>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</si>
  <si>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</si>
  <si>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</si>
  <si>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</si>
  <si>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</si>
  <si>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</si>
  <si>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</si>
  <si>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</si>
  <si>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</si>
  <si>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</si>
  <si>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</si>
  <si>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</si>
  <si>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</si>
  <si>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</si>
  <si>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</si>
  <si>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</si>
  <si>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</si>
  <si>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</si>
  <si>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</si>
  <si>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</si>
  <si>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</si>
  <si>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</si>
  <si>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</si>
  <si>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</si>
  <si>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</si>
  <si>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</si>
  <si>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</si>
  <si>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</si>
  <si>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</si>
  <si>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</si>
  <si>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</si>
  <si>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</si>
  <si>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</si>
  <si>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</si>
  <si>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</si>
  <si>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</si>
  <si>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</si>
  <si>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</si>
  <si>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</si>
  <si>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</si>
  <si>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</si>
  <si>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</si>
  <si>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</si>
  <si>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</si>
  <si>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</si>
  <si>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</si>
  <si>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</si>
  <si>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</si>
  <si>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</si>
  <si>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</si>
  <si>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</si>
  <si>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</si>
  <si>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</si>
  <si>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</si>
  <si>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</si>
  <si>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</si>
  <si>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</si>
  <si>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</si>
  <si>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</si>
  <si>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</si>
  <si>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</si>
  <si>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</si>
  <si>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</si>
  <si>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</si>
  <si>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</si>
  <si>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</si>
  <si>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</si>
  <si>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</si>
  <si>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</si>
  <si>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</si>
  <si>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</si>
  <si>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</si>
  <si>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</si>
  <si>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</si>
  <si>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</si>
  <si>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</si>
  <si>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</si>
  <si>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</si>
  <si>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</si>
  <si>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</si>
  <si>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</si>
  <si>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</si>
  <si>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</si>
  <si>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</si>
  <si>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</si>
  <si>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</si>
  <si>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</si>
  <si>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</si>
  <si>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</si>
  <si>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</si>
  <si>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</si>
  <si>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</si>
  <si>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</si>
  <si>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</si>
  <si>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</si>
  <si>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</si>
  <si>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</si>
  <si>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</si>
  <si>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</si>
  <si>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</si>
  <si>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</si>
  <si>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</si>
  <si>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</si>
  <si>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</si>
  <si>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</si>
  <si>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</si>
  <si>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</si>
  <si>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</si>
  <si>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</si>
  <si>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</si>
  <si>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</si>
  <si>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</si>
  <si>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</si>
  <si>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</si>
  <si>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</si>
  <si>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</si>
  <si>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</si>
  <si>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</si>
  <si>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</si>
  <si>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</si>
  <si>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</si>
  <si>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</si>
  <si>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</si>
  <si>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</si>
  <si>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</si>
  <si>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</si>
  <si>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</si>
  <si>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</si>
  <si>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</si>
  <si>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</si>
  <si>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</si>
  <si>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</si>
  <si>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</si>
  <si>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</si>
  <si>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</si>
  <si>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</si>
  <si>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</si>
  <si>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</si>
  <si>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</si>
  <si>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</si>
  <si>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</si>
  <si>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</si>
  <si>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</si>
  <si>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</si>
  <si>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</si>
  <si>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</si>
  <si>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</si>
  <si>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</si>
  <si>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</si>
  <si>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</si>
  <si>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</si>
  <si>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</si>
  <si>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</si>
  <si>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</si>
  <si>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</si>
  <si>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</si>
  <si>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</si>
  <si>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</si>
  <si>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</si>
  <si>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</si>
  <si>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</si>
  <si>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</si>
  <si>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</si>
  <si>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</si>
  <si>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</si>
  <si>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</si>
  <si>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</si>
  <si>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</si>
  <si>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</si>
  <si>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</si>
  <si>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</si>
  <si>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</si>
  <si>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</si>
  <si>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</si>
  <si>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</si>
  <si>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</si>
  <si>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</si>
  <si>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</si>
  <si>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</si>
  <si>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</si>
  <si>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</si>
  <si>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</si>
  <si>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</si>
  <si>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</si>
  <si>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</si>
  <si>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</si>
  <si>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</si>
  <si>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</si>
  <si>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</si>
  <si>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</si>
  <si>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</si>
  <si>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</si>
  <si>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</si>
  <si>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</si>
  <si>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</si>
  <si>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</si>
  <si>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</si>
  <si>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</si>
  <si>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</si>
  <si>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</si>
  <si>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</si>
  <si>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</si>
  <si>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</si>
  <si>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</si>
  <si>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</si>
  <si>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</si>
  <si>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</si>
  <si>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</si>
  <si>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</si>
  <si>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</si>
  <si>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</si>
  <si>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</si>
  <si>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</si>
  <si>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</si>
  <si>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</si>
  <si>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</si>
  <si>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</si>
  <si>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</si>
  <si>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</si>
  <si>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</si>
  <si>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</si>
  <si>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</si>
  <si>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</si>
  <si>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</si>
  <si>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</si>
  <si>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</si>
  <si>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</si>
  <si>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</si>
  <si>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</si>
  <si>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</si>
  <si>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</si>
  <si>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</si>
  <si>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</si>
  <si>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</si>
  <si>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</si>
  <si>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</si>
  <si>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</si>
  <si>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</si>
  <si>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</si>
  <si>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</si>
  <si>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</si>
  <si>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</si>
  <si>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</si>
  <si>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</si>
  <si>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</si>
  <si>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</si>
  <si>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</si>
  <si>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</si>
  <si>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</si>
  <si>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</si>
  <si>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</si>
  <si>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</si>
  <si>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</si>
  <si>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</si>
  <si>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</si>
  <si>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</si>
  <si>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</si>
  <si>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</si>
  <si>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</si>
  <si>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</si>
  <si>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</si>
  <si>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</si>
  <si>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</si>
  <si>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</si>
  <si>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</si>
  <si>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</si>
  <si>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</si>
  <si>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</si>
  <si>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</si>
  <si>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</si>
  <si>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</si>
  <si>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</si>
  <si>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</si>
  <si>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</si>
  <si>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</si>
  <si>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</si>
  <si>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</si>
  <si>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</si>
  <si>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</si>
  <si>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</si>
  <si>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</si>
  <si>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</si>
  <si>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</si>
  <si>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</si>
  <si>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</si>
  <si>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</si>
  <si>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</si>
  <si>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</si>
  <si>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</si>
  <si>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</si>
  <si>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</si>
  <si>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</si>
  <si>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</si>
  <si>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</si>
  <si>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</si>
  <si>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</si>
  <si>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</si>
  <si>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</si>
  <si>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</si>
  <si>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</si>
  <si>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</si>
  <si>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</si>
  <si>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</si>
  <si>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</si>
  <si>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</si>
  <si>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</si>
  <si>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</si>
  <si>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</si>
  <si>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</si>
  <si>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</si>
  <si>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</si>
  <si>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</si>
  <si>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</si>
  <si>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</si>
  <si>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</si>
  <si>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</si>
  <si>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</si>
  <si>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</si>
  <si>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</si>
  <si>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</si>
  <si>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</si>
  <si>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</si>
  <si>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</si>
  <si>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</si>
  <si>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</si>
  <si>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</si>
  <si>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</si>
  <si>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</si>
  <si>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</si>
  <si>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</si>
  <si>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</si>
  <si>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</si>
  <si>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</si>
  <si>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</si>
  <si>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</si>
  <si>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</si>
  <si>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</si>
  <si>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</si>
  <si>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</si>
  <si>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</si>
  <si>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</si>
  <si>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</si>
  <si>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</si>
  <si>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</si>
  <si>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</si>
  <si>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</si>
  <si>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</si>
  <si>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</si>
  <si>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</si>
  <si>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</si>
  <si>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</si>
  <si>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</si>
  <si>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</si>
  <si>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</si>
  <si>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</si>
  <si>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</si>
  <si>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</si>
  <si>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</si>
  <si>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</si>
  <si>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</si>
  <si>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</si>
  <si>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</si>
  <si>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</si>
  <si>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</si>
  <si>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</si>
  <si>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</si>
  <si>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</si>
  <si>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</si>
  <si>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</si>
  <si>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</si>
  <si>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</si>
  <si>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</si>
  <si>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</si>
  <si>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</si>
  <si>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</si>
  <si>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</si>
  <si>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</si>
  <si>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</si>
  <si>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</si>
  <si>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</si>
  <si>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</si>
  <si>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</si>
  <si>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</si>
  <si>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</si>
  <si>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</si>
  <si>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</si>
  <si>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</si>
  <si>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</si>
  <si>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</si>
  <si>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</si>
  <si>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</si>
  <si>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</si>
  <si>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</si>
  <si>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</si>
  <si>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</si>
  <si>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</si>
  <si>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</si>
  <si>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</si>
  <si>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</si>
  <si>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</si>
  <si>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</si>
  <si>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</si>
  <si>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</si>
  <si>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</si>
  <si>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</si>
  <si>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</si>
  <si>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</si>
  <si>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</si>
  <si>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</si>
  <si>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</si>
  <si>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</si>
  <si>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</si>
  <si>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</si>
  <si>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</si>
  <si>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</si>
  <si>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</si>
  <si>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</si>
  <si>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</si>
  <si>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</si>
  <si>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</si>
  <si>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</si>
  <si>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</si>
  <si>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</si>
  <si>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</si>
  <si>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</si>
  <si>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</si>
  <si>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</si>
  <si>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</si>
  <si>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</si>
  <si>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</si>
  <si>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</si>
  <si>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</si>
  <si>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</si>
  <si>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</si>
  <si>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</si>
  <si>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</si>
  <si>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</si>
  <si>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</si>
  <si>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</si>
  <si>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</si>
  <si>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</si>
  <si>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</si>
  <si>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</si>
  <si>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</si>
  <si>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</si>
  <si>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</si>
  <si>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</si>
  <si>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</si>
  <si>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</si>
  <si>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</si>
  <si>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</si>
  <si>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</si>
  <si>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</si>
  <si>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</si>
  <si>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</si>
  <si>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</si>
  <si>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</si>
  <si>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</si>
  <si>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</si>
  <si>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</si>
  <si>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</si>
  <si>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</si>
  <si>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</si>
  <si>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</si>
  <si>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</si>
  <si>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</si>
  <si>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</si>
  <si>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</si>
  <si>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</si>
  <si>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</si>
  <si>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</si>
  <si>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</si>
  <si>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</si>
  <si>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</si>
  <si>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</si>
  <si>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</si>
  <si>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</si>
  <si>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</si>
  <si>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</si>
  <si>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</si>
  <si>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</si>
  <si>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</si>
  <si>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</si>
  <si>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</si>
  <si>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</si>
  <si>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</si>
  <si>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</si>
  <si>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</si>
  <si>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</si>
  <si>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</si>
  <si>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</si>
  <si>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</si>
  <si>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</si>
  <si>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</si>
  <si>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</si>
  <si>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</si>
  <si>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</si>
  <si>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</si>
  <si>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</si>
  <si>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</si>
  <si>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</si>
  <si>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</si>
  <si>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</si>
  <si>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</si>
  <si>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</si>
  <si>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</si>
  <si>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</si>
  <si>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</si>
  <si>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</si>
  <si>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</si>
  <si>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</si>
  <si>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</si>
  <si>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</si>
  <si>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</si>
  <si>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</si>
  <si>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</si>
  <si>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</si>
  <si>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</si>
  <si>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</si>
  <si>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</si>
  <si>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</si>
  <si>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</si>
  <si>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</si>
  <si>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</si>
  <si>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</si>
  <si>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</si>
  <si>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</si>
  <si>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</si>
  <si>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</si>
  <si>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</si>
  <si>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</si>
  <si>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</si>
  <si>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</si>
  <si>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</si>
  <si>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</si>
  <si>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</si>
  <si>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</si>
  <si>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</si>
  <si>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</si>
  <si>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</si>
  <si>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</si>
  <si>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</si>
  <si>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</si>
  <si>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</si>
  <si>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</si>
  <si>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</si>
  <si>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</si>
  <si>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</si>
  <si>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</si>
  <si>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</si>
  <si>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</si>
  <si>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</si>
  <si>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</si>
  <si>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</si>
  <si>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</si>
  <si>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</si>
  <si>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</si>
  <si>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</si>
  <si>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</si>
  <si>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</si>
  <si>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</si>
  <si>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</si>
  <si>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</si>
  <si>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</si>
  <si>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</si>
  <si>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</si>
  <si>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</si>
  <si>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</si>
  <si>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</si>
  <si>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</si>
  <si>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</si>
  <si>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</si>
  <si>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</si>
  <si>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</si>
  <si>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</si>
  <si>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</si>
  <si>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</si>
  <si>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</si>
  <si>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</si>
  <si>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</si>
  <si>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</si>
  <si>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</si>
  <si>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</si>
  <si>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</si>
  <si>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</si>
  <si>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</si>
  <si>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</si>
  <si>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</si>
  <si>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</si>
  <si>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</si>
  <si>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</si>
  <si>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</si>
  <si>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</si>
  <si>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</si>
  <si>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</si>
  <si>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</si>
  <si>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</si>
  <si>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</si>
  <si>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</si>
  <si>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</si>
  <si>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</si>
  <si>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</si>
  <si>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</si>
  <si>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</si>
  <si>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</si>
  <si>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</si>
  <si>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</si>
  <si>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</si>
  <si>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</si>
  <si>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</si>
  <si>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</si>
  <si>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</si>
  <si>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</si>
  <si>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</si>
  <si>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</si>
  <si>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</si>
  <si>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</si>
  <si>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</si>
  <si>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</si>
  <si>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</si>
  <si>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</si>
  <si>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</si>
  <si>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</si>
  <si>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</si>
  <si>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</si>
  <si>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</si>
  <si>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</si>
  <si>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</si>
  <si>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</si>
  <si>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</si>
  <si>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</si>
  <si>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</si>
  <si>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</si>
  <si>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</si>
  <si>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</si>
  <si>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</si>
  <si>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</si>
  <si>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</si>
  <si>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</si>
  <si>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</si>
  <si>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</si>
  <si>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</si>
  <si>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</si>
  <si>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</si>
  <si>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</si>
  <si>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</si>
  <si>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</si>
  <si>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</si>
  <si>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</si>
  <si>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</si>
  <si>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</si>
  <si>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</si>
  <si>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</si>
  <si>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</si>
  <si>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</si>
  <si>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</si>
  <si>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</si>
  <si>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</si>
  <si>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</si>
  <si>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</si>
  <si>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</si>
  <si>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</si>
  <si>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</si>
  <si>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</si>
  <si>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</si>
  <si>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</si>
  <si>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</si>
  <si>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</si>
  <si>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</si>
  <si>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</si>
  <si>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</si>
  <si>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</si>
  <si>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</si>
  <si>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</si>
  <si>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</si>
  <si>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</si>
  <si>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</si>
  <si>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</si>
  <si>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</si>
  <si>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</si>
  <si>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</si>
  <si>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</si>
  <si>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</si>
  <si>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</si>
  <si>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</si>
  <si>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</si>
  <si>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</si>
  <si>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</si>
  <si>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</si>
  <si>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</si>
  <si>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</si>
  <si>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</si>
  <si>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</si>
  <si>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</si>
  <si>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</si>
  <si>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</si>
  <si>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</si>
  <si>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</si>
  <si>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</si>
  <si>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</si>
  <si>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</si>
  <si>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</si>
  <si>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</si>
  <si>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</si>
  <si>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</si>
  <si>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</si>
  <si>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</si>
  <si>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</si>
  <si>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</si>
  <si>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</si>
  <si>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</si>
  <si>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</si>
  <si>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</si>
  <si>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</si>
  <si>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</si>
  <si>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</si>
  <si>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</si>
  <si>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</si>
  <si>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</si>
  <si>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</si>
  <si>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</si>
  <si>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</si>
  <si>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</si>
  <si>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</si>
  <si>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</si>
  <si>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</si>
  <si>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</si>
  <si>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농협 3520106511413</t>
    <phoneticPr fontId="2" type="noConversion"/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</si>
  <si>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</si>
  <si>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</si>
  <si>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</si>
  <si>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</si>
  <si>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</si>
  <si>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</si>
  <si>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</si>
  <si>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</si>
  <si>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</si>
  <si>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2026-02-26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</si>
  <si>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</si>
  <si>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</si>
  <si>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</si>
  <si>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</si>
  <si>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</si>
  <si>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</si>
  <si>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</si>
  <si>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</si>
  <si>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</si>
  <si>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</si>
  <si>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</si>
  <si>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</si>
  <si>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한국오토(안양)_260226_184328.xlsx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</si>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</sst>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7180000</c:v>
                </c:pt>
                <c:pt idx="1">
                  <c:v>4400000</c:v>
                </c:pt>
                <c:pt idx="2">
                  <c:v>1870000</c:v>
                </c:pt>
                <c:pt idx="3">
                  <c:v>480000</c:v>
                </c:pt>
                <c:pt idx="4">
                  <c:v>1221000</c:v>
                </c:pt>
                <c:pt idx="5">
                  <c:v>450000</c:v>
                </c:pt>
                <c:pt idx="6">
                  <c:v>330000</c:v>
                </c:pt>
                <c:pt idx="7">
                  <c:v>2720000</c:v>
                </c:pt>
                <c:pt idx="8">
                  <c:v>0</c:v>
                </c:pt>
                <c:pt idx="9">
                  <c:v>2510000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</c:v>
                      </c:pt>
                      <c:pt idx="2">
                        <c:v>24</c:v>
                      </c:pt>
                      <c:pt idx="3">
                        <c:v>49</c:v>
                      </c:pt>
                      <c:pt idx="4">
                        <c:v>37</c:v>
                      </c:pt>
                      <c:pt idx="5">
                        <c:v>50</c:v>
                      </c:pt>
                      <c:pt idx="6">
                        <c:v>52</c:v>
                      </c:pt>
                      <c:pt idx="7">
                        <c:v>9</c:v>
                      </c:pt>
                      <c:pt idx="8">
                        <c:v>58</c:v>
                      </c:pt>
                      <c:pt idx="9">
                        <c:v>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5139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46079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2349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2428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2427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32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1249</v>
      </c>
      <c r="B8" s="428"/>
      <c r="C8" s="428"/>
      <c r="D8" s="428"/>
      <c r="E8" s="429"/>
      <c r="F8" s="430" t="s">
        <v>4751</v>
      </c>
      <c r="G8" s="431"/>
      <c r="H8" s="431"/>
      <c r="I8" s="432"/>
      <c r="J8" s="438">
        <v>681818</v>
      </c>
      <c r="K8" s="438"/>
      <c r="L8" s="438"/>
      <c r="M8" s="438"/>
      <c r="N8" s="438"/>
      <c r="O8" s="439">
        <v>1</v>
      </c>
      <c r="P8" s="439"/>
      <c r="Q8" s="433">
        <v>68182</v>
      </c>
      <c r="R8" s="434"/>
      <c r="S8" s="435"/>
      <c r="T8" s="436">
        <v>750000</v>
      </c>
      <c r="U8" s="437"/>
    </row>
    <row r="9" spans="1:21" ht="15.6" customHeight="1" x14ac:dyDescent="0.3">
      <c r="A9" s="416" t="s">
        <v>2170</v>
      </c>
      <c r="B9" s="417"/>
      <c r="C9" s="417"/>
      <c r="D9" s="417"/>
      <c r="E9" s="418"/>
      <c r="F9" s="419" t="s">
        <v>1196</v>
      </c>
      <c r="G9" s="417"/>
      <c r="H9" s="417"/>
      <c r="I9" s="418"/>
      <c r="J9" s="425">
        <v>1500000</v>
      </c>
      <c r="K9" s="425"/>
      <c r="L9" s="425"/>
      <c r="M9" s="425"/>
      <c r="N9" s="425"/>
      <c r="O9" s="426">
        <v>1</v>
      </c>
      <c r="P9" s="426"/>
      <c r="Q9" s="420">
        <v>150000</v>
      </c>
      <c r="R9" s="421"/>
      <c r="S9" s="422"/>
      <c r="T9" s="423">
        <v>1650000</v>
      </c>
      <c r="U9" s="424"/>
    </row>
    <row r="10" spans="1:21" ht="15.6" customHeight="1" x14ac:dyDescent="0.3">
      <c r="A10" s="416" t="s">
        <v>2171</v>
      </c>
      <c r="B10" s="417"/>
      <c r="C10" s="417"/>
      <c r="D10" s="417"/>
      <c r="E10" s="418"/>
      <c r="F10" s="419" t="s">
        <v>1794</v>
      </c>
      <c r="G10" s="417"/>
      <c r="H10" s="417"/>
      <c r="I10" s="418"/>
      <c r="J10" s="425">
        <v>100000</v>
      </c>
      <c r="K10" s="425"/>
      <c r="L10" s="425"/>
      <c r="M10" s="425"/>
      <c r="N10" s="425"/>
      <c r="O10" s="426">
        <v>1</v>
      </c>
      <c r="P10" s="426"/>
      <c r="Q10" s="420">
        <v>10000</v>
      </c>
      <c r="R10" s="421"/>
      <c r="S10" s="422"/>
      <c r="T10" s="423">
        <v>110000</v>
      </c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0</v>
      </c>
      <c r="G20" s="322"/>
      <c r="H20" s="322"/>
      <c r="I20" s="323"/>
      <c r="J20" s="359">
        <f>SUM(J8:N19)</f>
        <v>2281818</v>
      </c>
      <c r="K20" s="360"/>
      <c r="L20" s="360"/>
      <c r="M20" s="360"/>
      <c r="N20" s="361"/>
      <c r="O20" s="324">
        <f>SUM(O8:P19)</f>
        <v>3</v>
      </c>
      <c r="P20" s="324"/>
      <c r="Q20" s="362">
        <f>SUM(Q8:S19)</f>
        <v>228182</v>
      </c>
      <c r="R20" s="322"/>
      <c r="S20" s="323"/>
      <c r="T20" s="322">
        <f>SUM(T8:U15)</f>
        <v>2510000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2510000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한국오토(안양)</v>
      </c>
      <c r="R21" s="330"/>
      <c r="S21" s="330"/>
      <c r="T21" s="330"/>
      <c r="U21" s="382"/>
    </row>
    <row r="22" spans="1:21" ht="20.100000000000001" customHeight="1" x14ac:dyDescent="0.3">
      <c r="A22" s="309" t="s">
        <v>5162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>
        <f>S1</f>
        <v>0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농협 3520106511413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46079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한국오토(안양)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경기도 군포시 금정동 1-40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010-9220-4828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경동(화물)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ISM</v>
      </c>
      <c r="B31" s="377"/>
      <c r="C31" s="377"/>
      <c r="D31" s="377"/>
      <c r="E31" s="377"/>
      <c r="F31" s="377" t="str">
        <f>F8</f>
        <v>A0002701852-1</v>
      </c>
      <c r="G31" s="377"/>
      <c r="H31" s="377"/>
      <c r="I31" s="377"/>
      <c r="J31" s="381">
        <f>J8</f>
        <v>681818</v>
      </c>
      <c r="K31" s="381"/>
      <c r="L31" s="381"/>
      <c r="M31" s="381"/>
      <c r="N31" s="381"/>
      <c r="O31" s="381">
        <f>O8</f>
        <v>1</v>
      </c>
      <c r="P31" s="381"/>
      <c r="Q31" s="378">
        <f>Q8</f>
        <v>68182</v>
      </c>
      <c r="R31" s="378"/>
      <c r="S31" s="378"/>
      <c r="T31" s="379">
        <f>T8</f>
        <v>750000</v>
      </c>
      <c r="U31" s="380"/>
    </row>
    <row r="32" spans="1:21" ht="15.6" customHeight="1" x14ac:dyDescent="0.3">
      <c r="A32" s="369" t="str">
        <f t="shared" ref="A32:A38" si="0">A9</f>
        <v>0CK_TCU</v>
      </c>
      <c r="B32" s="370"/>
      <c r="C32" s="370"/>
      <c r="D32" s="370"/>
      <c r="E32" s="370"/>
      <c r="F32" s="370" t="str">
        <f t="shared" ref="F32:F38" si="1">F9</f>
        <v>927156AA</v>
      </c>
      <c r="G32" s="370"/>
      <c r="H32" s="370"/>
      <c r="I32" s="370"/>
      <c r="J32" s="374">
        <f t="shared" ref="J32:J38" si="2">J9</f>
        <v>1500000</v>
      </c>
      <c r="K32" s="374"/>
      <c r="L32" s="374"/>
      <c r="M32" s="374"/>
      <c r="N32" s="374"/>
      <c r="O32" s="374">
        <f t="shared" ref="O32:O38" si="3">O9</f>
        <v>1</v>
      </c>
      <c r="P32" s="374"/>
      <c r="Q32" s="371">
        <f t="shared" ref="Q32:Q38" si="4">Q9</f>
        <v>150000</v>
      </c>
      <c r="R32" s="371"/>
      <c r="S32" s="371"/>
      <c r="T32" s="372">
        <f t="shared" ref="T32:T38" si="5">T9</f>
        <v>1650000</v>
      </c>
      <c r="U32" s="373"/>
    </row>
    <row r="33" spans="1:21" ht="15.6" customHeight="1" x14ac:dyDescent="0.3">
      <c r="A33" s="369" t="str">
        <f t="shared" si="0"/>
        <v>0CK_Filter</v>
      </c>
      <c r="B33" s="370"/>
      <c r="C33" s="370"/>
      <c r="D33" s="370"/>
      <c r="E33" s="370"/>
      <c r="F33" s="370" t="str">
        <f t="shared" si="1"/>
        <v>0DN325421</v>
      </c>
      <c r="G33" s="370"/>
      <c r="H33" s="370"/>
      <c r="I33" s="370"/>
      <c r="J33" s="374">
        <f t="shared" si="2"/>
        <v>100000</v>
      </c>
      <c r="K33" s="374"/>
      <c r="L33" s="374"/>
      <c r="M33" s="374"/>
      <c r="N33" s="374"/>
      <c r="O33" s="374">
        <f t="shared" si="3"/>
        <v>1</v>
      </c>
      <c r="P33" s="374"/>
      <c r="Q33" s="371">
        <f t="shared" si="4"/>
        <v>10000</v>
      </c>
      <c r="R33" s="371"/>
      <c r="S33" s="371"/>
      <c r="T33" s="372">
        <f t="shared" si="5"/>
        <v>110000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>
        <f>F16</f>
        <v>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0</v>
      </c>
      <c r="G43" s="322"/>
      <c r="H43" s="322"/>
      <c r="I43" s="323"/>
      <c r="J43" s="359">
        <f>J20</f>
        <v>2281818</v>
      </c>
      <c r="K43" s="360"/>
      <c r="L43" s="360"/>
      <c r="M43" s="360"/>
      <c r="N43" s="361"/>
      <c r="O43" s="324">
        <f>O20</f>
        <v>3</v>
      </c>
      <c r="P43" s="324"/>
      <c r="Q43" s="362">
        <f>Q20</f>
        <v>228182</v>
      </c>
      <c r="R43" s="322"/>
      <c r="S43" s="322"/>
      <c r="T43" s="322">
        <f>T20</f>
        <v>2510000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2510000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한국오토(안양)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4</v>
      </c>
    </row>
    <row r="2" spans="1:12" x14ac:dyDescent="0.3">
      <c r="A2" s="47">
        <v>1</v>
      </c>
      <c r="B2" s="47" t="s">
        <v>5149</v>
      </c>
      <c r="C2" s="47" t="s">
        <v>985</v>
      </c>
      <c r="D2" s="290" t="s">
        <v>2405</v>
      </c>
      <c r="E2" t="s">
        <v>2372</v>
      </c>
      <c r="F2" s="290" t="s">
        <v>2405</v>
      </c>
      <c r="G2">
        <v>681818</v>
      </c>
      <c r="H2">
        <v>1</v>
      </c>
      <c r="I2" s="226">
        <v>68182</v>
      </c>
      <c r="J2" s="226">
        <v>750000</v>
      </c>
    </row>
    <row r="3" spans="1:12" x14ac:dyDescent="0.3">
      <c r="A3" s="47">
        <v>2</v>
      </c>
      <c r="B3" s="47" t="s">
        <v>5149</v>
      </c>
      <c r="C3" s="47" t="s">
        <v>985</v>
      </c>
      <c r="D3" s="290" t="s">
        <v>1196</v>
      </c>
      <c r="E3" t="s">
        <v>2170</v>
      </c>
      <c r="F3" s="290" t="s">
        <v>1196</v>
      </c>
      <c r="G3">
        <v>1500000</v>
      </c>
      <c r="H3">
        <v>1</v>
      </c>
      <c r="I3" s="226">
        <v>150000</v>
      </c>
      <c r="J3" s="226">
        <v>1650000</v>
      </c>
    </row>
    <row r="4" spans="1:12" x14ac:dyDescent="0.3">
      <c r="A4" s="47">
        <v>3</v>
      </c>
      <c r="B4" s="47" t="s">
        <v>5149</v>
      </c>
      <c r="C4" s="47" t="s">
        <v>985</v>
      </c>
      <c r="D4" s="290" t="s">
        <v>1794</v>
      </c>
      <c r="E4" t="s">
        <v>2171</v>
      </c>
      <c r="F4" s="290" t="s">
        <v>1794</v>
      </c>
      <c r="G4">
        <v>100000</v>
      </c>
      <c r="H4">
        <v>1</v>
      </c>
      <c r="I4" s="226">
        <v>10000</v>
      </c>
      <c r="J4" s="226">
        <v>110000</v>
      </c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135"/>
  <sheetViews>
    <sheetView workbookViewId="0">
      <pane xSplit="1" ySplit="1" topLeftCell="B3112" activePane="bottomRight" state="frozen"/>
      <selection activeCell="N26" sqref="N26"/>
      <selection pane="topRight" activeCell="N26" sqref="N26"/>
      <selection pane="bottomLeft" activeCell="N26" sqref="N26"/>
      <selection pane="bottomRight" activeCell="C3134" sqref="C313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3137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4958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4847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4988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4733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4866</v>
      </c>
      <c r="D2797" s="295" t="s">
        <v>4073</v>
      </c>
      <c r="E2797" s="292" t="s">
        <v>4867</v>
      </c>
      <c r="F2797" s="270">
        <v>1094302044</v>
      </c>
      <c r="H2797" s="269">
        <v>1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4988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4856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4858</v>
      </c>
      <c r="N2803" t="s">
        <v>4988</v>
      </c>
    </row>
    <row r="2804" spans="1:14" x14ac:dyDescent="0.3">
      <c r="A2804" s="58">
        <v>2804</v>
      </c>
      <c r="B2804" s="264">
        <v>46039</v>
      </c>
      <c r="C2804" s="292" t="s">
        <v>4388</v>
      </c>
      <c r="E2804" s="292" t="s">
        <v>4667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4977</v>
      </c>
      <c r="E2807" s="292" t="s">
        <v>4980</v>
      </c>
      <c r="F2807" s="269" t="s">
        <v>4981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4988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4492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4670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4988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4988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4878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4879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4881</v>
      </c>
      <c r="F2822" s="269" t="s">
        <v>4889</v>
      </c>
      <c r="G2822" s="265">
        <v>1200000</v>
      </c>
      <c r="H2822" s="269">
        <v>1</v>
      </c>
      <c r="K2822" s="265">
        <v>1200000</v>
      </c>
      <c r="M2822" s="292" t="s">
        <v>4882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4467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4885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4988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4958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4988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4893</v>
      </c>
      <c r="E2837" s="292" t="s">
        <v>4958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4769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4900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4902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4904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4988</v>
      </c>
    </row>
    <row r="2844" spans="1:14" x14ac:dyDescent="0.3">
      <c r="A2844" s="58">
        <v>2844</v>
      </c>
      <c r="B2844" s="264">
        <v>46045</v>
      </c>
      <c r="C2844" s="292" t="s">
        <v>4893</v>
      </c>
      <c r="E2844" s="292" t="s">
        <v>4906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4782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4907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4908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4909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4910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4467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4988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4462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4918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4988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4922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4521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4923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4924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4759</v>
      </c>
      <c r="F2876" s="269" t="s">
        <v>4758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4928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4388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4958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4988</v>
      </c>
    </row>
    <row r="2884" spans="1:14" x14ac:dyDescent="0.3">
      <c r="A2884" s="58">
        <v>2884</v>
      </c>
      <c r="B2884" s="264">
        <v>46049</v>
      </c>
      <c r="C2884" s="292" t="s">
        <v>4924</v>
      </c>
      <c r="E2884" s="292" t="s">
        <v>4934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4388</v>
      </c>
      <c r="E2885" s="292" t="s">
        <v>4935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4904</v>
      </c>
      <c r="E2886" s="292" t="s">
        <v>4937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4988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4988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4831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4988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4988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4762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4944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4946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4960</v>
      </c>
      <c r="G2901" s="265">
        <v>1500000</v>
      </c>
      <c r="H2901" s="269">
        <v>1</v>
      </c>
      <c r="K2901" s="265">
        <v>1500000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4759</v>
      </c>
      <c r="F2902" s="269" t="s">
        <v>4758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4951</v>
      </c>
      <c r="G2907" s="265">
        <v>12000</v>
      </c>
      <c r="H2907" s="269">
        <v>1</v>
      </c>
      <c r="K2907" s="265">
        <v>12000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4954</v>
      </c>
      <c r="F2908" s="269" t="s">
        <v>4953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4956</v>
      </c>
      <c r="F2909" s="269" t="s">
        <v>4955</v>
      </c>
      <c r="G2909" s="265">
        <v>400000</v>
      </c>
      <c r="H2909" s="269">
        <v>1</v>
      </c>
      <c r="K2909" s="265">
        <v>400000</v>
      </c>
      <c r="N2909" t="s">
        <v>4988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4962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4964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4682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4965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4966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4982</v>
      </c>
      <c r="E2917" s="292" t="s">
        <v>4983</v>
      </c>
      <c r="F2917" s="269" t="s">
        <v>4984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4985</v>
      </c>
      <c r="N2917" t="s">
        <v>4988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4466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4968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4841</v>
      </c>
      <c r="F2932" s="269" t="s">
        <v>4974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4986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4989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4990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4996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4997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5003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5005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5007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4550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5014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5010</v>
      </c>
      <c r="E2964" s="292" t="s">
        <v>5016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4841</v>
      </c>
      <c r="F2966" s="269" t="s">
        <v>4974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5019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5020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5022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5076</v>
      </c>
      <c r="F2983" s="269" t="s">
        <v>5077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5073</v>
      </c>
      <c r="E2984" s="292" t="s">
        <v>5074</v>
      </c>
      <c r="F2984" s="269" t="s">
        <v>5075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4562</v>
      </c>
      <c r="F2985" s="269" t="s">
        <v>4561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4769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4688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5036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5040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5041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5042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5043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5044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2986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5144</v>
      </c>
      <c r="D3018" s="295" t="s">
        <v>4073</v>
      </c>
      <c r="E3018" s="292" t="s">
        <v>5145</v>
      </c>
      <c r="F3018" s="269" t="s">
        <v>5146</v>
      </c>
      <c r="H3018" s="269">
        <v>1</v>
      </c>
      <c r="M3018" s="292" t="s">
        <v>5147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5052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5057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5062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5063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5064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4907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5057</v>
      </c>
      <c r="E3042" s="292" t="s">
        <v>5072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4520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4439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4011</v>
      </c>
      <c r="E3046" s="292" t="s">
        <v>1791</v>
      </c>
      <c r="L3046" s="265">
        <v>-2200000</v>
      </c>
    </row>
    <row r="3047" spans="1:13" x14ac:dyDescent="0.3">
      <c r="A3047" s="58">
        <v>3047</v>
      </c>
      <c r="B3047" s="264">
        <v>46067</v>
      </c>
      <c r="C3047" s="292" t="s">
        <v>1044</v>
      </c>
      <c r="E3047" s="292" t="s">
        <v>1791</v>
      </c>
      <c r="L3047" s="265">
        <v>-150000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5081</v>
      </c>
      <c r="L3048" s="265">
        <v>-4000000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5082</v>
      </c>
      <c r="L3049" s="265">
        <v>-600000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5081</v>
      </c>
      <c r="L3050" s="265">
        <v>-8000000</v>
      </c>
    </row>
    <row r="3051" spans="1:13" x14ac:dyDescent="0.3">
      <c r="A3051" s="58">
        <v>3051</v>
      </c>
      <c r="B3051" s="264">
        <v>46067</v>
      </c>
      <c r="C3051" s="292" t="s">
        <v>5080</v>
      </c>
      <c r="E3051" s="292" t="s">
        <v>5083</v>
      </c>
      <c r="L3051" s="265">
        <v>-2183000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1198</v>
      </c>
      <c r="F3052" s="269" t="s">
        <v>1743</v>
      </c>
      <c r="G3052" s="265">
        <v>1200000</v>
      </c>
      <c r="H3052" s="269">
        <v>1</v>
      </c>
      <c r="K3052" s="265">
        <v>1200000</v>
      </c>
      <c r="M3052" s="292" t="s">
        <v>5084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2828</v>
      </c>
      <c r="F3053" s="269">
        <v>5961308248</v>
      </c>
      <c r="G3053" s="265">
        <v>130000</v>
      </c>
      <c r="H3053" s="269">
        <v>1</v>
      </c>
      <c r="K3053" s="265">
        <v>130000</v>
      </c>
    </row>
    <row r="3054" spans="1:13" x14ac:dyDescent="0.3">
      <c r="A3054" s="58">
        <v>3054</v>
      </c>
      <c r="B3054" s="264">
        <v>46072</v>
      </c>
      <c r="C3054" s="292" t="s">
        <v>5090</v>
      </c>
      <c r="E3054" s="292" t="s">
        <v>3875</v>
      </c>
      <c r="L3054" s="265">
        <v>-2170000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2170</v>
      </c>
      <c r="F3055" s="269" t="s">
        <v>1196</v>
      </c>
      <c r="G3055" s="265">
        <v>1550000</v>
      </c>
      <c r="H3055" s="269">
        <v>1</v>
      </c>
      <c r="K3055" s="265">
        <v>1550000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2171</v>
      </c>
      <c r="F3056" s="269" t="s">
        <v>1794</v>
      </c>
      <c r="G3056" s="265">
        <v>50000</v>
      </c>
      <c r="H3056" s="269">
        <v>1</v>
      </c>
      <c r="K3056" s="265">
        <v>50000</v>
      </c>
      <c r="M3056" s="292" t="s">
        <v>5092</v>
      </c>
    </row>
    <row r="3057" spans="1:13" x14ac:dyDescent="0.3">
      <c r="A3057" s="58">
        <v>3057</v>
      </c>
      <c r="B3057" s="264">
        <v>46072</v>
      </c>
      <c r="C3057" s="292" t="s">
        <v>1369</v>
      </c>
      <c r="E3057" s="292" t="s">
        <v>5093</v>
      </c>
      <c r="G3057" s="265">
        <v>350000</v>
      </c>
      <c r="H3057" s="269">
        <v>1</v>
      </c>
      <c r="K3057" s="265">
        <v>350000</v>
      </c>
    </row>
    <row r="3058" spans="1:13" x14ac:dyDescent="0.3">
      <c r="A3058" s="58">
        <v>3058</v>
      </c>
      <c r="B3058" s="264">
        <v>46072</v>
      </c>
      <c r="C3058" s="292" t="s">
        <v>1390</v>
      </c>
      <c r="E3058" s="292" t="s">
        <v>1735</v>
      </c>
      <c r="F3058" s="269">
        <v>2830501</v>
      </c>
      <c r="G3058" s="265">
        <v>1550000</v>
      </c>
      <c r="H3058" s="269">
        <v>1</v>
      </c>
      <c r="K3058" s="265">
        <v>1550000</v>
      </c>
    </row>
    <row r="3059" spans="1:13" x14ac:dyDescent="0.3">
      <c r="A3059" s="58">
        <v>3059</v>
      </c>
      <c r="B3059" s="264">
        <v>46072</v>
      </c>
      <c r="C3059" s="292" t="s">
        <v>4412</v>
      </c>
      <c r="E3059" s="292" t="s">
        <v>1708</v>
      </c>
      <c r="F3059" s="269">
        <v>27107593440</v>
      </c>
      <c r="G3059" s="265">
        <v>150000</v>
      </c>
      <c r="H3059" s="269">
        <v>1</v>
      </c>
      <c r="K3059" s="265">
        <v>150000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2170</v>
      </c>
      <c r="F3060" s="269" t="s">
        <v>1196</v>
      </c>
      <c r="G3060" s="265">
        <v>1550000</v>
      </c>
      <c r="H3060" s="269">
        <v>1</v>
      </c>
      <c r="K3060" s="265">
        <v>1550000</v>
      </c>
      <c r="M3060" s="292" t="s">
        <v>5098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2171</v>
      </c>
      <c r="F3061" s="269" t="s">
        <v>1794</v>
      </c>
      <c r="G3061" s="265">
        <v>50000</v>
      </c>
      <c r="H3061" s="269">
        <v>1</v>
      </c>
      <c r="K3061" s="265">
        <v>50000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1198</v>
      </c>
      <c r="F3062" s="269" t="s">
        <v>1743</v>
      </c>
      <c r="G3062" s="265">
        <v>1000000</v>
      </c>
      <c r="H3062" s="269">
        <v>1</v>
      </c>
      <c r="J3062" s="266">
        <v>100000</v>
      </c>
      <c r="K3062" s="265">
        <v>1100000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1791</v>
      </c>
      <c r="L3063" s="265">
        <v>-1100000</v>
      </c>
    </row>
    <row r="3064" spans="1:13" x14ac:dyDescent="0.3">
      <c r="A3064" s="58">
        <v>3064</v>
      </c>
      <c r="B3064" s="264">
        <v>46073</v>
      </c>
      <c r="C3064" s="292" t="s">
        <v>1464</v>
      </c>
      <c r="E3064" s="292" t="s">
        <v>2177</v>
      </c>
      <c r="F3064" s="269" t="s">
        <v>1202</v>
      </c>
      <c r="G3064" s="265">
        <v>620000</v>
      </c>
      <c r="H3064" s="269">
        <v>1</v>
      </c>
      <c r="K3064" s="265">
        <v>620000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2289</v>
      </c>
      <c r="F3065" s="269" t="s">
        <v>1743</v>
      </c>
      <c r="G3065" s="265">
        <v>650000</v>
      </c>
      <c r="H3065" s="269">
        <v>1</v>
      </c>
      <c r="K3065" s="265">
        <v>650000</v>
      </c>
    </row>
    <row r="3066" spans="1:13" x14ac:dyDescent="0.3">
      <c r="A3066" s="58">
        <v>3066</v>
      </c>
      <c r="B3066" s="264">
        <v>46073</v>
      </c>
      <c r="C3066" s="292" t="s">
        <v>1781</v>
      </c>
      <c r="E3066" s="292" t="s">
        <v>1510</v>
      </c>
      <c r="G3066" s="265">
        <v>10000</v>
      </c>
      <c r="H3066" s="269">
        <v>1</v>
      </c>
      <c r="K3066" s="265">
        <v>10000</v>
      </c>
    </row>
    <row r="3067" spans="1:13" x14ac:dyDescent="0.3">
      <c r="A3067" s="58">
        <v>3067</v>
      </c>
      <c r="B3067" s="264">
        <v>46073</v>
      </c>
      <c r="C3067" s="292" t="s">
        <v>1369</v>
      </c>
      <c r="E3067" s="292" t="s">
        <v>1708</v>
      </c>
      <c r="F3067" s="269">
        <v>27107593440</v>
      </c>
      <c r="G3067" s="265">
        <v>170000</v>
      </c>
      <c r="H3067" s="269">
        <v>2</v>
      </c>
      <c r="K3067" s="265">
        <v>340000</v>
      </c>
    </row>
    <row r="3068" spans="1:13" x14ac:dyDescent="0.3">
      <c r="A3068" s="58">
        <v>3068</v>
      </c>
      <c r="B3068" s="264">
        <v>46073</v>
      </c>
      <c r="C3068" s="292" t="s">
        <v>2771</v>
      </c>
      <c r="E3068" s="292" t="s">
        <v>2177</v>
      </c>
      <c r="F3068" s="269" t="s">
        <v>1202</v>
      </c>
      <c r="G3068" s="265">
        <v>620000</v>
      </c>
      <c r="H3068" s="269">
        <v>1</v>
      </c>
      <c r="K3068" s="265">
        <v>620000</v>
      </c>
    </row>
    <row r="3069" spans="1:13" x14ac:dyDescent="0.3">
      <c r="A3069" s="58">
        <v>3069</v>
      </c>
      <c r="B3069" s="264">
        <v>46073</v>
      </c>
      <c r="C3069" s="292" t="s">
        <v>1390</v>
      </c>
      <c r="E3069" s="292" t="s">
        <v>2001</v>
      </c>
      <c r="G3069" s="265">
        <v>1850000</v>
      </c>
      <c r="H3069" s="269">
        <v>1</v>
      </c>
      <c r="K3069" s="265">
        <v>1850000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1487</v>
      </c>
      <c r="F3070" s="269" t="s">
        <v>2667</v>
      </c>
      <c r="G3070" s="265">
        <v>350000</v>
      </c>
      <c r="H3070" s="269">
        <v>1</v>
      </c>
      <c r="K3070" s="265">
        <v>350000</v>
      </c>
    </row>
    <row r="3071" spans="1:13" x14ac:dyDescent="0.3">
      <c r="A3071" s="58">
        <v>3071</v>
      </c>
      <c r="B3071" s="264">
        <v>46073</v>
      </c>
      <c r="C3071" s="292" t="s">
        <v>1435</v>
      </c>
      <c r="E3071" s="292" t="s">
        <v>2828</v>
      </c>
      <c r="F3071" s="269">
        <v>5961308248</v>
      </c>
      <c r="G3071" s="265">
        <v>130000</v>
      </c>
      <c r="H3071" s="269">
        <v>1</v>
      </c>
      <c r="K3071" s="265">
        <v>130000</v>
      </c>
    </row>
    <row r="3072" spans="1:13" x14ac:dyDescent="0.3">
      <c r="A3072" s="58">
        <v>3072</v>
      </c>
      <c r="B3072" s="264">
        <v>46073</v>
      </c>
      <c r="C3072" s="292" t="s">
        <v>1144</v>
      </c>
      <c r="E3072" s="292" t="s">
        <v>1708</v>
      </c>
      <c r="F3072" s="269">
        <v>27107593440</v>
      </c>
      <c r="G3072" s="265">
        <v>150000</v>
      </c>
      <c r="H3072" s="269">
        <v>2</v>
      </c>
      <c r="K3072" s="265">
        <v>300000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1734</v>
      </c>
      <c r="G3073" s="265">
        <v>1100000</v>
      </c>
      <c r="H3073" s="269">
        <v>1</v>
      </c>
      <c r="K3073" s="265">
        <v>1100000</v>
      </c>
    </row>
    <row r="3074" spans="1:13" x14ac:dyDescent="0.3">
      <c r="A3074" s="58">
        <v>3074</v>
      </c>
      <c r="B3074" s="264">
        <v>46073</v>
      </c>
      <c r="C3074" s="292" t="s">
        <v>3256</v>
      </c>
      <c r="E3074" s="292" t="s">
        <v>1510</v>
      </c>
      <c r="G3074" s="265">
        <v>30000</v>
      </c>
      <c r="H3074" s="269">
        <v>1</v>
      </c>
      <c r="K3074" s="265">
        <v>30000</v>
      </c>
    </row>
    <row r="3075" spans="1:13" x14ac:dyDescent="0.3">
      <c r="A3075" s="58">
        <v>3075</v>
      </c>
      <c r="B3075" s="264">
        <v>46074</v>
      </c>
      <c r="C3075" s="292" t="s">
        <v>1577</v>
      </c>
      <c r="E3075" s="292" t="s">
        <v>3039</v>
      </c>
      <c r="F3075" s="269" t="s">
        <v>1943</v>
      </c>
      <c r="G3075" s="265">
        <v>1000000</v>
      </c>
      <c r="H3075" s="269">
        <v>1</v>
      </c>
      <c r="J3075" s="266">
        <v>100000</v>
      </c>
      <c r="K3075" s="265">
        <v>1100000</v>
      </c>
    </row>
    <row r="3076" spans="1:13" x14ac:dyDescent="0.3">
      <c r="A3076" s="58">
        <v>3076</v>
      </c>
      <c r="B3076" s="264">
        <v>46074</v>
      </c>
      <c r="C3076" s="292" t="s">
        <v>1369</v>
      </c>
      <c r="E3076" s="292" t="s">
        <v>4175</v>
      </c>
      <c r="L3076" s="265">
        <v>-690000</v>
      </c>
    </row>
    <row r="3077" spans="1:13" x14ac:dyDescent="0.3">
      <c r="A3077" s="58">
        <v>3078</v>
      </c>
      <c r="B3077" s="264">
        <v>46076</v>
      </c>
      <c r="C3077" s="292" t="s">
        <v>2135</v>
      </c>
      <c r="E3077" s="292" t="s">
        <v>5110</v>
      </c>
      <c r="L3077" s="265">
        <v>-1680000</v>
      </c>
    </row>
    <row r="3078" spans="1:13" x14ac:dyDescent="0.3">
      <c r="A3078" s="58">
        <v>3079</v>
      </c>
      <c r="B3078" s="264">
        <v>46074</v>
      </c>
      <c r="C3078" s="292" t="s">
        <v>1545</v>
      </c>
      <c r="E3078" s="292" t="s">
        <v>4793</v>
      </c>
      <c r="F3078" s="269" t="s">
        <v>4792</v>
      </c>
      <c r="G3078" s="265">
        <v>1000000</v>
      </c>
      <c r="H3078" s="269">
        <v>1</v>
      </c>
      <c r="K3078" s="265">
        <v>1000000</v>
      </c>
    </row>
    <row r="3079" spans="1:13" x14ac:dyDescent="0.3">
      <c r="A3079" s="58">
        <v>3080</v>
      </c>
      <c r="B3079" s="264">
        <v>46074</v>
      </c>
      <c r="C3079" s="292" t="s">
        <v>1545</v>
      </c>
      <c r="E3079" s="292" t="s">
        <v>2127</v>
      </c>
      <c r="F3079" s="269">
        <v>2830502</v>
      </c>
      <c r="G3079" s="265">
        <v>1900000</v>
      </c>
      <c r="H3079" s="269">
        <v>1</v>
      </c>
      <c r="K3079" s="265">
        <v>1900000</v>
      </c>
    </row>
    <row r="3080" spans="1:13" x14ac:dyDescent="0.3">
      <c r="A3080" s="58">
        <v>3081</v>
      </c>
      <c r="B3080" s="264">
        <v>46076</v>
      </c>
      <c r="C3080" s="292" t="s">
        <v>1464</v>
      </c>
      <c r="E3080" s="292" t="s">
        <v>2177</v>
      </c>
      <c r="F3080" s="269" t="s">
        <v>1202</v>
      </c>
      <c r="G3080" s="265">
        <v>620000</v>
      </c>
      <c r="H3080" s="269">
        <v>1</v>
      </c>
      <c r="K3080" s="265">
        <v>620000</v>
      </c>
    </row>
    <row r="3081" spans="1:13" x14ac:dyDescent="0.3">
      <c r="A3081" s="58">
        <v>3082</v>
      </c>
      <c r="B3081" s="264">
        <v>46076</v>
      </c>
      <c r="C3081" s="292" t="s">
        <v>1464</v>
      </c>
      <c r="E3081" s="292" t="s">
        <v>4492</v>
      </c>
      <c r="L3081" s="265">
        <v>-1240000</v>
      </c>
    </row>
    <row r="3082" spans="1:13" x14ac:dyDescent="0.3">
      <c r="A3082" s="58">
        <v>3083</v>
      </c>
      <c r="B3082" s="264">
        <v>46076</v>
      </c>
      <c r="C3082" s="292" t="s">
        <v>1968</v>
      </c>
      <c r="E3082" s="292" t="s">
        <v>1487</v>
      </c>
      <c r="F3082" s="269" t="s">
        <v>2667</v>
      </c>
      <c r="G3082" s="265">
        <v>350000</v>
      </c>
      <c r="H3082" s="269">
        <v>1</v>
      </c>
      <c r="J3082" s="266">
        <v>35000</v>
      </c>
      <c r="K3082" s="265">
        <v>385000</v>
      </c>
    </row>
    <row r="3083" spans="1:13" x14ac:dyDescent="0.3">
      <c r="A3083" s="58">
        <v>3084</v>
      </c>
      <c r="B3083" s="264">
        <v>46076</v>
      </c>
      <c r="C3083" s="292" t="s">
        <v>1885</v>
      </c>
      <c r="E3083" s="292" t="s">
        <v>1198</v>
      </c>
      <c r="F3083" s="269" t="s">
        <v>1743</v>
      </c>
      <c r="G3083" s="265">
        <v>1200000</v>
      </c>
      <c r="H3083" s="269">
        <v>1</v>
      </c>
      <c r="K3083" s="265">
        <v>1200000</v>
      </c>
    </row>
    <row r="3084" spans="1:13" x14ac:dyDescent="0.3">
      <c r="A3084" s="58">
        <v>3085</v>
      </c>
      <c r="B3084" s="264">
        <v>46076</v>
      </c>
      <c r="C3084" s="292" t="s">
        <v>1885</v>
      </c>
      <c r="E3084" s="292" t="s">
        <v>1487</v>
      </c>
      <c r="F3084" s="269" t="s">
        <v>2667</v>
      </c>
      <c r="G3084" s="265">
        <v>350000</v>
      </c>
      <c r="H3084" s="269">
        <v>1</v>
      </c>
      <c r="K3084" s="265">
        <v>350000</v>
      </c>
    </row>
    <row r="3085" spans="1:13" x14ac:dyDescent="0.3">
      <c r="A3085" s="58">
        <v>3086</v>
      </c>
      <c r="B3085" s="264">
        <v>46076</v>
      </c>
      <c r="C3085" s="292" t="s">
        <v>1016</v>
      </c>
      <c r="E3085" s="292" t="s">
        <v>1734</v>
      </c>
      <c r="G3085" s="265">
        <v>650000</v>
      </c>
      <c r="H3085" s="269">
        <v>1</v>
      </c>
      <c r="K3085" s="265">
        <v>650000</v>
      </c>
    </row>
    <row r="3086" spans="1:13" x14ac:dyDescent="0.3">
      <c r="A3086" s="58">
        <v>3087</v>
      </c>
      <c r="B3086" s="264">
        <v>46076</v>
      </c>
      <c r="C3086" s="292" t="s">
        <v>1051</v>
      </c>
      <c r="E3086" s="292" t="s">
        <v>2177</v>
      </c>
      <c r="F3086" s="269" t="s">
        <v>1202</v>
      </c>
      <c r="G3086" s="265">
        <v>620000</v>
      </c>
      <c r="H3086" s="269">
        <v>1</v>
      </c>
      <c r="K3086" s="265">
        <v>620000</v>
      </c>
    </row>
    <row r="3087" spans="1:13" x14ac:dyDescent="0.3">
      <c r="A3087" s="58">
        <v>3088</v>
      </c>
      <c r="B3087" s="264">
        <v>46076</v>
      </c>
      <c r="C3087" s="292" t="s">
        <v>2484</v>
      </c>
      <c r="E3087" s="292" t="s">
        <v>2018</v>
      </c>
      <c r="F3087" s="269" t="s">
        <v>1210</v>
      </c>
      <c r="G3087" s="265">
        <v>1500000</v>
      </c>
      <c r="H3087" s="269">
        <v>1</v>
      </c>
      <c r="J3087" s="266">
        <v>150000</v>
      </c>
      <c r="K3087" s="265">
        <v>1650000</v>
      </c>
      <c r="M3087" s="292" t="s">
        <v>5118</v>
      </c>
    </row>
    <row r="3088" spans="1:13" x14ac:dyDescent="0.3">
      <c r="A3088" s="58">
        <v>3089</v>
      </c>
      <c r="B3088" s="264">
        <v>46076</v>
      </c>
      <c r="C3088" s="292" t="s">
        <v>1800</v>
      </c>
      <c r="E3088" s="292" t="s">
        <v>1487</v>
      </c>
      <c r="F3088" s="269" t="s">
        <v>2667</v>
      </c>
      <c r="G3088" s="265">
        <v>350000</v>
      </c>
      <c r="H3088" s="269">
        <v>2</v>
      </c>
      <c r="K3088" s="265">
        <v>700000</v>
      </c>
    </row>
    <row r="3089" spans="1:13" x14ac:dyDescent="0.3">
      <c r="A3089" s="58">
        <v>3090</v>
      </c>
      <c r="B3089" s="264">
        <v>46076</v>
      </c>
      <c r="C3089" s="292" t="s">
        <v>1781</v>
      </c>
      <c r="E3089" s="292" t="s">
        <v>1734</v>
      </c>
      <c r="G3089" s="265">
        <v>1100000</v>
      </c>
      <c r="H3089" s="269">
        <v>1</v>
      </c>
      <c r="K3089" s="265">
        <v>1100000</v>
      </c>
    </row>
    <row r="3090" spans="1:13" x14ac:dyDescent="0.3">
      <c r="A3090" s="58">
        <v>3091</v>
      </c>
      <c r="B3090" s="264">
        <v>46076</v>
      </c>
      <c r="C3090" s="292" t="s">
        <v>1781</v>
      </c>
      <c r="E3090" s="292" t="s">
        <v>1734</v>
      </c>
      <c r="G3090" s="265">
        <v>650000</v>
      </c>
      <c r="H3090" s="269">
        <v>1</v>
      </c>
      <c r="K3090" s="265">
        <v>650000</v>
      </c>
    </row>
    <row r="3091" spans="1:13" x14ac:dyDescent="0.3">
      <c r="A3091" s="58">
        <v>3092</v>
      </c>
      <c r="B3091" s="264">
        <v>46076</v>
      </c>
      <c r="C3091" s="292" t="s">
        <v>1781</v>
      </c>
      <c r="E3091" s="292" t="s">
        <v>1510</v>
      </c>
      <c r="G3091" s="265">
        <v>30000</v>
      </c>
      <c r="H3091" s="269">
        <v>1</v>
      </c>
      <c r="K3091" s="265">
        <v>30000</v>
      </c>
    </row>
    <row r="3092" spans="1:13" x14ac:dyDescent="0.3">
      <c r="A3092" s="58">
        <v>3093</v>
      </c>
      <c r="B3092" s="264">
        <v>46076</v>
      </c>
      <c r="C3092" s="292" t="s">
        <v>1016</v>
      </c>
      <c r="E3092" s="292" t="s">
        <v>2907</v>
      </c>
      <c r="F3092" s="269">
        <v>415090409</v>
      </c>
      <c r="G3092" s="265">
        <v>584000</v>
      </c>
      <c r="H3092" s="269">
        <v>1</v>
      </c>
      <c r="K3092" s="265">
        <v>584000</v>
      </c>
    </row>
    <row r="3093" spans="1:13" x14ac:dyDescent="0.3">
      <c r="A3093" s="58">
        <v>3094</v>
      </c>
      <c r="B3093" s="264">
        <v>46076</v>
      </c>
      <c r="C3093" s="292" t="s">
        <v>1016</v>
      </c>
      <c r="E3093" s="292" t="s">
        <v>2182</v>
      </c>
      <c r="F3093" s="269" t="s">
        <v>1813</v>
      </c>
      <c r="G3093" s="265">
        <v>10000</v>
      </c>
      <c r="H3093" s="269">
        <v>1</v>
      </c>
      <c r="K3093" s="265">
        <v>10000</v>
      </c>
    </row>
    <row r="3094" spans="1:13" x14ac:dyDescent="0.3">
      <c r="A3094" s="58">
        <v>3095</v>
      </c>
      <c r="B3094" s="264">
        <v>46076</v>
      </c>
      <c r="C3094" s="292" t="s">
        <v>1440</v>
      </c>
      <c r="E3094" s="292" t="s">
        <v>1198</v>
      </c>
      <c r="F3094" s="269" t="s">
        <v>1743</v>
      </c>
      <c r="G3094" s="265">
        <v>1200000</v>
      </c>
      <c r="H3094" s="269">
        <v>1</v>
      </c>
      <c r="J3094" s="266">
        <v>120000</v>
      </c>
      <c r="K3094" s="265">
        <v>1320000</v>
      </c>
    </row>
    <row r="3095" spans="1:13" x14ac:dyDescent="0.3">
      <c r="A3095" s="58">
        <v>3096</v>
      </c>
      <c r="B3095" s="264">
        <v>46076</v>
      </c>
      <c r="C3095" s="292" t="s">
        <v>1587</v>
      </c>
      <c r="E3095" s="292" t="s">
        <v>5123</v>
      </c>
      <c r="L3095" s="265">
        <v>-1649000</v>
      </c>
    </row>
    <row r="3096" spans="1:13" x14ac:dyDescent="0.3">
      <c r="A3096" s="58">
        <v>3097</v>
      </c>
      <c r="B3096" s="264">
        <v>46076</v>
      </c>
      <c r="C3096" s="292" t="s">
        <v>1968</v>
      </c>
      <c r="E3096" s="292" t="s">
        <v>4117</v>
      </c>
      <c r="L3096" s="265">
        <v>-385000</v>
      </c>
    </row>
    <row r="3097" spans="1:13" x14ac:dyDescent="0.3">
      <c r="A3097" s="58">
        <v>3098</v>
      </c>
      <c r="B3097" s="264">
        <v>46077</v>
      </c>
      <c r="C3097" s="292" t="s">
        <v>1460</v>
      </c>
      <c r="E3097" s="292" t="s">
        <v>5124</v>
      </c>
      <c r="G3097" s="265">
        <v>300000</v>
      </c>
      <c r="H3097" s="269">
        <v>1</v>
      </c>
      <c r="K3097" s="265">
        <v>300000</v>
      </c>
    </row>
    <row r="3098" spans="1:13" x14ac:dyDescent="0.3">
      <c r="A3098" s="58">
        <v>3099</v>
      </c>
      <c r="B3098" s="264">
        <v>46077</v>
      </c>
      <c r="C3098" s="292" t="s">
        <v>1649</v>
      </c>
      <c r="E3098" s="292" t="s">
        <v>3565</v>
      </c>
      <c r="F3098" s="269" t="s">
        <v>3575</v>
      </c>
      <c r="G3098" s="265">
        <v>2600000</v>
      </c>
      <c r="H3098" s="269">
        <v>1</v>
      </c>
      <c r="K3098" s="265">
        <v>2600000</v>
      </c>
      <c r="M3098" s="292" t="s">
        <v>5127</v>
      </c>
    </row>
    <row r="3099" spans="1:13" x14ac:dyDescent="0.3">
      <c r="A3099" s="58">
        <v>3100</v>
      </c>
      <c r="B3099" s="264">
        <v>46077</v>
      </c>
      <c r="C3099" s="292" t="s">
        <v>2986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3101</v>
      </c>
      <c r="B3100" s="264">
        <v>46077</v>
      </c>
      <c r="C3100" s="292" t="s">
        <v>1838</v>
      </c>
      <c r="E3100" s="292" t="s">
        <v>1198</v>
      </c>
      <c r="F3100" s="269" t="s">
        <v>1743</v>
      </c>
      <c r="G3100" s="265">
        <v>1200000</v>
      </c>
      <c r="H3100" s="269">
        <v>1</v>
      </c>
      <c r="K3100" s="265">
        <v>1200000</v>
      </c>
    </row>
    <row r="3101" spans="1:13" x14ac:dyDescent="0.3">
      <c r="A3101" s="58">
        <v>3102</v>
      </c>
      <c r="B3101" s="264">
        <v>46077</v>
      </c>
      <c r="C3101" s="292" t="s">
        <v>1838</v>
      </c>
      <c r="E3101" s="292" t="s">
        <v>1487</v>
      </c>
      <c r="F3101" s="269" t="s">
        <v>2667</v>
      </c>
      <c r="G3101" s="265">
        <v>350000</v>
      </c>
      <c r="H3101" s="269">
        <v>1</v>
      </c>
      <c r="K3101" s="265">
        <v>350000</v>
      </c>
    </row>
    <row r="3102" spans="1:13" x14ac:dyDescent="0.3">
      <c r="A3102" s="58">
        <v>3103</v>
      </c>
      <c r="B3102" s="264">
        <v>46077</v>
      </c>
      <c r="C3102" s="292" t="s">
        <v>2135</v>
      </c>
      <c r="E3102" s="292" t="s">
        <v>3039</v>
      </c>
      <c r="F3102" s="269" t="s">
        <v>1943</v>
      </c>
      <c r="G3102" s="265">
        <v>1000000</v>
      </c>
      <c r="H3102" s="269">
        <v>1</v>
      </c>
      <c r="K3102" s="265">
        <v>1000000</v>
      </c>
    </row>
    <row r="3103" spans="1:13" x14ac:dyDescent="0.3">
      <c r="A3103" s="58">
        <v>3104</v>
      </c>
      <c r="B3103" s="264">
        <v>46077</v>
      </c>
      <c r="C3103" s="292" t="s">
        <v>1390</v>
      </c>
      <c r="E3103" s="292" t="s">
        <v>1734</v>
      </c>
      <c r="G3103" s="265">
        <v>1100000</v>
      </c>
      <c r="H3103" s="269">
        <v>1</v>
      </c>
      <c r="K3103" s="265">
        <v>1100000</v>
      </c>
    </row>
    <row r="3104" spans="1:13" x14ac:dyDescent="0.3">
      <c r="A3104" s="58">
        <v>3105</v>
      </c>
      <c r="B3104" s="264">
        <v>46077</v>
      </c>
      <c r="C3104" s="292" t="s">
        <v>1838</v>
      </c>
      <c r="E3104" s="292" t="s">
        <v>5132</v>
      </c>
      <c r="L3104" s="265">
        <v>-1550000</v>
      </c>
    </row>
    <row r="3105" spans="1:12" x14ac:dyDescent="0.3">
      <c r="A3105" s="58">
        <v>3106</v>
      </c>
      <c r="B3105" s="264">
        <v>46077</v>
      </c>
      <c r="C3105" s="292" t="s">
        <v>1852</v>
      </c>
      <c r="E3105" s="292" t="s">
        <v>4923</v>
      </c>
      <c r="L3105" s="265">
        <v>-250000</v>
      </c>
    </row>
    <row r="3106" spans="1:12" x14ac:dyDescent="0.3">
      <c r="A3106" s="58">
        <v>3107</v>
      </c>
      <c r="B3106" s="264">
        <v>46077</v>
      </c>
      <c r="C3106" s="292" t="s">
        <v>1545</v>
      </c>
      <c r="E3106" s="292" t="s">
        <v>5043</v>
      </c>
      <c r="L3106" s="265">
        <v>-2900000</v>
      </c>
    </row>
    <row r="3107" spans="1:12" x14ac:dyDescent="0.3">
      <c r="A3107" s="58">
        <v>3108</v>
      </c>
      <c r="B3107" s="264">
        <v>46077</v>
      </c>
      <c r="C3107" s="292" t="s">
        <v>1649</v>
      </c>
      <c r="E3107" s="292" t="s">
        <v>5133</v>
      </c>
      <c r="L3107" s="265">
        <v>-2600000</v>
      </c>
    </row>
    <row r="3108" spans="1:12" x14ac:dyDescent="0.3">
      <c r="A3108" s="58">
        <v>3109</v>
      </c>
      <c r="B3108" s="264">
        <v>46077</v>
      </c>
      <c r="C3108" s="292" t="s">
        <v>1440</v>
      </c>
      <c r="E3108" s="292" t="s">
        <v>5134</v>
      </c>
      <c r="L3108" s="265">
        <v>-1320000</v>
      </c>
    </row>
    <row r="3109" spans="1:12" x14ac:dyDescent="0.3">
      <c r="A3109" s="58">
        <v>3110</v>
      </c>
      <c r="B3109" s="264">
        <v>46078</v>
      </c>
      <c r="C3109" s="292" t="s">
        <v>2771</v>
      </c>
      <c r="E3109" s="292" t="s">
        <v>2079</v>
      </c>
      <c r="L3109" s="265">
        <v>-870000</v>
      </c>
    </row>
    <row r="3110" spans="1:12" x14ac:dyDescent="0.3">
      <c r="A3110" s="58">
        <v>3111</v>
      </c>
      <c r="B3110" s="264">
        <v>46078</v>
      </c>
      <c r="C3110" s="292" t="s">
        <v>1464</v>
      </c>
      <c r="E3110" s="292" t="s">
        <v>1198</v>
      </c>
      <c r="F3110" s="269" t="s">
        <v>1743</v>
      </c>
      <c r="G3110" s="265">
        <v>1100000</v>
      </c>
      <c r="H3110" s="269">
        <v>1</v>
      </c>
      <c r="K3110" s="265">
        <v>1100000</v>
      </c>
    </row>
    <row r="3111" spans="1:12" x14ac:dyDescent="0.3">
      <c r="A3111" s="58">
        <v>3112</v>
      </c>
      <c r="B3111" s="264">
        <v>46078</v>
      </c>
      <c r="C3111" s="292" t="s">
        <v>1464</v>
      </c>
      <c r="E3111" s="292" t="s">
        <v>1487</v>
      </c>
      <c r="F3111" s="269" t="s">
        <v>2667</v>
      </c>
      <c r="G3111" s="265">
        <v>350000</v>
      </c>
      <c r="H3111" s="269">
        <v>1</v>
      </c>
      <c r="K3111" s="265">
        <v>350000</v>
      </c>
    </row>
    <row r="3112" spans="1:12" x14ac:dyDescent="0.3">
      <c r="A3112" s="58">
        <v>3113</v>
      </c>
      <c r="B3112" s="264">
        <v>46078</v>
      </c>
      <c r="C3112" s="292" t="s">
        <v>1297</v>
      </c>
      <c r="E3112" s="292" t="s">
        <v>1198</v>
      </c>
      <c r="F3112" s="269" t="s">
        <v>1743</v>
      </c>
      <c r="G3112" s="265">
        <v>1200000</v>
      </c>
      <c r="H3112" s="269">
        <v>1</v>
      </c>
      <c r="K3112" s="265">
        <v>1200000</v>
      </c>
    </row>
    <row r="3113" spans="1:12" x14ac:dyDescent="0.3">
      <c r="A3113" s="58">
        <v>3114</v>
      </c>
      <c r="B3113" s="264">
        <v>46078</v>
      </c>
      <c r="C3113" s="292" t="s">
        <v>1297</v>
      </c>
      <c r="E3113" s="292" t="s">
        <v>5136</v>
      </c>
      <c r="G3113" s="265">
        <v>750000</v>
      </c>
      <c r="H3113" s="269">
        <v>1</v>
      </c>
      <c r="K3113" s="265">
        <v>750000</v>
      </c>
    </row>
    <row r="3114" spans="1:12" x14ac:dyDescent="0.3">
      <c r="A3114" s="58">
        <v>3115</v>
      </c>
      <c r="B3114" s="264">
        <v>46078</v>
      </c>
      <c r="C3114" s="292" t="s">
        <v>3391</v>
      </c>
      <c r="E3114" s="292" t="s">
        <v>1734</v>
      </c>
      <c r="G3114" s="265">
        <v>650000</v>
      </c>
      <c r="H3114" s="269">
        <v>1</v>
      </c>
      <c r="K3114" s="265">
        <v>650000</v>
      </c>
    </row>
    <row r="3115" spans="1:12" x14ac:dyDescent="0.3">
      <c r="A3115" s="58">
        <v>3116</v>
      </c>
      <c r="B3115" s="264">
        <v>46078</v>
      </c>
      <c r="C3115" s="292" t="s">
        <v>995</v>
      </c>
      <c r="E3115" s="292" t="s">
        <v>1734</v>
      </c>
      <c r="G3115" s="265">
        <v>650000</v>
      </c>
      <c r="H3115" s="269">
        <v>1</v>
      </c>
      <c r="J3115" s="266">
        <v>65000</v>
      </c>
      <c r="K3115" s="265">
        <v>715000</v>
      </c>
    </row>
    <row r="3116" spans="1:12" x14ac:dyDescent="0.3">
      <c r="A3116" s="58">
        <v>3117</v>
      </c>
      <c r="B3116" s="264">
        <v>46078</v>
      </c>
      <c r="C3116" s="292" t="s">
        <v>4277</v>
      </c>
      <c r="E3116" s="292" t="s">
        <v>1198</v>
      </c>
      <c r="F3116" s="269" t="s">
        <v>1743</v>
      </c>
      <c r="G3116" s="265">
        <v>1300000</v>
      </c>
      <c r="H3116" s="269">
        <v>1</v>
      </c>
      <c r="K3116" s="265">
        <v>1300000</v>
      </c>
    </row>
    <row r="3117" spans="1:12" x14ac:dyDescent="0.3">
      <c r="A3117" s="58">
        <v>3118</v>
      </c>
      <c r="B3117" s="264">
        <v>46078</v>
      </c>
      <c r="C3117" s="292" t="s">
        <v>995</v>
      </c>
      <c r="E3117" s="292" t="s">
        <v>5142</v>
      </c>
      <c r="L3117" s="265">
        <v>-715000</v>
      </c>
    </row>
    <row r="3118" spans="1:12" x14ac:dyDescent="0.3">
      <c r="A3118" s="58">
        <v>3119</v>
      </c>
      <c r="B3118" s="264">
        <v>46078</v>
      </c>
      <c r="C3118" s="292" t="s">
        <v>1297</v>
      </c>
      <c r="E3118" s="292" t="s">
        <v>5143</v>
      </c>
      <c r="L3118" s="265">
        <v>-1950000</v>
      </c>
    </row>
    <row r="3119" spans="1:12" x14ac:dyDescent="0.3">
      <c r="A3119" s="58">
        <v>3120</v>
      </c>
      <c r="B3119" s="264">
        <v>46079</v>
      </c>
      <c r="C3119" s="292" t="s">
        <v>1738</v>
      </c>
      <c r="E3119" s="292" t="s">
        <v>1791</v>
      </c>
      <c r="L3119" s="265">
        <v>-900000</v>
      </c>
    </row>
    <row r="3120" spans="1:12" x14ac:dyDescent="0.3">
      <c r="A3120" s="58">
        <v>3121</v>
      </c>
      <c r="B3120" s="264">
        <v>46079</v>
      </c>
      <c r="C3120" s="292" t="s">
        <v>2986</v>
      </c>
      <c r="E3120" s="292" t="s">
        <v>5148</v>
      </c>
      <c r="L3120" s="265">
        <v>-2065000</v>
      </c>
    </row>
    <row r="3121" spans="1:13" x14ac:dyDescent="0.3">
      <c r="A3121" s="58">
        <v>3122</v>
      </c>
      <c r="B3121" s="264">
        <v>46079</v>
      </c>
      <c r="C3121" s="292" t="s">
        <v>1577</v>
      </c>
      <c r="E3121" s="292" t="s">
        <v>4439</v>
      </c>
      <c r="L3121" s="265">
        <v>-1100000</v>
      </c>
    </row>
    <row r="3122" spans="1:13" x14ac:dyDescent="0.3">
      <c r="A3122" s="58">
        <v>3123</v>
      </c>
      <c r="B3122" s="264">
        <v>46079</v>
      </c>
      <c r="C3122" s="292" t="s">
        <v>4277</v>
      </c>
      <c r="E3122" s="292" t="s">
        <v>4359</v>
      </c>
      <c r="L3122" s="265">
        <v>-1300000</v>
      </c>
    </row>
    <row r="3123" spans="1:13" x14ac:dyDescent="0.3">
      <c r="A3123" s="58">
        <v>3124</v>
      </c>
      <c r="B3123" s="264">
        <v>46079</v>
      </c>
      <c r="C3123" s="292" t="s">
        <v>1781</v>
      </c>
      <c r="E3123" s="292" t="s">
        <v>1200</v>
      </c>
      <c r="F3123" s="269" t="s">
        <v>1554</v>
      </c>
      <c r="G3123" s="265">
        <v>1200000</v>
      </c>
      <c r="H3123" s="269">
        <v>1</v>
      </c>
      <c r="K3123" s="265">
        <v>1200000</v>
      </c>
    </row>
    <row r="3124" spans="1:13" x14ac:dyDescent="0.3">
      <c r="A3124" s="58">
        <v>3125</v>
      </c>
      <c r="B3124" s="264">
        <v>46079</v>
      </c>
      <c r="C3124" s="292" t="s">
        <v>3189</v>
      </c>
      <c r="E3124" s="292" t="s">
        <v>2168</v>
      </c>
      <c r="F3124" s="269" t="s">
        <v>1455</v>
      </c>
      <c r="G3124" s="265">
        <v>1600000</v>
      </c>
      <c r="H3124" s="269">
        <v>1</v>
      </c>
      <c r="K3124" s="265">
        <v>1600000</v>
      </c>
      <c r="M3124" s="292" t="s">
        <v>5152</v>
      </c>
    </row>
    <row r="3125" spans="1:13" x14ac:dyDescent="0.3">
      <c r="A3125" s="58">
        <v>3126</v>
      </c>
      <c r="B3125" s="264">
        <v>46079</v>
      </c>
      <c r="C3125" s="292" t="s">
        <v>1577</v>
      </c>
      <c r="E3125" s="292" t="s">
        <v>2177</v>
      </c>
      <c r="F3125" s="269" t="s">
        <v>1202</v>
      </c>
      <c r="G3125" s="265">
        <v>620000</v>
      </c>
      <c r="H3125" s="269">
        <v>1</v>
      </c>
      <c r="K3125" s="265">
        <v>620000</v>
      </c>
    </row>
    <row r="3126" spans="1:13" x14ac:dyDescent="0.3">
      <c r="A3126" s="58">
        <v>3127</v>
      </c>
      <c r="B3126" s="264">
        <v>46079</v>
      </c>
      <c r="C3126" s="292" t="s">
        <v>1447</v>
      </c>
      <c r="E3126" s="292" t="s">
        <v>1708</v>
      </c>
      <c r="F3126" s="269">
        <v>27107593440</v>
      </c>
      <c r="G3126" s="265">
        <v>150000</v>
      </c>
      <c r="H3126" s="269">
        <v>1</v>
      </c>
      <c r="K3126" s="265">
        <v>150000</v>
      </c>
    </row>
    <row r="3127" spans="1:13" x14ac:dyDescent="0.3">
      <c r="A3127" s="58">
        <v>3128</v>
      </c>
      <c r="B3127" s="264">
        <v>46079</v>
      </c>
      <c r="C3127" s="292" t="s">
        <v>4028</v>
      </c>
      <c r="E3127" s="292" t="s">
        <v>3039</v>
      </c>
      <c r="F3127" s="269" t="s">
        <v>1943</v>
      </c>
      <c r="G3127" s="265">
        <v>1000000</v>
      </c>
      <c r="H3127" s="269">
        <v>1</v>
      </c>
      <c r="J3127" s="266">
        <v>100000</v>
      </c>
      <c r="K3127" s="265">
        <v>1100000</v>
      </c>
    </row>
    <row r="3128" spans="1:13" x14ac:dyDescent="0.3">
      <c r="A3128" s="58">
        <v>3129</v>
      </c>
      <c r="B3128" s="264">
        <v>46079</v>
      </c>
      <c r="C3128" s="292" t="s">
        <v>1435</v>
      </c>
      <c r="E3128" s="292" t="s">
        <v>5156</v>
      </c>
      <c r="G3128" s="265">
        <v>-350000</v>
      </c>
      <c r="H3128" s="269">
        <v>1</v>
      </c>
      <c r="L3128" s="265">
        <v>-350000</v>
      </c>
    </row>
    <row r="3129" spans="1:13" x14ac:dyDescent="0.3">
      <c r="A3129" s="58">
        <v>3130</v>
      </c>
      <c r="B3129" s="264">
        <v>46079</v>
      </c>
      <c r="C3129" s="292" t="s">
        <v>1435</v>
      </c>
      <c r="E3129" s="292" t="s">
        <v>5157</v>
      </c>
      <c r="G3129" s="265">
        <v>-300000</v>
      </c>
      <c r="H3129" s="269">
        <v>1</v>
      </c>
      <c r="L3129" s="265">
        <v>-300000</v>
      </c>
    </row>
    <row r="3130" spans="1:13" x14ac:dyDescent="0.3">
      <c r="A3130" s="58">
        <v>3131</v>
      </c>
      <c r="B3130" s="264">
        <v>46079</v>
      </c>
      <c r="C3130" s="292" t="s">
        <v>1016</v>
      </c>
      <c r="E3130" s="292" t="s">
        <v>2184</v>
      </c>
      <c r="G3130" s="265">
        <v>550000</v>
      </c>
      <c r="H3130" s="269">
        <v>1</v>
      </c>
      <c r="K3130" s="265">
        <v>550000</v>
      </c>
    </row>
    <row r="3131" spans="1:13" x14ac:dyDescent="0.3">
      <c r="A3131" s="58">
        <v>3132</v>
      </c>
      <c r="B3131" s="264">
        <v>46079</v>
      </c>
      <c r="C3131" s="292" t="s">
        <v>1485</v>
      </c>
      <c r="E3131" s="292" t="s">
        <v>1200</v>
      </c>
      <c r="F3131" s="269" t="s">
        <v>1201</v>
      </c>
      <c r="G3131" s="265">
        <v>1250000</v>
      </c>
      <c r="H3131" s="269">
        <v>1</v>
      </c>
      <c r="K3131" s="265">
        <v>1250000</v>
      </c>
    </row>
    <row r="3132" spans="1:13" x14ac:dyDescent="0.3">
      <c r="A3132" s="58">
        <v>3133</v>
      </c>
      <c r="B3132" s="264">
        <v>46079</v>
      </c>
      <c r="C3132" s="292" t="s">
        <v>985</v>
      </c>
      <c r="E3132" s="292" t="s">
        <v>2372</v>
      </c>
      <c r="F3132" s="269" t="s">
        <v>2405</v>
      </c>
      <c r="G3132" s="265">
        <v>681818</v>
      </c>
      <c r="H3132" s="269">
        <v>1</v>
      </c>
      <c r="J3132" s="266">
        <v>68182</v>
      </c>
      <c r="K3132" s="265">
        <v>750000</v>
      </c>
    </row>
    <row r="3133" spans="1:13" x14ac:dyDescent="0.3">
      <c r="A3133" s="58">
        <v>3134</v>
      </c>
      <c r="B3133" s="264">
        <v>46079</v>
      </c>
      <c r="C3133" s="292" t="s">
        <v>985</v>
      </c>
      <c r="E3133" s="292" t="s">
        <v>2170</v>
      </c>
      <c r="F3133" s="269" t="s">
        <v>1196</v>
      </c>
      <c r="G3133" s="265">
        <v>1500000</v>
      </c>
      <c r="H3133" s="269">
        <v>1</v>
      </c>
      <c r="J3133" s="266">
        <v>150000</v>
      </c>
      <c r="K3133" s="265">
        <v>1650000</v>
      </c>
    </row>
    <row r="3134" spans="1:13" x14ac:dyDescent="0.3">
      <c r="A3134" s="58">
        <v>3135</v>
      </c>
      <c r="B3134" s="264">
        <v>46079</v>
      </c>
      <c r="C3134" s="292" t="s">
        <v>985</v>
      </c>
      <c r="E3134" s="292" t="s">
        <v>2171</v>
      </c>
      <c r="F3134" s="269" t="s">
        <v>1794</v>
      </c>
      <c r="G3134" s="265">
        <v>100000</v>
      </c>
      <c r="H3134" s="269">
        <v>1</v>
      </c>
      <c r="J3134" s="266">
        <v>10000</v>
      </c>
      <c r="K3134" s="265">
        <v>110000</v>
      </c>
    </row>
    <row r="3135" spans="1:13" x14ac:dyDescent="0.3">
      <c r="A3135" s="58">
        <v>3136</v>
      </c>
      <c r="B3135" s="264">
        <v>46079</v>
      </c>
      <c r="C3135" s="292" t="s">
        <v>985</v>
      </c>
      <c r="E3135" s="292" t="s">
        <v>4159</v>
      </c>
      <c r="L3135" s="265">
        <v>-2510000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199" workbookViewId="0">
      <selection activeCell="I218" sqref="I218:I21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46079</v>
      </c>
      <c r="B3" s="235" t="s">
        <v>1123</v>
      </c>
      <c r="C3" s="286">
        <f>SUMIF($B:$B,A3,I:I)</f>
        <v>8980000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1728000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105114000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4968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4841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4986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4989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4996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4997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5007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4550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5010</v>
      </c>
      <c r="D53" s="113" t="s">
        <v>5014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5010</v>
      </c>
      <c r="D54" s="113" t="s">
        <v>5016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4841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5019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5020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5022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4562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5036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5040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5041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5042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5043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5044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2986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2986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2986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2986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2986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/>
      <c r="G108" s="120">
        <v>1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5052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5057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5057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5062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5063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5063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5064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4907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5057</v>
      </c>
      <c r="D132" s="113" t="s">
        <v>5072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4520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4439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4011</v>
      </c>
      <c r="D136" s="113" t="s">
        <v>1791</v>
      </c>
      <c r="J136" s="80">
        <v>-2200000</v>
      </c>
    </row>
    <row r="137" spans="1:10" ht="18" customHeight="1" x14ac:dyDescent="0.3">
      <c r="A137" s="82">
        <v>3047</v>
      </c>
      <c r="B137" s="93">
        <v>46067</v>
      </c>
      <c r="C137" s="83" t="s">
        <v>1044</v>
      </c>
      <c r="D137" s="113" t="s">
        <v>1791</v>
      </c>
      <c r="J137" s="80">
        <v>-150000</v>
      </c>
    </row>
    <row r="138" spans="1:10" ht="18" customHeight="1" x14ac:dyDescent="0.3">
      <c r="A138" s="82">
        <v>3048</v>
      </c>
      <c r="B138" s="93">
        <v>46067</v>
      </c>
      <c r="C138" s="83" t="s">
        <v>1435</v>
      </c>
      <c r="D138" s="113" t="s">
        <v>2047</v>
      </c>
      <c r="J138" s="80">
        <v>-4000000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5086</v>
      </c>
      <c r="J139" s="80">
        <v>-600000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2047</v>
      </c>
      <c r="J140" s="80">
        <v>-8000000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4790</v>
      </c>
      <c r="J141" s="80">
        <v>-2183000</v>
      </c>
    </row>
    <row r="142" spans="1:10" ht="18" customHeight="1" x14ac:dyDescent="0.3">
      <c r="A142" s="82">
        <v>3052</v>
      </c>
      <c r="B142" s="93">
        <v>46067</v>
      </c>
      <c r="C142" s="83" t="s">
        <v>1390</v>
      </c>
      <c r="D142" s="113" t="s">
        <v>1198</v>
      </c>
      <c r="F142" s="120">
        <v>1200000</v>
      </c>
      <c r="G142" s="85">
        <v>1</v>
      </c>
      <c r="I142" s="80">
        <v>1200000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2828</v>
      </c>
      <c r="F143" s="120">
        <v>130000</v>
      </c>
      <c r="G143" s="85">
        <v>1</v>
      </c>
      <c r="I143" s="80">
        <v>130000</v>
      </c>
    </row>
    <row r="144" spans="1:10" ht="18" customHeight="1" x14ac:dyDescent="0.3">
      <c r="A144" s="82">
        <v>3054</v>
      </c>
      <c r="B144" s="93">
        <v>46072</v>
      </c>
      <c r="C144" s="83" t="s">
        <v>1016</v>
      </c>
      <c r="D144" s="113" t="s">
        <v>3875</v>
      </c>
      <c r="J144" s="80">
        <v>-2170000</v>
      </c>
    </row>
    <row r="145" spans="1:10" ht="18" customHeight="1" x14ac:dyDescent="0.3">
      <c r="A145" s="82">
        <v>3055</v>
      </c>
      <c r="B145" s="93">
        <v>46072</v>
      </c>
      <c r="C145" s="83" t="s">
        <v>1460</v>
      </c>
      <c r="D145" s="113" t="s">
        <v>2170</v>
      </c>
      <c r="F145" s="120">
        <v>1550000</v>
      </c>
      <c r="G145" s="85">
        <v>1</v>
      </c>
      <c r="I145" s="80">
        <v>1550000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2171</v>
      </c>
      <c r="F146" s="120">
        <v>50000</v>
      </c>
      <c r="G146" s="85">
        <v>1</v>
      </c>
      <c r="I146" s="80">
        <v>50000</v>
      </c>
    </row>
    <row r="147" spans="1:10" ht="18" customHeight="1" x14ac:dyDescent="0.3">
      <c r="A147" s="82">
        <v>3057</v>
      </c>
      <c r="B147" s="93">
        <v>46072</v>
      </c>
      <c r="C147" s="83" t="s">
        <v>1369</v>
      </c>
      <c r="D147" s="113" t="s">
        <v>5093</v>
      </c>
      <c r="F147" s="120">
        <v>350000</v>
      </c>
      <c r="G147" s="85">
        <v>1</v>
      </c>
      <c r="I147" s="80">
        <v>350000</v>
      </c>
    </row>
    <row r="148" spans="1:10" ht="18" customHeight="1" x14ac:dyDescent="0.3">
      <c r="A148" s="82">
        <v>3058</v>
      </c>
      <c r="B148" s="93">
        <v>46072</v>
      </c>
      <c r="C148" s="83" t="s">
        <v>1390</v>
      </c>
      <c r="D148" s="113" t="s">
        <v>1735</v>
      </c>
      <c r="F148" s="120">
        <v>1550000</v>
      </c>
      <c r="G148" s="85">
        <v>1</v>
      </c>
      <c r="I148" s="80">
        <v>1550000</v>
      </c>
    </row>
    <row r="149" spans="1:10" ht="18" customHeight="1" x14ac:dyDescent="0.3">
      <c r="A149" s="82">
        <v>3059</v>
      </c>
      <c r="B149" s="93">
        <v>46072</v>
      </c>
      <c r="C149" s="83" t="s">
        <v>4412</v>
      </c>
      <c r="D149" s="113" t="s">
        <v>1708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3060</v>
      </c>
      <c r="B150" s="93">
        <v>46072</v>
      </c>
      <c r="C150" s="83" t="s">
        <v>1800</v>
      </c>
      <c r="D150" s="113" t="s">
        <v>2170</v>
      </c>
      <c r="F150" s="120">
        <v>1550000</v>
      </c>
      <c r="G150" s="85">
        <v>1</v>
      </c>
      <c r="I150" s="80">
        <v>1550000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2171</v>
      </c>
      <c r="F151" s="120">
        <v>50000</v>
      </c>
      <c r="G151" s="85">
        <v>1</v>
      </c>
      <c r="I151" s="80">
        <v>50000</v>
      </c>
    </row>
    <row r="152" spans="1:10" ht="18" customHeight="1" x14ac:dyDescent="0.3">
      <c r="A152" s="82">
        <v>3062</v>
      </c>
      <c r="B152" s="93">
        <v>46072</v>
      </c>
      <c r="C152" s="83" t="s">
        <v>1589</v>
      </c>
      <c r="D152" s="113" t="s">
        <v>1198</v>
      </c>
      <c r="F152" s="120">
        <v>1000000</v>
      </c>
      <c r="G152" s="85">
        <v>1</v>
      </c>
      <c r="H152" s="126">
        <v>100000</v>
      </c>
      <c r="I152" s="80">
        <v>1100000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1791</v>
      </c>
      <c r="J153" s="80">
        <v>-1100000</v>
      </c>
    </row>
    <row r="154" spans="1:10" ht="18" customHeight="1" x14ac:dyDescent="0.3">
      <c r="A154" s="82">
        <v>3064</v>
      </c>
      <c r="B154" s="93">
        <v>46073</v>
      </c>
      <c r="C154" s="83" t="s">
        <v>1464</v>
      </c>
      <c r="D154" s="113" t="s">
        <v>2177</v>
      </c>
      <c r="F154" s="120">
        <v>620000</v>
      </c>
      <c r="G154" s="85">
        <v>1</v>
      </c>
      <c r="I154" s="80">
        <v>620000</v>
      </c>
    </row>
    <row r="155" spans="1:10" ht="18" customHeight="1" x14ac:dyDescent="0.3">
      <c r="A155" s="82">
        <v>3065</v>
      </c>
      <c r="B155" s="93">
        <v>46073</v>
      </c>
      <c r="C155" s="83" t="s">
        <v>1781</v>
      </c>
      <c r="D155" s="113" t="s">
        <v>2289</v>
      </c>
      <c r="F155" s="120">
        <v>650000</v>
      </c>
      <c r="G155" s="85">
        <v>1</v>
      </c>
      <c r="I155" s="80">
        <v>650000</v>
      </c>
    </row>
    <row r="156" spans="1:10" ht="18" customHeight="1" x14ac:dyDescent="0.3">
      <c r="A156" s="82">
        <v>3066</v>
      </c>
      <c r="B156" s="93">
        <v>46073</v>
      </c>
      <c r="C156" s="83" t="s">
        <v>1781</v>
      </c>
      <c r="D156" s="113" t="s">
        <v>1510</v>
      </c>
      <c r="F156" s="120">
        <v>10000</v>
      </c>
      <c r="G156" s="85">
        <v>1</v>
      </c>
      <c r="I156" s="80">
        <v>10000</v>
      </c>
    </row>
    <row r="157" spans="1:10" ht="18" customHeight="1" x14ac:dyDescent="0.3">
      <c r="A157" s="82">
        <v>3067</v>
      </c>
      <c r="B157" s="93">
        <v>46073</v>
      </c>
      <c r="C157" s="83" t="s">
        <v>1369</v>
      </c>
      <c r="D157" s="113" t="s">
        <v>1708</v>
      </c>
      <c r="F157" s="120">
        <v>170000</v>
      </c>
      <c r="G157" s="85">
        <v>2</v>
      </c>
      <c r="I157" s="80">
        <v>340000</v>
      </c>
    </row>
    <row r="158" spans="1:10" ht="18" customHeight="1" x14ac:dyDescent="0.3">
      <c r="A158" s="82">
        <v>3068</v>
      </c>
      <c r="B158" s="93">
        <v>46073</v>
      </c>
      <c r="C158" s="83" t="s">
        <v>2771</v>
      </c>
      <c r="D158" s="113" t="s">
        <v>2177</v>
      </c>
      <c r="F158" s="120">
        <v>620000</v>
      </c>
      <c r="G158" s="85">
        <v>1</v>
      </c>
      <c r="I158" s="80">
        <v>620000</v>
      </c>
    </row>
    <row r="159" spans="1:10" ht="18" customHeight="1" x14ac:dyDescent="0.3">
      <c r="A159" s="82">
        <v>3069</v>
      </c>
      <c r="B159" s="93">
        <v>46073</v>
      </c>
      <c r="C159" s="83" t="s">
        <v>1390</v>
      </c>
      <c r="D159" s="113" t="s">
        <v>2001</v>
      </c>
      <c r="F159" s="120">
        <v>1850000</v>
      </c>
      <c r="G159" s="85">
        <v>1</v>
      </c>
      <c r="I159" s="80">
        <v>1850000</v>
      </c>
    </row>
    <row r="160" spans="1:10" ht="18" customHeight="1" x14ac:dyDescent="0.3">
      <c r="A160" s="82">
        <v>3070</v>
      </c>
      <c r="B160" s="93">
        <v>46073</v>
      </c>
      <c r="C160" s="83" t="s">
        <v>1435</v>
      </c>
      <c r="D160" s="113" t="s">
        <v>1487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3071</v>
      </c>
      <c r="B161" s="93">
        <v>46073</v>
      </c>
      <c r="C161" s="83" t="s">
        <v>1435</v>
      </c>
      <c r="D161" s="113" t="s">
        <v>2828</v>
      </c>
      <c r="F161" s="120">
        <v>130000</v>
      </c>
      <c r="G161" s="85">
        <v>1</v>
      </c>
      <c r="I161" s="80">
        <v>130000</v>
      </c>
    </row>
    <row r="162" spans="1:10" ht="18" customHeight="1" x14ac:dyDescent="0.3">
      <c r="A162" s="82">
        <v>3072</v>
      </c>
      <c r="B162" s="93">
        <v>46073</v>
      </c>
      <c r="C162" s="83" t="s">
        <v>1144</v>
      </c>
      <c r="D162" s="113" t="s">
        <v>1708</v>
      </c>
      <c r="F162" s="120">
        <v>150000</v>
      </c>
      <c r="G162" s="85">
        <v>2</v>
      </c>
      <c r="I162" s="80">
        <v>300000</v>
      </c>
    </row>
    <row r="163" spans="1:10" ht="18" customHeight="1" x14ac:dyDescent="0.3">
      <c r="A163" s="82">
        <v>3073</v>
      </c>
      <c r="B163" s="93">
        <v>46073</v>
      </c>
      <c r="C163" s="83" t="s">
        <v>3256</v>
      </c>
      <c r="D163" s="113" t="s">
        <v>1734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3074</v>
      </c>
      <c r="B164" s="93">
        <v>46073</v>
      </c>
      <c r="C164" s="83" t="s">
        <v>3256</v>
      </c>
      <c r="D164" s="113" t="s">
        <v>1510</v>
      </c>
      <c r="F164" s="120">
        <v>30000</v>
      </c>
      <c r="G164" s="85">
        <v>1</v>
      </c>
      <c r="I164" s="80">
        <v>30000</v>
      </c>
    </row>
    <row r="165" spans="1:10" ht="18" customHeight="1" x14ac:dyDescent="0.3">
      <c r="A165" s="82">
        <v>3075</v>
      </c>
      <c r="B165" s="93">
        <v>46074</v>
      </c>
      <c r="C165" s="83" t="s">
        <v>1577</v>
      </c>
      <c r="D165" s="113" t="s">
        <v>3039</v>
      </c>
      <c r="F165" s="120">
        <v>1000000</v>
      </c>
      <c r="G165" s="85">
        <v>1</v>
      </c>
      <c r="H165" s="126">
        <v>100000</v>
      </c>
      <c r="I165" s="80">
        <v>1100000</v>
      </c>
    </row>
    <row r="166" spans="1:10" ht="18" customHeight="1" x14ac:dyDescent="0.3">
      <c r="A166" s="82">
        <v>3076</v>
      </c>
      <c r="B166" s="93">
        <v>46074</v>
      </c>
      <c r="C166" s="83" t="s">
        <v>1369</v>
      </c>
      <c r="D166" s="113" t="s">
        <v>4175</v>
      </c>
      <c r="J166" s="80">
        <v>-690000</v>
      </c>
    </row>
    <row r="167" spans="1:10" ht="18" customHeight="1" x14ac:dyDescent="0.3">
      <c r="A167" s="82">
        <v>3078</v>
      </c>
      <c r="B167" s="93">
        <v>46076</v>
      </c>
      <c r="C167" s="83" t="s">
        <v>2135</v>
      </c>
      <c r="D167" s="113" t="s">
        <v>5110</v>
      </c>
      <c r="J167" s="80">
        <v>-1680000</v>
      </c>
    </row>
    <row r="168" spans="1:10" ht="18" customHeight="1" x14ac:dyDescent="0.3">
      <c r="A168" s="82">
        <v>3079</v>
      </c>
      <c r="B168" s="93">
        <v>46074</v>
      </c>
      <c r="C168" s="83" t="s">
        <v>1545</v>
      </c>
      <c r="D168" s="113" t="s">
        <v>4793</v>
      </c>
      <c r="F168" s="120">
        <v>1000000</v>
      </c>
      <c r="G168" s="85">
        <v>1</v>
      </c>
      <c r="I168" s="80">
        <v>1000000</v>
      </c>
    </row>
    <row r="169" spans="1:10" ht="18" customHeight="1" x14ac:dyDescent="0.3">
      <c r="A169" s="82">
        <v>3080</v>
      </c>
      <c r="B169" s="93">
        <v>46074</v>
      </c>
      <c r="C169" s="83" t="s">
        <v>1545</v>
      </c>
      <c r="D169" s="113" t="s">
        <v>2127</v>
      </c>
      <c r="F169" s="120">
        <v>1900000</v>
      </c>
      <c r="G169" s="85">
        <v>1</v>
      </c>
      <c r="I169" s="80">
        <v>1900000</v>
      </c>
    </row>
    <row r="170" spans="1:10" ht="18" customHeight="1" x14ac:dyDescent="0.3">
      <c r="A170" s="82">
        <v>3081</v>
      </c>
      <c r="B170" s="93">
        <v>46076</v>
      </c>
      <c r="C170" s="83" t="s">
        <v>1464</v>
      </c>
      <c r="D170" s="113" t="s">
        <v>2177</v>
      </c>
      <c r="F170" s="120">
        <v>620000</v>
      </c>
      <c r="G170" s="85">
        <v>1</v>
      </c>
      <c r="I170" s="80">
        <v>620000</v>
      </c>
    </row>
    <row r="171" spans="1:10" ht="18" customHeight="1" x14ac:dyDescent="0.3">
      <c r="A171" s="82">
        <v>3082</v>
      </c>
      <c r="B171" s="93">
        <v>46076</v>
      </c>
      <c r="C171" s="83" t="s">
        <v>1464</v>
      </c>
      <c r="D171" s="113" t="s">
        <v>4492</v>
      </c>
      <c r="J171" s="80">
        <v>-1240000</v>
      </c>
    </row>
    <row r="172" spans="1:10" ht="18" customHeight="1" x14ac:dyDescent="0.3">
      <c r="A172" s="82">
        <v>3083</v>
      </c>
      <c r="B172" s="93">
        <v>46076</v>
      </c>
      <c r="C172" s="83" t="s">
        <v>1968</v>
      </c>
      <c r="D172" s="113" t="s">
        <v>1487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3084</v>
      </c>
      <c r="B173" s="93">
        <v>46076</v>
      </c>
      <c r="C173" s="83" t="s">
        <v>1885</v>
      </c>
      <c r="D173" s="113" t="s">
        <v>1198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3085</v>
      </c>
      <c r="B174" s="93">
        <v>46076</v>
      </c>
      <c r="C174" s="83" t="s">
        <v>1885</v>
      </c>
      <c r="D174" s="113" t="s">
        <v>1487</v>
      </c>
      <c r="F174" s="120">
        <v>350000</v>
      </c>
      <c r="G174" s="85">
        <v>1</v>
      </c>
      <c r="I174" s="80">
        <v>350000</v>
      </c>
    </row>
    <row r="175" spans="1:10" ht="18" customHeight="1" x14ac:dyDescent="0.3">
      <c r="A175" s="82">
        <v>3086</v>
      </c>
      <c r="B175" s="93">
        <v>46076</v>
      </c>
      <c r="C175" s="83" t="s">
        <v>1016</v>
      </c>
      <c r="D175" s="113" t="s">
        <v>1734</v>
      </c>
      <c r="F175" s="120">
        <v>650000</v>
      </c>
      <c r="G175" s="85">
        <v>1</v>
      </c>
      <c r="I175" s="80">
        <v>650000</v>
      </c>
    </row>
    <row r="176" spans="1:10" ht="18" customHeight="1" x14ac:dyDescent="0.3">
      <c r="A176" s="82">
        <v>3087</v>
      </c>
      <c r="B176" s="93">
        <v>46076</v>
      </c>
      <c r="C176" s="83" t="s">
        <v>1051</v>
      </c>
      <c r="D176" s="113" t="s">
        <v>2177</v>
      </c>
      <c r="F176" s="120">
        <v>620000</v>
      </c>
      <c r="G176" s="85">
        <v>1</v>
      </c>
      <c r="I176" s="80">
        <v>620000</v>
      </c>
    </row>
    <row r="177" spans="1:10" ht="18" customHeight="1" x14ac:dyDescent="0.3">
      <c r="A177" s="82">
        <v>3088</v>
      </c>
      <c r="B177" s="93">
        <v>46076</v>
      </c>
      <c r="C177" s="83" t="s">
        <v>2484</v>
      </c>
      <c r="D177" s="113" t="s">
        <v>2018</v>
      </c>
      <c r="F177" s="120">
        <v>1500000</v>
      </c>
      <c r="G177" s="85">
        <v>1</v>
      </c>
      <c r="H177" s="126">
        <v>150000</v>
      </c>
      <c r="I177" s="80">
        <v>1650000</v>
      </c>
    </row>
    <row r="178" spans="1:10" ht="18" customHeight="1" x14ac:dyDescent="0.3">
      <c r="A178" s="82">
        <v>3089</v>
      </c>
      <c r="B178" s="93">
        <v>46076</v>
      </c>
      <c r="C178" s="83" t="s">
        <v>1800</v>
      </c>
      <c r="D178" s="113" t="s">
        <v>1487</v>
      </c>
      <c r="F178" s="120">
        <v>350000</v>
      </c>
      <c r="G178" s="85">
        <v>2</v>
      </c>
      <c r="I178" s="80">
        <v>700000</v>
      </c>
    </row>
    <row r="179" spans="1:10" ht="18" customHeight="1" x14ac:dyDescent="0.3">
      <c r="A179" s="82">
        <v>3090</v>
      </c>
      <c r="B179" s="93">
        <v>46076</v>
      </c>
      <c r="C179" s="83" t="s">
        <v>1781</v>
      </c>
      <c r="D179" s="113" t="s">
        <v>1734</v>
      </c>
      <c r="F179" s="120">
        <v>1100000</v>
      </c>
      <c r="G179" s="85">
        <v>1</v>
      </c>
      <c r="I179" s="80">
        <v>1100000</v>
      </c>
    </row>
    <row r="180" spans="1:10" ht="18" customHeight="1" x14ac:dyDescent="0.3">
      <c r="A180" s="82">
        <v>3091</v>
      </c>
      <c r="B180" s="93">
        <v>46076</v>
      </c>
      <c r="C180" s="83" t="s">
        <v>1781</v>
      </c>
      <c r="D180" s="113" t="s">
        <v>1734</v>
      </c>
      <c r="F180" s="120">
        <v>650000</v>
      </c>
      <c r="G180" s="85">
        <v>1</v>
      </c>
      <c r="I180" s="80">
        <v>650000</v>
      </c>
    </row>
    <row r="181" spans="1:10" ht="18" customHeight="1" x14ac:dyDescent="0.3">
      <c r="A181" s="82">
        <v>3092</v>
      </c>
      <c r="B181" s="93">
        <v>46076</v>
      </c>
      <c r="C181" s="83" t="s">
        <v>1781</v>
      </c>
      <c r="D181" s="113" t="s">
        <v>1510</v>
      </c>
      <c r="F181" s="120">
        <v>30000</v>
      </c>
      <c r="G181" s="85">
        <v>1</v>
      </c>
      <c r="I181" s="80">
        <v>30000</v>
      </c>
    </row>
    <row r="182" spans="1:10" ht="18" customHeight="1" x14ac:dyDescent="0.3">
      <c r="A182" s="82">
        <v>3093</v>
      </c>
      <c r="B182" s="93">
        <v>46076</v>
      </c>
      <c r="C182" s="83" t="s">
        <v>1016</v>
      </c>
      <c r="D182" s="113" t="s">
        <v>2907</v>
      </c>
      <c r="F182" s="120">
        <v>584000</v>
      </c>
      <c r="G182" s="85">
        <v>1</v>
      </c>
      <c r="I182" s="80">
        <v>584000</v>
      </c>
    </row>
    <row r="183" spans="1:10" ht="18" customHeight="1" x14ac:dyDescent="0.3">
      <c r="A183" s="82">
        <v>3094</v>
      </c>
      <c r="B183" s="93">
        <v>46076</v>
      </c>
      <c r="C183" s="83" t="s">
        <v>1016</v>
      </c>
      <c r="D183" s="113" t="s">
        <v>2182</v>
      </c>
      <c r="F183" s="120">
        <v>10000</v>
      </c>
      <c r="G183" s="85">
        <v>1</v>
      </c>
      <c r="I183" s="80">
        <v>10000</v>
      </c>
    </row>
    <row r="184" spans="1:10" ht="18" customHeight="1" x14ac:dyDescent="0.3">
      <c r="A184" s="82">
        <v>3095</v>
      </c>
      <c r="B184" s="93">
        <v>46076</v>
      </c>
      <c r="C184" s="83" t="s">
        <v>1440</v>
      </c>
      <c r="D184" s="113" t="s">
        <v>1198</v>
      </c>
      <c r="F184" s="120">
        <v>1200000</v>
      </c>
      <c r="G184" s="85">
        <v>1</v>
      </c>
      <c r="H184" s="126">
        <v>120000</v>
      </c>
      <c r="I184" s="80">
        <v>1320000</v>
      </c>
    </row>
    <row r="185" spans="1:10" ht="18" customHeight="1" x14ac:dyDescent="0.3">
      <c r="A185" s="82">
        <v>3096</v>
      </c>
      <c r="B185" s="93">
        <v>46076</v>
      </c>
      <c r="C185" s="83" t="s">
        <v>1587</v>
      </c>
      <c r="D185" s="113" t="s">
        <v>5123</v>
      </c>
      <c r="J185" s="80">
        <v>-1649000</v>
      </c>
    </row>
    <row r="186" spans="1:10" ht="18" customHeight="1" x14ac:dyDescent="0.3">
      <c r="A186" s="82">
        <v>3097</v>
      </c>
      <c r="B186" s="93">
        <v>46076</v>
      </c>
      <c r="C186" s="83" t="s">
        <v>1968</v>
      </c>
      <c r="D186" s="113" t="s">
        <v>4117</v>
      </c>
      <c r="J186" s="80">
        <v>-385000</v>
      </c>
    </row>
    <row r="187" spans="1:10" ht="18" customHeight="1" x14ac:dyDescent="0.3">
      <c r="A187" s="82">
        <v>3098</v>
      </c>
      <c r="B187" s="93">
        <v>46077</v>
      </c>
      <c r="C187" s="83" t="s">
        <v>1460</v>
      </c>
      <c r="D187" s="113" t="s">
        <v>5124</v>
      </c>
      <c r="F187" s="120">
        <v>300000</v>
      </c>
      <c r="G187" s="85">
        <v>1</v>
      </c>
      <c r="I187" s="80">
        <v>300000</v>
      </c>
    </row>
    <row r="188" spans="1:10" ht="18" customHeight="1" x14ac:dyDescent="0.3">
      <c r="A188" s="82">
        <v>3099</v>
      </c>
      <c r="B188" s="93">
        <v>46077</v>
      </c>
      <c r="C188" s="83" t="s">
        <v>1649</v>
      </c>
      <c r="D188" s="113" t="s">
        <v>3565</v>
      </c>
      <c r="F188" s="120">
        <v>2600000</v>
      </c>
      <c r="G188" s="85">
        <v>1</v>
      </c>
      <c r="I188" s="80">
        <v>2600000</v>
      </c>
    </row>
    <row r="189" spans="1:10" ht="18" customHeight="1" x14ac:dyDescent="0.3">
      <c r="A189" s="82">
        <v>3100</v>
      </c>
      <c r="B189" s="93">
        <v>46077</v>
      </c>
      <c r="C189" s="83" t="s">
        <v>2986</v>
      </c>
      <c r="D189" s="113" t="s">
        <v>1198</v>
      </c>
      <c r="F189" s="120">
        <v>1200000</v>
      </c>
      <c r="G189" s="85">
        <v>1</v>
      </c>
      <c r="I189" s="80">
        <v>1200000</v>
      </c>
    </row>
    <row r="190" spans="1:10" ht="18" customHeight="1" x14ac:dyDescent="0.3">
      <c r="A190" s="82">
        <v>3101</v>
      </c>
      <c r="B190" s="93">
        <v>46077</v>
      </c>
      <c r="C190" s="83" t="s">
        <v>1838</v>
      </c>
      <c r="D190" s="113" t="s">
        <v>1198</v>
      </c>
      <c r="F190" s="120">
        <v>1200000</v>
      </c>
      <c r="G190" s="85">
        <v>1</v>
      </c>
      <c r="I190" s="80">
        <v>1200000</v>
      </c>
    </row>
    <row r="191" spans="1:10" ht="18" customHeight="1" x14ac:dyDescent="0.3">
      <c r="A191" s="82">
        <v>3102</v>
      </c>
      <c r="B191" s="93">
        <v>46077</v>
      </c>
      <c r="C191" s="83" t="s">
        <v>1838</v>
      </c>
      <c r="D191" s="113" t="s">
        <v>1487</v>
      </c>
      <c r="F191" s="120">
        <v>350000</v>
      </c>
      <c r="G191" s="85">
        <v>1</v>
      </c>
      <c r="I191" s="80">
        <v>350000</v>
      </c>
    </row>
    <row r="192" spans="1:10" ht="18" customHeight="1" x14ac:dyDescent="0.3">
      <c r="A192" s="82">
        <v>3103</v>
      </c>
      <c r="B192" s="93">
        <v>46077</v>
      </c>
      <c r="C192" s="83" t="s">
        <v>2135</v>
      </c>
      <c r="D192" s="113" t="s">
        <v>3039</v>
      </c>
      <c r="F192" s="120">
        <v>1000000</v>
      </c>
      <c r="G192" s="85">
        <v>1</v>
      </c>
      <c r="I192" s="80">
        <v>1000000</v>
      </c>
    </row>
    <row r="193" spans="1:10" ht="18" customHeight="1" x14ac:dyDescent="0.3">
      <c r="A193" s="82">
        <v>3104</v>
      </c>
      <c r="B193" s="93">
        <v>46077</v>
      </c>
      <c r="C193" s="83" t="s">
        <v>1390</v>
      </c>
      <c r="D193" s="113" t="s">
        <v>1734</v>
      </c>
      <c r="F193" s="120">
        <v>1100000</v>
      </c>
      <c r="G193" s="85">
        <v>1</v>
      </c>
      <c r="I193" s="80">
        <v>1100000</v>
      </c>
    </row>
    <row r="194" spans="1:10" ht="18" customHeight="1" x14ac:dyDescent="0.3">
      <c r="A194" s="82">
        <v>3105</v>
      </c>
      <c r="B194" s="93">
        <v>46077</v>
      </c>
      <c r="C194" s="83" t="s">
        <v>1838</v>
      </c>
      <c r="D194" s="113" t="s">
        <v>5132</v>
      </c>
      <c r="J194" s="80">
        <v>-1550000</v>
      </c>
    </row>
    <row r="195" spans="1:10" ht="18" customHeight="1" x14ac:dyDescent="0.3">
      <c r="A195" s="82">
        <v>3106</v>
      </c>
      <c r="B195" s="93">
        <v>46077</v>
      </c>
      <c r="C195" s="83" t="s">
        <v>1852</v>
      </c>
      <c r="D195" s="113" t="s">
        <v>4923</v>
      </c>
      <c r="J195" s="80">
        <v>-250000</v>
      </c>
    </row>
    <row r="196" spans="1:10" ht="18" customHeight="1" x14ac:dyDescent="0.3">
      <c r="A196" s="82">
        <v>3107</v>
      </c>
      <c r="B196" s="93">
        <v>46077</v>
      </c>
      <c r="C196" s="83" t="s">
        <v>1545</v>
      </c>
      <c r="D196" s="113" t="s">
        <v>5043</v>
      </c>
      <c r="J196" s="80">
        <v>-2900000</v>
      </c>
    </row>
    <row r="197" spans="1:10" ht="18" customHeight="1" x14ac:dyDescent="0.3">
      <c r="A197" s="82">
        <v>3108</v>
      </c>
      <c r="B197" s="93">
        <v>46077</v>
      </c>
      <c r="C197" s="83" t="s">
        <v>1649</v>
      </c>
      <c r="D197" s="113" t="s">
        <v>5133</v>
      </c>
      <c r="J197" s="80">
        <v>-2600000</v>
      </c>
    </row>
    <row r="198" spans="1:10" ht="18" customHeight="1" x14ac:dyDescent="0.3">
      <c r="A198" s="82">
        <v>3109</v>
      </c>
      <c r="B198" s="93">
        <v>46077</v>
      </c>
      <c r="C198" s="83" t="s">
        <v>1440</v>
      </c>
      <c r="D198" s="113" t="s">
        <v>5134</v>
      </c>
      <c r="J198" s="80">
        <v>-1320000</v>
      </c>
    </row>
    <row r="199" spans="1:10" ht="18" customHeight="1" x14ac:dyDescent="0.3">
      <c r="A199" s="82">
        <v>3110</v>
      </c>
      <c r="B199" s="93">
        <v>46078</v>
      </c>
      <c r="C199" s="83" t="s">
        <v>2771</v>
      </c>
      <c r="D199" s="113" t="s">
        <v>2079</v>
      </c>
      <c r="J199" s="80">
        <v>-870000</v>
      </c>
    </row>
    <row r="200" spans="1:10" ht="18" customHeight="1" x14ac:dyDescent="0.3">
      <c r="A200" s="82">
        <v>3111</v>
      </c>
      <c r="B200" s="93">
        <v>46078</v>
      </c>
      <c r="C200" s="83" t="s">
        <v>1464</v>
      </c>
      <c r="D200" s="113" t="s">
        <v>1198</v>
      </c>
      <c r="F200" s="120">
        <v>1100000</v>
      </c>
      <c r="G200" s="85">
        <v>1</v>
      </c>
      <c r="I200" s="126">
        <v>1100000</v>
      </c>
    </row>
    <row r="201" spans="1:10" ht="18" customHeight="1" x14ac:dyDescent="0.3">
      <c r="A201" s="82">
        <v>3112</v>
      </c>
      <c r="B201" s="93">
        <v>46078</v>
      </c>
      <c r="C201" s="83" t="s">
        <v>1464</v>
      </c>
      <c r="D201" s="113" t="s">
        <v>1487</v>
      </c>
      <c r="F201" s="120">
        <v>350000</v>
      </c>
      <c r="G201" s="85">
        <v>1</v>
      </c>
      <c r="I201" s="126">
        <v>350000</v>
      </c>
    </row>
    <row r="202" spans="1:10" ht="18" customHeight="1" x14ac:dyDescent="0.3">
      <c r="A202" s="82">
        <v>3113</v>
      </c>
      <c r="B202" s="93">
        <v>46078</v>
      </c>
      <c r="C202" s="83" t="s">
        <v>1297</v>
      </c>
      <c r="D202" s="113" t="s">
        <v>1198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3114</v>
      </c>
      <c r="B203" s="93">
        <v>46078</v>
      </c>
      <c r="C203" s="83" t="s">
        <v>1297</v>
      </c>
      <c r="D203" s="113" t="s">
        <v>5136</v>
      </c>
      <c r="F203" s="120">
        <v>750000</v>
      </c>
      <c r="G203" s="85">
        <v>1</v>
      </c>
      <c r="I203" s="80">
        <v>750000</v>
      </c>
    </row>
    <row r="204" spans="1:10" ht="18" customHeight="1" x14ac:dyDescent="0.3">
      <c r="A204" s="82">
        <v>3115</v>
      </c>
      <c r="B204" s="93">
        <v>46078</v>
      </c>
      <c r="C204" s="83" t="s">
        <v>3391</v>
      </c>
      <c r="D204" s="113" t="s">
        <v>1734</v>
      </c>
      <c r="F204" s="120">
        <v>650000</v>
      </c>
      <c r="G204" s="85">
        <v>1</v>
      </c>
      <c r="I204" s="80">
        <v>650000</v>
      </c>
    </row>
    <row r="205" spans="1:10" ht="18" customHeight="1" x14ac:dyDescent="0.3">
      <c r="A205" s="82">
        <v>3116</v>
      </c>
      <c r="B205" s="93">
        <v>46078</v>
      </c>
      <c r="C205" s="83" t="s">
        <v>995</v>
      </c>
      <c r="D205" s="113" t="s">
        <v>1734</v>
      </c>
      <c r="F205" s="120">
        <v>650000</v>
      </c>
      <c r="G205" s="85">
        <v>1</v>
      </c>
      <c r="H205" s="126">
        <v>65000</v>
      </c>
      <c r="I205" s="80">
        <v>715000</v>
      </c>
    </row>
    <row r="206" spans="1:10" ht="18" customHeight="1" x14ac:dyDescent="0.3">
      <c r="A206" s="82">
        <v>3117</v>
      </c>
      <c r="B206" s="93">
        <v>46078</v>
      </c>
      <c r="C206" s="83" t="s">
        <v>4277</v>
      </c>
      <c r="D206" s="113" t="s">
        <v>1198</v>
      </c>
      <c r="F206" s="120">
        <v>1300000</v>
      </c>
      <c r="G206" s="85">
        <v>1</v>
      </c>
      <c r="I206" s="80">
        <v>1300000</v>
      </c>
    </row>
    <row r="207" spans="1:10" ht="18" customHeight="1" x14ac:dyDescent="0.3">
      <c r="A207" s="82">
        <v>3118</v>
      </c>
      <c r="B207" s="93">
        <v>46078</v>
      </c>
      <c r="C207" s="83" t="s">
        <v>995</v>
      </c>
      <c r="D207" s="113" t="s">
        <v>5142</v>
      </c>
      <c r="J207" s="80">
        <v>-715000</v>
      </c>
    </row>
    <row r="208" spans="1:10" ht="18" customHeight="1" x14ac:dyDescent="0.3">
      <c r="A208" s="82">
        <v>3119</v>
      </c>
      <c r="B208" s="93">
        <v>46078</v>
      </c>
      <c r="C208" s="83" t="s">
        <v>1297</v>
      </c>
      <c r="D208" s="113" t="s">
        <v>5143</v>
      </c>
      <c r="J208" s="80">
        <v>-1950000</v>
      </c>
    </row>
    <row r="209" spans="1:10" ht="18" customHeight="1" x14ac:dyDescent="0.3">
      <c r="A209" s="82">
        <v>3120</v>
      </c>
      <c r="B209" s="93">
        <v>46079</v>
      </c>
      <c r="C209" s="83" t="s">
        <v>1738</v>
      </c>
      <c r="D209" s="113" t="s">
        <v>1791</v>
      </c>
      <c r="J209" s="80">
        <v>-900000</v>
      </c>
    </row>
    <row r="210" spans="1:10" ht="18" customHeight="1" x14ac:dyDescent="0.3">
      <c r="A210" s="82">
        <v>3121</v>
      </c>
      <c r="B210" s="93">
        <v>46079</v>
      </c>
      <c r="C210" s="83" t="s">
        <v>2986</v>
      </c>
      <c r="D210" s="113" t="s">
        <v>5148</v>
      </c>
      <c r="J210" s="80">
        <v>-2065000</v>
      </c>
    </row>
    <row r="211" spans="1:10" ht="18" customHeight="1" x14ac:dyDescent="0.3">
      <c r="A211" s="82">
        <v>3122</v>
      </c>
      <c r="B211" s="93">
        <v>46079</v>
      </c>
      <c r="C211" s="83" t="s">
        <v>1577</v>
      </c>
      <c r="D211" s="113" t="s">
        <v>4439</v>
      </c>
      <c r="J211" s="80">
        <v>-1100000</v>
      </c>
    </row>
    <row r="212" spans="1:10" ht="18" customHeight="1" x14ac:dyDescent="0.3">
      <c r="A212" s="82">
        <v>3123</v>
      </c>
      <c r="B212" s="93">
        <v>46079</v>
      </c>
      <c r="C212" s="83" t="s">
        <v>4277</v>
      </c>
      <c r="D212" s="113" t="s">
        <v>4359</v>
      </c>
      <c r="J212" s="80">
        <v>-1300000</v>
      </c>
    </row>
    <row r="213" spans="1:10" ht="18" customHeight="1" x14ac:dyDescent="0.3">
      <c r="A213" s="82">
        <v>3124</v>
      </c>
      <c r="B213" s="93">
        <v>46079</v>
      </c>
      <c r="C213" s="83" t="s">
        <v>1781</v>
      </c>
      <c r="D213" s="113" t="s">
        <v>1200</v>
      </c>
      <c r="F213" s="120">
        <v>1200000</v>
      </c>
      <c r="G213" s="85">
        <v>1</v>
      </c>
      <c r="I213" s="80">
        <v>1200000</v>
      </c>
    </row>
    <row r="214" spans="1:10" ht="18" customHeight="1" x14ac:dyDescent="0.3">
      <c r="A214" s="82">
        <v>3125</v>
      </c>
      <c r="B214" s="93">
        <v>46079</v>
      </c>
      <c r="C214" s="83" t="s">
        <v>3189</v>
      </c>
      <c r="D214" s="113" t="s">
        <v>2168</v>
      </c>
      <c r="F214" s="120">
        <v>1600000</v>
      </c>
      <c r="G214" s="85">
        <v>1</v>
      </c>
      <c r="I214" s="80">
        <v>1600000</v>
      </c>
    </row>
    <row r="215" spans="1:10" ht="18" customHeight="1" x14ac:dyDescent="0.3">
      <c r="A215" s="82">
        <v>3126</v>
      </c>
      <c r="B215" s="93">
        <v>46079</v>
      </c>
      <c r="C215" s="83" t="s">
        <v>1577</v>
      </c>
      <c r="D215" s="113" t="s">
        <v>2177</v>
      </c>
      <c r="F215" s="120">
        <v>620000</v>
      </c>
      <c r="G215" s="85">
        <v>1</v>
      </c>
      <c r="I215" s="80">
        <v>620000</v>
      </c>
    </row>
    <row r="216" spans="1:10" ht="18" customHeight="1" x14ac:dyDescent="0.3">
      <c r="A216" s="82">
        <v>3127</v>
      </c>
      <c r="B216" s="93">
        <v>46079</v>
      </c>
      <c r="C216" s="83" t="s">
        <v>1447</v>
      </c>
      <c r="D216" s="113" t="s">
        <v>1708</v>
      </c>
      <c r="F216" s="120">
        <v>150000</v>
      </c>
      <c r="G216" s="85">
        <v>1</v>
      </c>
      <c r="I216" s="80">
        <v>150000</v>
      </c>
    </row>
    <row r="217" spans="1:10" ht="18" customHeight="1" x14ac:dyDescent="0.3">
      <c r="A217" s="82">
        <v>3128</v>
      </c>
      <c r="B217" s="93">
        <v>46079</v>
      </c>
      <c r="C217" s="83" t="s">
        <v>4028</v>
      </c>
      <c r="D217" s="113" t="s">
        <v>3039</v>
      </c>
      <c r="F217" s="120">
        <v>1000000</v>
      </c>
      <c r="G217" s="85">
        <v>1</v>
      </c>
      <c r="H217" s="126">
        <v>100000</v>
      </c>
      <c r="I217" s="80">
        <v>1100000</v>
      </c>
    </row>
    <row r="218" spans="1:10" ht="18" customHeight="1" x14ac:dyDescent="0.3">
      <c r="A218" s="82">
        <v>3129</v>
      </c>
      <c r="B218" s="93">
        <v>46079</v>
      </c>
      <c r="C218" s="83" t="s">
        <v>1435</v>
      </c>
      <c r="D218" s="113" t="s">
        <v>5156</v>
      </c>
      <c r="F218" s="120">
        <v>-350000</v>
      </c>
      <c r="G218" s="85">
        <v>1</v>
      </c>
      <c r="J218" s="80">
        <v>-350000</v>
      </c>
    </row>
    <row r="219" spans="1:10" ht="18" customHeight="1" x14ac:dyDescent="0.3">
      <c r="A219" s="82">
        <v>3130</v>
      </c>
      <c r="B219" s="93">
        <v>46079</v>
      </c>
      <c r="C219" s="83" t="s">
        <v>1435</v>
      </c>
      <c r="D219" s="113" t="s">
        <v>5157</v>
      </c>
      <c r="F219" s="120">
        <v>-300000</v>
      </c>
      <c r="G219" s="85">
        <v>1</v>
      </c>
      <c r="J219" s="80">
        <v>-300000</v>
      </c>
    </row>
    <row r="220" spans="1:10" ht="18" customHeight="1" x14ac:dyDescent="0.3">
      <c r="A220" s="82">
        <v>3131</v>
      </c>
      <c r="B220" s="93">
        <v>46079</v>
      </c>
      <c r="C220" s="83" t="s">
        <v>1016</v>
      </c>
      <c r="D220" s="113" t="s">
        <v>2184</v>
      </c>
      <c r="F220" s="120">
        <v>550000</v>
      </c>
      <c r="G220" s="85">
        <v>1</v>
      </c>
      <c r="I220" s="80">
        <v>550000</v>
      </c>
    </row>
    <row r="221" spans="1:10" ht="18" customHeight="1" x14ac:dyDescent="0.3">
      <c r="A221" s="82">
        <v>3132</v>
      </c>
      <c r="B221" s="93">
        <v>46079</v>
      </c>
      <c r="C221" s="83" t="s">
        <v>1485</v>
      </c>
      <c r="D221" s="113" t="s">
        <v>1200</v>
      </c>
      <c r="F221" s="120">
        <v>1250000</v>
      </c>
      <c r="G221" s="85">
        <v>1</v>
      </c>
      <c r="I221" s="80">
        <v>1250000</v>
      </c>
    </row>
    <row r="222" spans="1:10" ht="18" customHeight="1" x14ac:dyDescent="0.3">
      <c r="A222" s="82">
        <v>3133</v>
      </c>
      <c r="B222" s="93">
        <v>46079</v>
      </c>
      <c r="C222" s="83" t="s">
        <v>985</v>
      </c>
      <c r="D222" s="113" t="s">
        <v>2372</v>
      </c>
      <c r="F222" s="120">
        <v>681818</v>
      </c>
      <c r="G222" s="85">
        <v>1</v>
      </c>
      <c r="H222" s="126">
        <v>68182</v>
      </c>
      <c r="I222" s="80">
        <v>750000</v>
      </c>
    </row>
    <row r="223" spans="1:10" ht="18" customHeight="1" x14ac:dyDescent="0.3">
      <c r="A223" s="82">
        <v>3134</v>
      </c>
      <c r="B223" s="93">
        <v>46079</v>
      </c>
      <c r="C223" s="83" t="s">
        <v>985</v>
      </c>
      <c r="D223" s="113" t="s">
        <v>2170</v>
      </c>
      <c r="F223" s="120">
        <v>1500000</v>
      </c>
      <c r="G223" s="85">
        <v>1</v>
      </c>
      <c r="H223" s="126">
        <v>150000</v>
      </c>
      <c r="I223" s="80">
        <v>1650000</v>
      </c>
    </row>
    <row r="224" spans="1:10" ht="18" customHeight="1" x14ac:dyDescent="0.3">
      <c r="A224" s="82">
        <v>3135</v>
      </c>
      <c r="B224" s="93">
        <v>46079</v>
      </c>
      <c r="C224" s="83" t="s">
        <v>985</v>
      </c>
      <c r="D224" s="113" t="s">
        <v>2171</v>
      </c>
      <c r="F224" s="120">
        <v>100000</v>
      </c>
      <c r="G224" s="85">
        <v>1</v>
      </c>
      <c r="H224" s="126">
        <v>10000</v>
      </c>
      <c r="I224" s="80">
        <v>110000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7180000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3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24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49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1221000</v>
      </c>
      <c r="D6" s="58">
        <f t="shared" si="0"/>
        <v>37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50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52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2720000</v>
      </c>
      <c r="D9" s="58">
        <f t="shared" si="0"/>
        <v>9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58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2510000</v>
      </c>
      <c r="D11" s="58">
        <f t="shared" si="0"/>
        <v>14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4100000</v>
      </c>
      <c r="D12" s="58">
        <f t="shared" si="0"/>
        <v>5</v>
      </c>
      <c r="E12" s="47">
        <v>1</v>
      </c>
      <c r="F12">
        <f>IF(D12 &lt; 10,,"")</f>
        <v>0</v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58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1600000</v>
      </c>
      <c r="D14" s="58">
        <f t="shared" si="0"/>
        <v>28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40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3120000</v>
      </c>
      <c r="D16" s="58">
        <f t="shared" si="0"/>
        <v>7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1874000</v>
      </c>
      <c r="D17" s="58">
        <f t="shared" si="0"/>
        <v>23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58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2690000</v>
      </c>
      <c r="D19" s="58">
        <f t="shared" si="0"/>
        <v>11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6020000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2030000</v>
      </c>
      <c r="D21" s="58">
        <f t="shared" si="0"/>
        <v>21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10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32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58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45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58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44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58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58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4230000</v>
      </c>
      <c r="D30" s="58">
        <f t="shared" si="0"/>
        <v>4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3425000</v>
      </c>
      <c r="D31" s="58">
        <f t="shared" si="0"/>
        <v>6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1485000</v>
      </c>
      <c r="D32" s="58">
        <f t="shared" si="0"/>
        <v>31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17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58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2750000</v>
      </c>
      <c r="D35" s="58">
        <f t="shared" si="0"/>
        <v>8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58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58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58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58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58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58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58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2065000</v>
      </c>
      <c r="D43" s="58">
        <f t="shared" si="0"/>
        <v>20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58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58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58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0</v>
      </c>
      <c r="D47" s="58">
        <f t="shared" si="0"/>
        <v>58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58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57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58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2630000</v>
      </c>
      <c r="D51" s="58">
        <f t="shared" si="0"/>
        <v>12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58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58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28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19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58</v>
      </c>
    </row>
    <row r="57" spans="1:7" x14ac:dyDescent="0.3">
      <c r="A57" s="269"/>
      <c r="B57" s="269" t="s">
        <v>1320</v>
      </c>
      <c r="C57" s="268">
        <f>SUMIF(BTS_매출관리!C:C,B57,BTS_매출관리!I:I)</f>
        <v>1650000</v>
      </c>
      <c r="D57" s="58">
        <f t="shared" si="0"/>
        <v>26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58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58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53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35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1295000</v>
      </c>
      <c r="D62" s="58">
        <f t="shared" si="0"/>
        <v>34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15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58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58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58</v>
      </c>
    </row>
    <row r="67" spans="1:4" x14ac:dyDescent="0.3">
      <c r="A67" s="269"/>
      <c r="B67" s="269" t="s">
        <v>1649</v>
      </c>
      <c r="C67" s="268">
        <f>SUMIF(BTS_매출관리!C:C,B67,BTS_매출관리!I:I)</f>
        <v>2600000</v>
      </c>
      <c r="D67" s="58">
        <f t="shared" si="1"/>
        <v>13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30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58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58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58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54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39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17</v>
      </c>
    </row>
    <row r="75" spans="1:4" x14ac:dyDescent="0.3">
      <c r="A75" s="269"/>
      <c r="B75" s="269" t="s">
        <v>4277</v>
      </c>
      <c r="C75" s="268">
        <f>SUMIF(BTS_매출관리!C:C,B75,BTS_매출관리!I:I)</f>
        <v>1300000</v>
      </c>
      <c r="D75" s="58">
        <f t="shared" si="1"/>
        <v>33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58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58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58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58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58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58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58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58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58</v>
      </c>
    </row>
    <row r="85" spans="1:6" x14ac:dyDescent="0.3">
      <c r="A85" s="269"/>
      <c r="B85" s="269" t="s">
        <v>1321</v>
      </c>
      <c r="C85" s="268">
        <f>SUMIF(BTS_매출관리!C:C,B85,BTS_매출관리!I:I)</f>
        <v>1900000</v>
      </c>
      <c r="D85" s="58">
        <f t="shared" si="1"/>
        <v>22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38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58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25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58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58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27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58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58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58</v>
      </c>
    </row>
    <row r="95" spans="1:6" x14ac:dyDescent="0.3">
      <c r="A95" s="269"/>
      <c r="B95" s="269" t="s">
        <v>4028</v>
      </c>
      <c r="C95" s="268">
        <f>SUMIF(BTS_매출관리!C:C,B95,BTS_매출관리!I:I)</f>
        <v>1100000</v>
      </c>
      <c r="D95" s="58">
        <f t="shared" si="1"/>
        <v>40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58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58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58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58</v>
      </c>
    </row>
    <row r="100" spans="1:4" x14ac:dyDescent="0.3">
      <c r="A100" s="269"/>
      <c r="B100" s="269" t="s">
        <v>1317</v>
      </c>
      <c r="C100" s="268">
        <f>SUMIF(BTS_매출관리!C:C,B100,BTS_매출관리!I:I)</f>
        <v>1250000</v>
      </c>
      <c r="D100" s="58">
        <f t="shared" si="1"/>
        <v>35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58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58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58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58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58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58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58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58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58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55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58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58</v>
      </c>
    </row>
    <row r="113" spans="1:4" x14ac:dyDescent="0.3">
      <c r="A113" s="269"/>
      <c r="B113" s="269" t="s">
        <v>5010</v>
      </c>
      <c r="C113" s="268">
        <f>SUMIF(BTS_매출관리!C:C,B113,BTS_매출관리!I:I)</f>
        <v>1100000</v>
      </c>
      <c r="D113" s="58">
        <f t="shared" si="1"/>
        <v>40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50</v>
      </c>
    </row>
    <row r="115" spans="1:4" x14ac:dyDescent="0.3">
      <c r="A115" s="269"/>
      <c r="B115" s="269" t="s">
        <v>1326</v>
      </c>
      <c r="C115" s="268">
        <f>SUMIF(BTS_매출관리!C:C,B115,BTS_매출관리!I:I)</f>
        <v>650000</v>
      </c>
      <c r="D115" s="58">
        <f t="shared" si="1"/>
        <v>48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58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58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58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58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58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58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58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58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58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58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58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47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43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58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58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58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58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58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58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58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58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58</v>
      </c>
    </row>
    <row r="138" spans="1:4" x14ac:dyDescent="0.3">
      <c r="A138" s="269"/>
      <c r="B138" s="269" t="s">
        <v>4412</v>
      </c>
      <c r="C138" s="268">
        <f>SUMIF(BTS_매출관리!C:C,B138,BTS_매출관리!I:I)</f>
        <v>150000</v>
      </c>
      <c r="D138" s="58">
        <f t="shared" si="2"/>
        <v>55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58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58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58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58</v>
      </c>
    </row>
    <row r="143" spans="1:4" x14ac:dyDescent="0.3">
      <c r="A143" s="269"/>
      <c r="B143" s="269" t="s">
        <v>1275</v>
      </c>
      <c r="C143" s="268">
        <f>SUMIF(BTS_매출관리!C:C,B143,BTS_매출관리!I:I)</f>
        <v>2300000</v>
      </c>
      <c r="D143" s="58">
        <f t="shared" si="2"/>
        <v>16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58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58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58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58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58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58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58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58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58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58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58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58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58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58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58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58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58</v>
      </c>
    </row>
    <row r="161" spans="1:4" x14ac:dyDescent="0.3">
      <c r="A161" s="269"/>
      <c r="B161" s="269" t="s">
        <v>995</v>
      </c>
      <c r="C161" s="299">
        <f>SUMIF(BTS_매출관리!C:C,B161,BTS_매출관리!I:I)</f>
        <v>715000</v>
      </c>
      <c r="D161" s="58">
        <f t="shared" si="2"/>
        <v>46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58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58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58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58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58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58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58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58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58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58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58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58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58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58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58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58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58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58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58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58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58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58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58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58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58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58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58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58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58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58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58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58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58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58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58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58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58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58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58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58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58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58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58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58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58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58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58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58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58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58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58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58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58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58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58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58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58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58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58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58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58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58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58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93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1618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5091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5094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5095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5096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5097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5099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5100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5101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5102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5103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5104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5105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5106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5107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5108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5111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5112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5113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5114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5115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5116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5117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5119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5120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5121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5122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5125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5126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5128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5129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5130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5131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5135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5137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5138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5140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5141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5150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5151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5153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5154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5155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5158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5159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5160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5161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14" activePane="bottomRight" state="frozen"/>
      <selection activeCell="N26" sqref="N26"/>
      <selection pane="topRight" activeCell="N26" sqref="N26"/>
      <selection pane="bottomLeft" activeCell="N26" sqref="N26"/>
      <selection pane="bottomRight" activeCell="J101" sqref="J10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5163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5163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2300000</v>
      </c>
      <c r="I14" s="52" t="s">
        <v>5163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  <c r="I17" s="52" t="s">
        <v>5163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4699</v>
      </c>
    </row>
    <row r="19" spans="1:13" hidden="1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-170000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1099999.6999999993</v>
      </c>
      <c r="I20" s="52" t="s">
        <v>5163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1600000</v>
      </c>
      <c r="I21" s="52" t="s">
        <v>5163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2750000</v>
      </c>
      <c r="I26" s="52" t="s">
        <v>5163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7180000</v>
      </c>
      <c r="I37" s="52" t="s">
        <v>5163</v>
      </c>
    </row>
    <row r="38" spans="1:9" hidden="1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hidden="1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5163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  <c r="I57" s="52" t="s">
        <v>5163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1250000</v>
      </c>
      <c r="I68" s="52" t="s">
        <v>5163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1650000</v>
      </c>
      <c r="I71" s="52" t="s">
        <v>5163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1900000</v>
      </c>
      <c r="I72" s="52" t="s">
        <v>5163</v>
      </c>
    </row>
    <row r="73" spans="1:9" hidden="1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5163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  <c r="I76" s="52" t="s">
        <v>5163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650000</v>
      </c>
      <c r="I78" s="52" t="s">
        <v>5163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  <c r="I79" s="52" t="s">
        <v>5163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1450000</v>
      </c>
      <c r="I84" s="52" t="s">
        <v>5163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5163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5163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  <c r="I94" s="52" t="s">
        <v>5163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1241000</v>
      </c>
      <c r="I97" s="52" t="s">
        <v>5163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619999.69999999925</v>
      </c>
      <c r="I101" s="52" t="s">
        <v>5163</v>
      </c>
    </row>
    <row r="102" spans="1:9" hidden="1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5163</v>
      </c>
    </row>
    <row r="108" spans="1:9" hidden="1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1874000</v>
      </c>
      <c r="I109" s="52" t="s">
        <v>5163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620000</v>
      </c>
      <c r="I113" s="52" t="s">
        <v>5163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4936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4961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4961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1130000</v>
      </c>
      <c r="I176" s="52" t="s">
        <v>5163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5163</v>
      </c>
    </row>
    <row r="191" spans="1:9" hidden="1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4987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1100000</v>
      </c>
      <c r="I195" s="52" t="s">
        <v>5163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150000</v>
      </c>
      <c r="I205" s="52" t="s">
        <v>5163</v>
      </c>
    </row>
    <row r="206" spans="1:9" hidden="1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219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220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221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-88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-102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-174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-24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-15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-92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-86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-174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-20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-15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-15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-14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-14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6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6" x14ac:dyDescent="0.3">
      <c r="A290">
        <v>293</v>
      </c>
      <c r="D290" s="288" t="s">
        <v>5093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5087</v>
      </c>
      <c r="B1" t="s">
        <v>5088</v>
      </c>
      <c r="C1" t="s">
        <v>5089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2026-02-26T10:20:24Z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