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3ED5627-4E05-4346-B25B-A09AD1BE9302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<sst xmlns="http://schemas.openxmlformats.org/spreadsheetml/2006/main" count="19584" uniqueCount="5533">
  <si>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</si>
  <si>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</si>
  <si>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</si>
  <si>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</si>
  <si>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</si>
  <si>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</si>
  <si>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</si>
  <si>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</si>
  <si>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</si>
  <si>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</si>
  <si>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</si>
  <si>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</si>
  <si>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</si>
  <si>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</si>
  <si>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</si>
  <si>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</si>
  <si>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</si>
  <si>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</si>
  <si>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</si>
  <si>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</si>
  <si>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</si>
  <si>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</si>
  <si>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</si>
  <si>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</si>
  <si>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</si>
  <si>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</si>
  <si>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</si>
  <si>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</si>
  <si>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</si>
  <si>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</si>
  <si>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</si>
  <si>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</si>
  <si>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</si>
  <si>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</si>
  <si>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</si>
  <si>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</si>
  <si>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</si>
  <si>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</si>
  <si>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</si>
  <si>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</si>
  <si>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</si>
  <si>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</si>
  <si>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</si>
  <si>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</si>
  <si>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</si>
  <si>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</si>
  <si>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</si>
  <si>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</si>
  <si>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</si>
  <si>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</si>
  <si>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</si>
  <si>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</si>
  <si>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</si>
  <si>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</si>
  <si>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</si>
  <si>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</si>
  <si>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</si>
  <si>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</si>
  <si>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</si>
  <si>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</si>
  <si>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</si>
  <si>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</si>
  <si>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</si>
  <si>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</si>
  <si>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</si>
  <si>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</si>
  <si>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</si>
  <si>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</si>
  <si>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</si>
  <si>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</si>
  <si>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</si>
  <si>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</si>
  <si>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</si>
  <si>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</si>
  <si>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</si>
  <si>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</si>
  <si>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</si>
  <si>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</si>
  <si>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</si>
  <si>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</si>
  <si>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</si>
  <si>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</si>
  <si>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</si>
  <si>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</si>
  <si>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</si>
  <si>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</si>
  <si>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</si>
  <si>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</si>
  <si>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</si>
  <si>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</si>
  <si>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</si>
  <si>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</si>
  <si>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</si>
  <si>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</si>
  <si>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</si>
  <si>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</si>
  <si>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</si>
  <si>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</si>
  <si>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</si>
  <si>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</si>
  <si>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</si>
  <si>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</si>
  <si>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</si>
  <si>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</si>
  <si>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</si>
  <si>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</si>
  <si>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</si>
  <si>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</si>
  <si>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</si>
  <si>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</si>
  <si>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</si>
  <si>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</si>
  <si>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</si>
  <si>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</si>
  <si>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</si>
  <si>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</si>
  <si>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</si>
  <si>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</si>
  <si>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</si>
  <si>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</si>
  <si>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</si>
  <si>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</si>
  <si>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</si>
  <si>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</si>
  <si>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</si>
  <si>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</si>
  <si>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</si>
  <si>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</si>
  <si>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</si>
  <si>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</si>
  <si>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</si>
  <si>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</si>
  <si>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</si>
  <si>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</si>
  <si>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</si>
  <si>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</si>
  <si>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</si>
  <si>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</si>
  <si>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</si>
  <si>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</si>
  <si>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</si>
  <si>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</si>
  <si>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</si>
  <si>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</si>
  <si>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</si>
  <si>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</si>
  <si>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</si>
  <si>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</si>
  <si>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</si>
  <si>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</si>
  <si>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</si>
  <si>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</si>
  <si>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</si>
  <si>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</si>
  <si>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</si>
  <si>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</si>
  <si>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</si>
  <si>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</si>
  <si>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</si>
  <si>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</si>
  <si>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</si>
  <si>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</si>
  <si>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</si>
  <si>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</si>
  <si>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</si>
  <si>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</si>
  <si>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</si>
  <si>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</si>
  <si>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</si>
  <si>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</si>
  <si>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</si>
  <si>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</si>
  <si>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</si>
  <si>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</si>
  <si>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</si>
  <si>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</si>
  <si>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</si>
  <si>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</si>
  <si>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</si>
  <si>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</si>
  <si>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</si>
  <si>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</si>
  <si>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</si>
  <si>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</si>
  <si>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</si>
  <si>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</si>
  <si>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</si>
  <si>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</si>
  <si>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</si>
  <si>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</si>
  <si>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</si>
  <si>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</si>
  <si>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</si>
  <si>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</si>
  <si>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</si>
  <si>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</si>
  <si>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</si>
  <si>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</si>
  <si>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</si>
  <si>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</si>
  <si>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</si>
  <si>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</si>
  <si>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</si>
  <si>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</si>
  <si>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</si>
  <si>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</si>
  <si>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</si>
  <si>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</si>
  <si>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</si>
  <si>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</si>
  <si>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</si>
  <si>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</si>
  <si>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</si>
  <si>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</si>
  <si>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</si>
  <si>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</si>
  <si>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</si>
  <si>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</si>
  <si>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</si>
  <si>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</si>
  <si>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</si>
  <si>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</si>
  <si>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</si>
  <si>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</si>
  <si>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</si>
  <si>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</si>
  <si>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</si>
  <si>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</si>
  <si>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</si>
  <si>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</si>
  <si>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</si>
  <si>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</si>
  <si>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</si>
  <si>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</si>
  <si>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</si>
  <si>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</si>
  <si>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</si>
  <si>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</si>
  <si>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</si>
  <si>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</si>
  <si>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</si>
  <si>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</si>
  <si>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</si>
  <si>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</si>
  <si>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</si>
  <si>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</si>
  <si>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</si>
  <si>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</si>
  <si>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</si>
  <si>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</si>
  <si>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</si>
  <si>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</si>
  <si>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</si>
  <si>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</si>
  <si>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</si>
  <si>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</si>
  <si>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</si>
  <si>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</si>
  <si>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</si>
  <si>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</si>
  <si>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</si>
  <si>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</si>
  <si>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</si>
  <si>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</si>
  <si>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</si>
  <si>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</si>
  <si>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</si>
  <si>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</si>
  <si>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</si>
  <si>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</si>
  <si>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</si>
  <si>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</si>
  <si>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</si>
  <si>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</si>
  <si>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</si>
  <si>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</si>
  <si>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</si>
  <si>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</si>
  <si>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</si>
  <si>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</si>
  <si>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</si>
  <si>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</si>
  <si>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</si>
  <si>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</si>
  <si>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</si>
  <si>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</si>
  <si>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</si>
  <si>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</si>
  <si>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</si>
  <si>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</si>
  <si>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</si>
  <si>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</si>
  <si>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</si>
  <si>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</si>
  <si>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</si>
  <si>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</si>
  <si>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</si>
  <si>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</si>
  <si>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</si>
  <si>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</si>
  <si>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</si>
  <si>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</si>
  <si>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</si>
  <si>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</si>
  <si>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</si>
  <si>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</si>
  <si>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</si>
  <si>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</si>
  <si>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</si>
  <si>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</si>
  <si>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</si>
  <si>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</si>
  <si>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</si>
  <si>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</si>
  <si>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</si>
  <si>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</si>
  <si>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</si>
  <si>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</si>
  <si>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</si>
  <si>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</si>
  <si>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</si>
  <si>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</si>
  <si>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</si>
  <si>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</si>
  <si>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</si>
  <si>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</si>
  <si>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</si>
  <si>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</si>
  <si>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</si>
  <si>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</si>
  <si>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</si>
  <si>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</si>
  <si>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</si>
  <si>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</si>
  <si>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</si>
  <si>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</si>
  <si>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</si>
  <si>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</si>
  <si>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</si>
  <si>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</si>
  <si>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</si>
  <si>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</si>
  <si>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</si>
  <si>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</si>
  <si>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</si>
  <si>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</si>
  <si>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</si>
  <si>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</si>
  <si>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</si>
  <si>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</si>
  <si>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</si>
  <si>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</si>
  <si>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</si>
  <si>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</si>
  <si>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</si>
  <si>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</si>
  <si>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</si>
  <si>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</si>
  <si>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</si>
  <si>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</si>
  <si>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</si>
  <si>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</si>
  <si>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</si>
  <si>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</si>
  <si>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</si>
  <si>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</si>
  <si>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</si>
  <si>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</si>
  <si>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</si>
  <si>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</si>
  <si>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</si>
  <si>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</si>
  <si>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</si>
  <si>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</si>
  <si>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</si>
  <si>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</si>
  <si>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</si>
  <si>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</si>
  <si>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</si>
  <si>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</si>
  <si>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</si>
  <si>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</si>
  <si>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</si>
  <si>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</si>
  <si>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</si>
  <si>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</si>
  <si>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</si>
  <si>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</si>
  <si>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</si>
  <si>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</si>
  <si>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</si>
  <si>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</si>
  <si>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</si>
  <si>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</si>
  <si>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</si>
  <si>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</si>
  <si>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</si>
  <si>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</si>
  <si>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</si>
  <si>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</si>
  <si>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</si>
  <si>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</si>
  <si>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</si>
  <si>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</si>
  <si>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</si>
  <si>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</si>
  <si>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</si>
  <si>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</si>
  <si>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</si>
  <si>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</si>
  <si>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</si>
  <si>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</si>
  <si>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</si>
  <si>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</si>
  <si>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</si>
  <si>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</si>
  <si>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</si>
  <si>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</si>
  <si>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</si>
  <si>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</si>
  <si>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</si>
  <si>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</si>
  <si>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</si>
  <si>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</si>
  <si>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</si>
  <si>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</si>
  <si>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</si>
  <si>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</si>
  <si>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</si>
  <si>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</si>
  <si>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</si>
  <si>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</si>
  <si>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</si>
  <si>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</si>
  <si>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</si>
  <si>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</si>
  <si>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</si>
  <si>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</si>
  <si>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</si>
  <si>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</si>
  <si>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</si>
  <si>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</si>
  <si>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</si>
  <si>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</si>
  <si>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</si>
  <si>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</si>
  <si>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</si>
  <si>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</si>
  <si>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</si>
  <si>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</si>
  <si>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</si>
  <si>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</si>
  <si>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</si>
  <si>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</si>
  <si>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</si>
  <si>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</si>
  <si>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</si>
  <si>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</si>
  <si>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</si>
  <si>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</si>
  <si>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</si>
  <si>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</si>
  <si>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</si>
  <si>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</si>
  <si>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</si>
  <si>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</si>
  <si>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</si>
  <si>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</si>
  <si>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</si>
  <si>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</si>
  <si>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</si>
  <si>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</si>
  <si>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</si>
  <si>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</si>
  <si>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</si>
  <si>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</si>
  <si>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</si>
  <si>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</si>
  <si>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</si>
  <si>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</si>
  <si>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</si>
  <si>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</si>
  <si>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</si>
  <si>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</si>
  <si>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</si>
  <si>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</si>
  <si>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</si>
  <si>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</si>
  <si>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</si>
  <si>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</si>
  <si>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</si>
  <si>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</si>
  <si>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</si>
  <si>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</si>
  <si>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</si>
  <si>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</si>
  <si>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</si>
  <si>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</si>
  <si>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</si>
  <si>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</si>
  <si>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</si>
  <si>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</si>
  <si>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</si>
  <si>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</si>
  <si>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</si>
  <si>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</si>
  <si>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</si>
  <si>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</si>
  <si>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</si>
  <si>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</si>
  <si>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</si>
  <si>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</si>
  <si>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</si>
  <si>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</si>
  <si>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</si>
  <si>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</si>
  <si>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</si>
  <si>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</si>
  <si>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</si>
  <si>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</si>
  <si>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</si>
  <si>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</si>
  <si>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</si>
  <si>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</si>
  <si>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</si>
  <si>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</si>
  <si>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</si>
  <si>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</si>
  <si>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</si>
  <si>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</si>
  <si>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</si>
  <si>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</si>
  <si>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</si>
  <si>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</si>
  <si>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</si>
  <si>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</si>
  <si>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</si>
  <si>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</si>
  <si>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</si>
  <si>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</si>
  <si>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</si>
  <si>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</si>
  <si>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</si>
  <si>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</si>
  <si>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</si>
  <si>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</si>
  <si>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</si>
  <si>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</si>
  <si>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</si>
  <si>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</si>
  <si>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</si>
  <si>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</si>
  <si>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</si>
  <si>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</si>
  <si>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</si>
  <si>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</si>
  <si>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</si>
  <si>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</si>
  <si>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</si>
  <si>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</si>
  <si>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</si>
  <si>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</si>
  <si>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</si>
  <si>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</si>
  <si>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</si>
  <si>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</si>
  <si>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</si>
  <si>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</si>
  <si>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</si>
  <si>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</si>
  <si>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</si>
  <si>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</si>
  <si>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</si>
  <si>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</si>
  <si>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</si>
  <si>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</si>
  <si>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</si>
  <si>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</si>
  <si>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</si>
  <si>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</si>
  <si>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</si>
  <si>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</si>
  <si>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</si>
  <si>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</si>
  <si>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</si>
  <si>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</si>
  <si>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</si>
  <si>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</si>
  <si>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</si>
  <si>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</si>
  <si>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</si>
  <si>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</si>
  <si>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</si>
  <si>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</si>
  <si>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</si>
  <si>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</si>
  <si>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</si>
  <si>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</si>
  <si>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</si>
  <si>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</si>
  <si>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</si>
  <si>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</si>
  <si>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</si>
  <si>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</si>
  <si>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</si>
  <si>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</si>
  <si>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</si>
  <si>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</si>
  <si>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</si>
  <si>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</si>
  <si>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</si>
  <si>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</si>
  <si>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</si>
  <si>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</si>
  <si>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</si>
  <si>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</si>
  <si>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</si>
  <si>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</si>
  <si>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</si>
  <si>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</si>
  <si>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</si>
  <si>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</si>
  <si>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</si>
  <si>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</si>
  <si>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</si>
  <si>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</si>
  <si>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</si>
  <si>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</si>
  <si>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</si>
  <si>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</si>
  <si>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</si>
  <si>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</si>
  <si>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</si>
  <si>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</si>
  <si>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</si>
  <si>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</si>
  <si>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</si>
  <si>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</si>
  <si>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</si>
  <si>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</si>
  <si>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</si>
  <si>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</si>
  <si>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</si>
  <si>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</si>
  <si>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</si>
  <si>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</si>
  <si>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</si>
  <si>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</si>
  <si>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</si>
  <si>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</si>
  <si>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</si>
  <si>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</si>
  <si>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</si>
  <si>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</si>
  <si>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</si>
  <si>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</si>
  <si>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</si>
  <si>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</si>
  <si>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</si>
  <si>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</si>
  <si>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</si>
  <si>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</si>
  <si>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</si>
  <si>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</si>
  <si>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</si>
  <si>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</si>
  <si>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</si>
  <si>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</si>
  <si>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</si>
  <si>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</si>
  <si>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</si>
  <si>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</si>
  <si>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</si>
  <si>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</si>
  <si>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</si>
  <si>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</si>
  <si>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</si>
  <si>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</si>
  <si>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</si>
  <si>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</si>
  <si>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</si>
  <si>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</si>
  <si>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</si>
  <si>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</si>
  <si>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</si>
  <si>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</si>
  <si>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</si>
  <si>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</si>
  <si>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</si>
  <si>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</si>
  <si>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</si>
  <si>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</si>
  <si>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</si>
  <si>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</si>
  <si>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</si>
  <si>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</si>
  <si>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</si>
  <si>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</si>
  <si>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</si>
  <si>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</si>
  <si>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</si>
  <si>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</si>
  <si>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</si>
  <si>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</si>
  <si>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</si>
  <si>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</si>
  <si>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</si>
  <si>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</si>
  <si>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</si>
  <si>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</si>
  <si>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</si>
  <si>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</si>
  <si>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</si>
  <si>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</si>
  <si>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</si>
  <si>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</si>
  <si>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</si>
  <si>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</si>
  <si>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</si>
  <si>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</si>
  <si>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</si>
  <si>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</si>
  <si>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</si>
  <si>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</si>
  <si>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</si>
  <si>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</si>
  <si>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</si>
  <si>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</si>
  <si>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</si>
  <si>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</si>
  <si>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</si>
  <si>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</si>
  <si>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</si>
  <si>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</si>
  <si>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</si>
  <si>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</si>
  <si>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</si>
  <si>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</si>
  <si>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</si>
  <si>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</si>
  <si>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</si>
  <si>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</si>
  <si>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</si>
  <si>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</si>
  <si>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</si>
  <si>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</si>
  <si>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</si>
  <si>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</si>
  <si>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</si>
  <si>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</si>
  <si>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</si>
  <si>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</si>
  <si>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</si>
  <si>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</si>
  <si>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</si>
  <si>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</si>
  <si>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</si>
  <si>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</si>
  <si>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</si>
  <si>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</si>
  <si>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</si>
  <si>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</si>
  <si>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</si>
  <si>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</si>
  <si>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</si>
  <si>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</si>
  <si>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</si>
  <si>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</si>
  <si>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</si>
  <si>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</si>
  <si>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</si>
  <si>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</si>
  <si>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</si>
  <si>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</si>
  <si>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</si>
  <si>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</si>
  <si>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</si>
  <si>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</si>
  <si>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</si>
  <si>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</si>
  <si>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</si>
  <si>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</si>
  <si>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</si>
  <si>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</si>
  <si>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</si>
  <si>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</si>
  <si>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</si>
  <si>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</si>
  <si>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</si>
  <si>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</si>
  <si>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</si>
  <si>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</si>
  <si>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</si>
  <si>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</si>
  <si>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</si>
  <si>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</si>
  <si>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</si>
  <si>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</si>
  <si>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</si>
  <si>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</si>
  <si>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</si>
  <si>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</si>
  <si>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</si>
  <si>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</si>
  <si>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</si>
  <si>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</si>
  <si>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</si>
  <si>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</si>
  <si>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</si>
  <si>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</si>
  <si>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</si>
  <si>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</si>
  <si>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</si>
  <si>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</si>
  <si>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</si>
  <si>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</si>
  <si>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</si>
  <si>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</si>
  <si>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</si>
  <si>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</si>
  <si>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</si>
  <si>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</si>
  <si>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</si>
  <si>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</si>
  <si>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</si>
  <si>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</si>
  <si>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</si>
  <si>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</si>
  <si>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</si>
  <si>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</si>
  <si>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</si>
  <si>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</si>
  <si>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</si>
  <si>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</si>
  <si>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</si>
  <si>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</si>
  <si>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</si>
  <si>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</si>
  <si>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</si>
  <si>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</si>
  <si>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</si>
  <si>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</si>
  <si>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</si>
  <si>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</si>
  <si>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</si>
  <si>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</si>
  <si>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</si>
  <si>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</si>
  <si>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</si>
  <si>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</si>
  <si>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</si>
  <si>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</si>
  <si>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</si>
  <si>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</si>
  <si>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</si>
  <si>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</si>
  <si>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</si>
  <si>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</si>
  <si>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</si>
  <si>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</si>
  <si>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</si>
  <si>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</si>
  <si>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</si>
  <si>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</si>
  <si>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</si>
  <si>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</si>
  <si>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</si>
  <si>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</si>
  <si>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</si>
  <si>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</si>
  <si>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</si>
  <si>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</si>
  <si>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</si>
  <si>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</si>
  <si>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</si>
  <si>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</si>
  <si>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</si>
  <si>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</si>
  <si>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</si>
  <si>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</si>
  <si>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</si>
  <si>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</si>
  <si>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</si>
  <si>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</si>
  <si>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</si>
  <si>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</si>
  <si>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</si>
  <si>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</si>
  <si>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</si>
  <si>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</si>
  <si>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</si>
  <si>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</si>
  <si>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</si>
  <si>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</si>
  <si>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</si>
  <si>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</si>
  <si>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</si>
  <si>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</si>
  <si>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</si>
  <si>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</si>
  <si>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</si>
  <si>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</si>
  <si>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</si>
  <si>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</si>
  <si>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</si>
  <si>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</si>
  <si>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</si>
  <si>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</si>
  <si>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</si>
  <si>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</si>
  <si>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</si>
  <si>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</si>
  <si>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</si>
  <si>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</si>
  <si>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</si>
  <si>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</si>
  <si>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</si>
  <si>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</si>
  <si>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</si>
  <si>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</si>
  <si>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</si>
  <si>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</si>
  <si>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</si>
  <si>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</si>
  <si>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</si>
  <si>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</si>
  <si>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</si>
  <si>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</si>
  <si>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</si>
  <si>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</si>
  <si>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</si>
  <si>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</si>
  <si>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</si>
  <si>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</si>
  <si>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</si>
  <si>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</si>
  <si>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</si>
  <si>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</si>
  <si>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</si>
  <si>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</si>
  <si>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</si>
  <si>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</si>
  <si>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</si>
  <si>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</si>
  <si>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</si>
  <si>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</si>
  <si>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</si>
  <si>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</si>
  <si>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</si>
  <si>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</si>
  <si>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</si>
  <si>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</si>
  <si>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</si>
  <si>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</si>
  <si>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</si>
  <si>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</si>
  <si>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</si>
  <si>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</si>
  <si>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</si>
  <si>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</si>
  <si>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</si>
  <si>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</si>
  <si>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</si>
  <si>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</si>
  <si>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</si>
  <si>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</si>
  <si>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</si>
  <si>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</si>
  <si>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</si>
  <si>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</si>
  <si>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</si>
  <si>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</si>
  <si>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</si>
  <si>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</si>
  <si>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</si>
  <si>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</si>
  <si>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</si>
  <si>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</si>
  <si>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</si>
  <si>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</si>
  <si>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</si>
  <si>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</si>
  <si>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</si>
  <si>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</si>
  <si>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</si>
  <si>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</si>
  <si>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</si>
  <si>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</si>
  <si>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</si>
  <si>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</si>
  <si>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</si>
  <si>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</si>
  <si>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</si>
  <si>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</si>
  <si>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</si>
  <si>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</si>
  <si>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</si>
  <si>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</si>
  <si>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</si>
  <si>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</si>
  <si>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</si>
  <si>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</si>
  <si>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</si>
  <si>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</si>
  <si>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</si>
  <si>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</si>
  <si>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</si>
  <si>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</si>
  <si>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</si>
  <si>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</si>
  <si>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</si>
  <si>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</si>
  <si>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</si>
  <si>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</si>
  <si>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</si>
  <si>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</si>
  <si>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</si>
  <si>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</si>
  <si>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</si>
  <si>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</si>
  <si>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</si>
  <si>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</si>
  <si>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</si>
  <si>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</si>
  <si>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</si>
  <si>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</si>
  <si>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</si>
  <si>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</si>
  <si>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</si>
  <si>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</si>
  <si>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</si>
  <si>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</si>
  <si>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</si>
  <si>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</si>
  <si>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</si>
  <si>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</si>
  <si>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</si>
  <si>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</si>
  <si>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</si>
  <si>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</si>
  <si>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</si>
  <si>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</si>
  <si>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</si>
  <si>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</si>
  <si>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</si>
  <si>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</si>
  <si>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</si>
  <si>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</si>
  <si>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</si>
  <si>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</si>
  <si>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</si>
  <si>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</si>
  <si>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</si>
  <si>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</si>
  <si>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</si>
  <si>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</si>
  <si>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</si>
  <si>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</si>
  <si>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</si>
  <si>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</si>
  <si>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</si>
  <si>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</si>
  <si>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</si>
  <si>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</si>
  <si>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</si>
  <si>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</si>
  <si>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</si>
  <si>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</si>
  <si>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</si>
  <si>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</si>
  <si>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</si>
  <si>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</si>
  <si>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</si>
  <si>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</si>
  <si>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</si>
  <si>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</si>
  <si>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</si>
  <si>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</si>
  <si>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</si>
  <si>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</si>
  <si>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</si>
  <si>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</si>
  <si>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</si>
  <si>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</si>
  <si>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</si>
  <si>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</si>
  <si>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</si>
  <si>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</si>
  <si>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</si>
  <si>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</si>
  <si>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</si>
  <si>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</si>
  <si>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</si>
  <si>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</si>
  <si>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</si>
  <si>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</si>
  <si>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</si>
  <si>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</si>
  <si>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</si>
  <si>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</si>
  <si>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</si>
  <si>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</si>
  <si>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</si>
  <si>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</si>
  <si>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</si>
  <si>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</si>
  <si>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</si>
  <si>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</si>
  <si>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</si>
  <si>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</si>
  <si>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</si>
  <si>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</si>
  <si>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</si>
  <si>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</si>
  <si>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</si>
  <si>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</si>
  <si>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</si>
  <si>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</si>
  <si>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</si>
  <si>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</si>
  <si>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</si>
  <si>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</si>
  <si>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</si>
  <si>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</si>
  <si>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</si>
  <si>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</si>
  <si>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</si>
  <si>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</si>
  <si>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</si>
  <si>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</si>
  <si>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</si>
  <si>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</si>
  <si>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</si>
  <si>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</si>
  <si>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</si>
  <si>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</si>
  <si>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</si>
  <si>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</si>
  <si>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</si>
  <si>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</si>
  <si>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</si>
  <si>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</si>
  <si>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</si>
  <si>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</si>
  <si>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</si>
  <si>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</si>
  <si>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</si>
  <si>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</si>
  <si>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</si>
  <si>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</si>
  <si>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</si>
  <si>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</si>
  <si>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</si>
  <si>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</si>
  <si>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</si>
  <si>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</si>
  <si>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</si>
  <si>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</si>
  <si>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</si>
  <si>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</si>
  <si>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</si>
  <si>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</si>
  <si>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</si>
  <si>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</si>
  <si>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</si>
  <si>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</si>
  <si>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</si>
  <si>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</si>
  <si>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</si>
  <si>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</si>
  <si>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</si>
  <si>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</si>
  <si>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</si>
  <si>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</si>
  <si>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</si>
  <si>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</si>
  <si>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</si>
  <si>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</si>
  <si>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</si>
  <si>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</si>
  <si>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</si>
  <si>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</si>
  <si>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</si>
  <si>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</si>
  <si>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</si>
  <si>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</si>
  <si>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</si>
  <si>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</si>
  <si>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</si>
  <si>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</si>
  <si>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</si>
  <si>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</si>
  <si>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</si>
  <si>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</si>
  <si>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</si>
  <si>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</si>
  <si>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</si>
  <si>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</si>
  <si>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</si>
  <si>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</si>
  <si>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</si>
  <si>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</si>
  <si>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</si>
  <si>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</si>
  <si>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</si>
  <si>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</si>
  <si>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</si>
  <si>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</si>
  <si>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</si>
  <si>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</si>
  <si>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</si>
  <si>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</si>
  <si>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</si>
  <si>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</si>
  <si>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</si>
  <si>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</si>
  <si>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</si>
  <si>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</si>
  <si>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</si>
  <si>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</si>
  <si>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</si>
  <si>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</si>
  <si>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</si>
  <si>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</si>
  <si>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</si>
  <si>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</si>
  <si>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</si>
  <si>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</si>
  <si>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</si>
  <si>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</si>
  <si>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</si>
  <si>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</si>
  <si>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</si>
  <si>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</si>
  <si>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</si>
  <si>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</si>
  <si>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</si>
  <si>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</si>
  <si>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</si>
  <si>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</si>
  <si>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</si>
  <si>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</si>
  <si>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</si>
  <si>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</si>
  <si>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</si>
  <si>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</si>
  <si>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</si>
  <si>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</si>
  <si>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</si>
  <si>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</si>
  <si>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</si>
  <si>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</si>
  <si>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</si>
  <si>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</si>
  <si>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</si>
  <si>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</si>
  <si>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</si>
  <si>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</si>
  <si>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</si>
  <si>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</si>
  <si>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</si>
  <si>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</si>
  <si>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</si>
  <si>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</si>
  <si>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</si>
  <si>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</si>
  <si>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</si>
  <si>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</si>
  <si>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</si>
  <si>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</si>
  <si>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</si>
  <si>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</si>
  <si>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</si>
  <si>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</si>
  <si>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</si>
  <si>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</si>
  <si>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</si>
  <si>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</si>
  <si>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</si>
  <si>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</si>
  <si>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</si>
  <si>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</si>
  <si>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</si>
  <si>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</si>
  <si>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</si>
  <si>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</si>
  <si>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</si>
  <si>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</si>
  <si>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</si>
  <si>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</si>
  <si>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</si>
  <si>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</si>
  <si>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</si>
  <si>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</si>
  <si>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</si>
  <si>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</si>
  <si>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</si>
  <si>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</si>
  <si>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</si>
  <si>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</si>
  <si>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</si>
  <si>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</si>
  <si>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</si>
  <si>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</si>
  <si>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</si>
  <si>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</si>
  <si>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</si>
  <si>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</si>
  <si>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</si>
  <si>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</si>
  <si>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</si>
  <si>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</si>
  <si>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</si>
  <si>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</si>
  <si>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</si>
  <si>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</si>
  <si>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</si>
  <si>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</si>
  <si>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</si>
  <si>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</si>
  <si>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</si>
  <si>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</si>
  <si>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</si>
  <si>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</si>
  <si>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</si>
  <si>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</si>
  <si>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</si>
  <si>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</si>
  <si>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</si>
  <si>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</si>
  <si>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</si>
  <si>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</si>
  <si>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</si>
  <si>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</si>
  <si>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</si>
  <si>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</si>
  <si>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</si>
  <si>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</si>
  <si>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</si>
  <si>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</si>
  <si>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</si>
  <si>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</si>
  <si>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</si>
  <si>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</si>
  <si>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</si>
  <si>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</si>
  <si>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</si>
  <si>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</si>
  <si>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</si>
  <si>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</si>
  <si>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</si>
  <si>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</si>
  <si>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</si>
  <si>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</si>
  <si>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</si>
  <si>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</si>
  <si>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</si>
  <si>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</si>
  <si>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</si>
  <si>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</si>
  <si>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</si>
  <si>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</si>
  <si>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</si>
  <si>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</si>
  <si>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</si>
  <si>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</si>
  <si>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</si>
  <si>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</si>
  <si>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</si>
  <si>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</si>
  <si>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</si>
  <si>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</si>
  <si>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</si>
  <si>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</si>
  <si>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</si>
  <si>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</si>
  <si>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</si>
  <si>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</si>
  <si>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</si>
  <si>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</si>
  <si>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</si>
  <si>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</si>
  <si>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</si>
  <si>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</si>
  <si>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</si>
  <si>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</si>
  <si>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</si>
  <si>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</si>
  <si>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</si>
  <si>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</si>
  <si>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</si>
  <si>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</si>
  <si>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</si>
  <si>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</si>
  <si>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</si>
  <si>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</si>
  <si>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</si>
  <si>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</si>
  <si>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</si>
  <si>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</si>
  <si>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</si>
  <si>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</si>
  <si>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</si>
  <si>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</si>
  <si>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</si>
  <si>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</si>
  <si>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</si>
  <si>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</si>
  <si>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</si>
  <si>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</si>
  <si>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</si>
  <si>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</si>
  <si>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</si>
  <si>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</si>
  <si>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</si>
  <si>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</si>
  <si>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</si>
  <si>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</si>
  <si>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</si>
  <si>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</si>
  <si>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</si>
  <si>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</si>
  <si>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</si>
  <si>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</si>
  <si>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</si>
  <si>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</si>
  <si>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</si>
  <si>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</si>
  <si>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</si>
  <si>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</si>
  <si>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</si>
  <si>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</si>
  <si>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</si>
  <si>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</si>
  <si>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</si>
  <si>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</si>
  <si>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</si>
  <si>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</si>
  <si>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</si>
  <si>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</si>
  <si>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</si>
  <si>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</si>
  <si>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</si>
  <si>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</si>
  <si>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</si>
  <si>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</si>
  <si>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</si>
  <si>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</si>
  <si>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</si>
  <si>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</si>
  <si>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</si>
  <si>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</si>
  <si>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</si>
  <si>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</si>
  <si>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</si>
  <si>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</si>
  <si>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</si>
  <si>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</si>
  <si>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</si>
  <si>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</si>
  <si>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</si>
  <si>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</si>
  <si>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</si>
  <si>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</si>
  <si>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</si>
  <si>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</si>
  <si>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</si>
  <si>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</si>
  <si>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</si>
  <si>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</si>
  <si>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</si>
  <si>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</si>
  <si>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</si>
  <si>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</si>
  <si>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</si>
  <si>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</si>
  <si>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</si>
  <si>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</si>
  <si>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</si>
  <si>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</si>
  <si>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</si>
  <si>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</si>
  <si>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</si>
  <si>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</si>
  <si>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</si>
  <si>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</si>
  <si>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</si>
  <si>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</si>
  <si>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</si>
  <si>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</si>
  <si>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</si>
  <si>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</si>
  <si>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</si>
  <si>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</si>
  <si>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</si>
  <si>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</si>
  <si>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</si>
  <si>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</si>
  <si>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</si>
  <si>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</si>
  <si>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</si>
  <si>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</si>
  <si>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</si>
  <si>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</si>
  <si>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</si>
  <si>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</si>
  <si>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</si>
  <si>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</si>
  <si>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</si>
  <si>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</si>
  <si>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</si>
  <si>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</si>
  <si>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</si>
  <si>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</si>
  <si>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</si>
  <si>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</si>
  <si>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</si>
  <si>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</si>
  <si>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</si>
  <si>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</si>
  <si>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</si>
  <si>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</si>
  <si>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</si>
  <si>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</si>
  <si>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</si>
  <si>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</si>
  <si>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</si>
  <si>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</si>
  <si>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</si>
  <si>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</si>
  <si>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</si>
  <si>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</si>
  <si>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</si>
  <si>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</si>
  <si>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</si>
  <si>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</si>
  <si>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</si>
  <si>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</si>
  <si>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</si>
  <si>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</si>
  <si>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</si>
  <si>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</si>
  <si>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</si>
  <si>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</si>
  <si>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</si>
  <si>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</si>
  <si>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</si>
  <si>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</si>
  <si>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</si>
  <si>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</si>
  <si>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</si>
  <si>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</si>
  <si>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</si>
  <si>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</si>
  <si>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</si>
  <si>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</si>
  <si>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</si>
  <si>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</si>
  <si>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</si>
  <si>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</si>
  <si>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</si>
  <si>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</si>
  <si>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</si>
  <si>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</si>
  <si>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</si>
  <si>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</si>
  <si>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</si>
  <si>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</si>
  <si>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</si>
  <si>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</si>
  <si>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</si>
  <si>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</si>
  <si>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</si>
  <si>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</si>
  <si>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</si>
  <si>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</si>
  <si>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</si>
  <si>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</si>
  <si>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</si>
  <si>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</si>
  <si>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</si>
  <si>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</si>
  <si>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</si>
  <si>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</si>
  <si>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</si>
  <si>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</si>
  <si>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</si>
  <si>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</si>
  <si>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</si>
  <si>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</si>
  <si>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</si>
  <si>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</si>
  <si>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</si>
  <si>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</si>
  <si>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</si>
  <si>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</si>
  <si>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</si>
  <si>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</si>
  <si>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</si>
  <si>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</si>
  <si>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</si>
  <si>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</si>
  <si>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</si>
  <si>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</si>
  <si>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</si>
  <si>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</si>
  <si>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</si>
  <si>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</si>
  <si>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</si>
  <si>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</si>
  <si>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</si>
  <si>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</si>
  <si>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</si>
  <si>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</si>
  <si>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</si>
  <si>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</si>
  <si>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</si>
  <si>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</si>
  <si>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</si>
  <si>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</si>
  <si>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</si>
  <si>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</si>
  <si>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</si>
  <si>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</si>
  <si>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</si>
  <si>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</si>
  <si>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</si>
  <si>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</si>
  <si>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</si>
  <si>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</si>
  <si>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</si>
  <si>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</si>
  <si>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</si>
  <si>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</si>
  <si>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</si>
  <si>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</si>
  <si>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</si>
  <si>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</si>
  <si>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</si>
  <si>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</si>
  <si>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</si>
  <si>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</si>
  <si>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</si>
  <si>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</si>
  <si>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</si>
  <si>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</si>
  <si>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</si>
  <si>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</si>
  <si>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</si>
  <si>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</si>
  <si>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</si>
  <si>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</si>
  <si>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</si>
  <si>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</si>
  <si>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</si>
  <si>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</si>
  <si>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</si>
  <si>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</si>
  <si>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</si>
  <si>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</si>
  <si>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</si>
  <si>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</si>
  <si>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</si>
  <si>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</si>
  <si>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</si>
  <si>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</si>
  <si>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</si>
  <si>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</si>
  <si>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</si>
  <si>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</si>
  <si>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</si>
  <si>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</si>
  <si>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</si>
  <si>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</si>
  <si>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</si>
  <si>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</si>
  <si>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</si>
  <si>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</si>
  <si>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</si>
  <si>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</si>
  <si>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</si>
  <si>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</si>
  <si>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</si>
  <si>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</si>
  <si>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</si>
  <si>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</si>
  <si>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</si>
  <si>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</si>
  <si>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</si>
  <si>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</si>
  <si>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</si>
  <si>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</si>
  <si>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</si>
  <si>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</si>
  <si>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</si>
  <si>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</si>
  <si>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</si>
  <si>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</si>
  <si>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</si>
  <si>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</si>
  <si>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</si>
  <si>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</si>
  <si>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</si>
  <si>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</si>
  <si>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</si>
  <si>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</si>
  <si>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</si>
  <si>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</si>
  <si>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</si>
  <si>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</si>
  <si>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</si>
  <si>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</si>
  <si>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</si>
  <si>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</si>
  <si>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</si>
  <si>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</si>
  <si>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</si>
  <si>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</si>
  <si>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</si>
  <si>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</si>
  <si>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</si>
  <si>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</si>
  <si>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</si>
  <si>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</si>
  <si>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</si>
  <si>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</si>
  <si>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</si>
  <si>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</si>
  <si>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</si>
  <si>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</si>
  <si>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</si>
  <si>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</si>
  <si>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</si>
  <si>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</si>
  <si>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</si>
  <si>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</si>
  <si>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</si>
  <si>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</si>
  <si>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</si>
  <si>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</si>
  <si>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</si>
  <si>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</si>
  <si>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</si>
  <si>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</si>
  <si>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</si>
  <si>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</si>
  <si>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</si>
  <si>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</si>
  <si>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</si>
  <si>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</si>
  <si>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</si>
  <si>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</si>
  <si>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</si>
  <si>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</si>
  <si>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</si>
  <si>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</si>
  <si>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</si>
  <si>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</si>
  <si>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</si>
  <si>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</si>
  <si>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</si>
  <si>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</si>
  <si>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</si>
  <si>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</si>
  <si>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</si>
  <si>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</si>
  <si>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</si>
  <si>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</si>
  <si>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</si>
  <si>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</si>
  <si>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</si>
  <si>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</si>
  <si>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</si>
  <si>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</si>
  <si>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</si>
  <si>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</si>
  <si>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</si>
  <si>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</si>
  <si>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</si>
  <si>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</si>
  <si>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</si>
  <si>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</si>
  <si>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</si>
  <si>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</si>
  <si>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</si>
  <si>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</si>
  <si>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</si>
  <si>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</si>
  <si>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</si>
  <si>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</si>
  <si>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</si>
  <si>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</si>
  <si>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</si>
  <si>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</si>
  <si>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</si>
  <si>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</si>
  <si>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</si>
  <si>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</si>
  <si>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</si>
  <si>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</si>
  <si>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</si>
  <si>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</si>
  <si>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</si>
  <si>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</si>
  <si>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</si>
  <si>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</si>
  <si>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</si>
  <si>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</si>
  <si>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</si>
  <si>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</si>
  <si>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</si>
  <si>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</si>
  <si>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</si>
  <si>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</si>
  <si>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</si>
  <si>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</si>
  <si>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</si>
  <si>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</si>
  <si>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</si>
  <si>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</si>
  <si>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</si>
  <si>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</si>
  <si>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</si>
  <si>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</si>
  <si>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</si>
  <si>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</si>
  <si>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</si>
  <si>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</si>
  <si>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</si>
  <si>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</si>
  <si>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</si>
  <si>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</si>
  <si>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</si>
  <si>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</si>
  <si>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</si>
  <si>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</si>
  <si>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</si>
  <si>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</si>
  <si>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</si>
  <si>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</si>
  <si>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</si>
  <si>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</si>
  <si>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</si>
  <si>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</si>
  <si>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</si>
  <si>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</si>
  <si>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</si>
  <si>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</si>
  <si>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</si>
  <si>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</si>
  <si>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</si>
  <si>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</si>
  <si>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</si>
  <si>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</si>
  <si>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</si>
  <si>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</si>
  <si>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</si>
  <si>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</si>
  <si>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</si>
  <si>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</si>
  <si>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</si>
  <si>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</si>
  <si>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</si>
  <si>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</si>
  <si>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</si>
  <si>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</si>
  <si>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</si>
  <si>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</si>
  <si>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</si>
  <si>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</si>
  <si>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</si>
  <si>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</si>
  <si>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</si>
  <si>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</si>
  <si>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</si>
  <si>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</si>
  <si>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</si>
  <si>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</si>
  <si>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</si>
  <si>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</si>
  <si>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</si>
  <si>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</si>
  <si>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</si>
  <si>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</si>
  <si>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</si>
  <si>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</si>
  <si>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</si>
  <si>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</si>
  <si>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</si>
  <si>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</si>
  <si>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</si>
  <si>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</si>
  <si>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</si>
  <si>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</si>
  <si>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</si>
  <si>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</si>
  <si>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</si>
  <si>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</si>
  <si>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</si>
  <si>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</si>
  <si>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</si>
  <si>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</si>
  <si>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</si>
  <si>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</si>
  <si>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</si>
  <si>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</si>
  <si>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</si>
  <si>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</si>
  <si>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</si>
  <si>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</si>
  <si>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</si>
  <si>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</si>
  <si>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</si>
  <si>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</si>
  <si>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</si>
  <si>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</si>
  <si>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</si>
  <si>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</si>
  <si>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</si>
  <si>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</si>
  <si>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</si>
  <si>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</si>
  <si>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</si>
  <si>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</si>
  <si>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</si>
  <si>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</si>
  <si>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</si>
  <si>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</si>
  <si>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</si>
  <si>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</si>
  <si>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</si>
  <si>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</si>
  <si>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</si>
  <si>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</si>
  <si>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</si>
  <si>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</si>
  <si>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</si>
  <si>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</si>
  <si>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</si>
  <si>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</si>
  <si>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</si>
  <si>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</si>
  <si>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</si>
  <si>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</si>
  <si>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</si>
  <si>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</si>
  <si>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</si>
  <si>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</si>
  <si>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</si>
  <si>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</si>
  <si>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</si>
  <si>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</si>
  <si>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</si>
  <si>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</si>
  <si>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</si>
  <si>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</si>
  <si>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</si>
  <si>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</si>
  <si>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</si>
  <si>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</si>
  <si>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</si>
  <si>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</si>
  <si>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</si>
  <si>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</si>
  <si>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</si>
  <si>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</si>
  <si>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</si>
  <si>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</si>
  <si>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</si>
  <si>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</si>
  <si>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</si>
  <si>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</si>
  <si>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</si>
  <si>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</si>
  <si>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</si>
  <si>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</si>
  <si>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</si>
  <si>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</si>
  <si>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</si>
  <si>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</si>
  <si>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</si>
  <si>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</si>
  <si>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</si>
  <si>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</si>
  <si>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</si>
  <si>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</si>
  <si>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</si>
  <si>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</si>
  <si>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</si>
  <si>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</si>
  <si>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</si>
  <si>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</si>
  <si>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</si>
  <si>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</si>
  <si>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</si>
  <si>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</si>
  <si>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</si>
  <si>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</si>
  <si>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</si>
  <si>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</si>
  <si>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</si>
  <si>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</si>
  <si>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</si>
  <si>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</si>
  <si>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</si>
  <si>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</si>
  <si>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</si>
  <si>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</si>
  <si>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</si>
  <si>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</si>
  <si>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</si>
  <si>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</si>
  <si>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</si>
  <si>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</si>
  <si>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</si>
  <si>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</si>
  <si>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</si>
  <si>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</si>
  <si>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</si>
  <si>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</si>
  <si>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</si>
  <si>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</si>
  <si>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</si>
  <si>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</si>
  <si>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</si>
  <si>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</si>
  <si>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</si>
  <si>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</si>
  <si>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</si>
  <si>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</si>
  <si>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</si>
  <si>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</si>
  <si>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</si>
  <si>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</si>
  <si>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</si>
  <si>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</si>
  <si>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</si>
  <si>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</si>
  <si>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</si>
  <si>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</si>
  <si>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</si>
  <si>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</si>
  <si>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</si>
  <si>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</si>
  <si>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</si>
  <si>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</si>
  <si>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</si>
  <si>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</si>
  <si>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</si>
  <si>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</si>
  <si>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</si>
  <si>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</si>
  <si>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</si>
  <si>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</si>
  <si>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</si>
  <si>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</si>
  <si>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</si>
  <si>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</si>
  <si>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</si>
  <si>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</si>
  <si>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</si>
  <si>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</si>
  <si>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</si>
  <si>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</si>
  <si>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</si>
  <si>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</si>
  <si>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</si>
  <si>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</si>
  <si>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</si>
  <si>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</si>
  <si>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</si>
  <si>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</si>
  <si>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</si>
  <si>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</si>
  <si>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</si>
  <si>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</si>
  <si>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</si>
  <si>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</si>
  <si>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</si>
  <si>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</si>
  <si>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</si>
  <si>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</si>
  <si>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</si>
  <si>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</si>
  <si>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</si>
  <si>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</si>
  <si>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</si>
  <si>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</si>
  <si>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</si>
  <si>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</si>
  <si>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</si>
  <si>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</si>
  <si>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</si>
  <si>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</si>
  <si>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</si>
  <si>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</si>
  <si>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</si>
  <si>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</si>
  <si>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</si>
  <si>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</si>
  <si>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</si>
  <si>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</si>
  <si>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</si>
  <si>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</si>
  <si>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</si>
  <si>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</si>
  <si>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</si>
  <si>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</si>
  <si>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</si>
  <si>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</si>
  <si>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</si>
  <si>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</si>
  <si>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</si>
  <si>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</si>
  <si>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</si>
  <si>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</si>
  <si>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</si>
  <si>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</si>
  <si>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</si>
  <si>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</si>
  <si>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</si>
  <si>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</si>
  <si>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</si>
  <si>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</si>
  <si>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</si>
  <si>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</si>
  <si>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</si>
  <si>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</si>
  <si>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</si>
  <si>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</si>
  <si>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</si>
  <si>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</si>
  <si>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</si>
  <si>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</si>
  <si>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</si>
  <si>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</si>
  <si>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</si>
  <si>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</si>
  <si>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</si>
  <si>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</si>
  <si>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</si>
  <si>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</si>
  <si>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</si>
  <si>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</si>
  <si>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</si>
  <si>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</si>
  <si>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</si>
  <si>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</si>
  <si>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</si>
  <si>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</si>
  <si>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</si>
  <si>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</si>
  <si>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</si>
  <si>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</si>
  <si>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</si>
  <si>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</si>
  <si>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</si>
  <si>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</si>
  <si>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</si>
  <si>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</si>
  <si>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</si>
  <si>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</si>
  <si>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</si>
  <si>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</si>
  <si>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</si>
  <si>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</si>
  <si>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</si>
  <si>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</si>
  <si>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</si>
  <si>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</si>
  <si>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</si>
  <si>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</si>
  <si>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</si>
  <si>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</si>
  <si>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</si>
  <si>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</si>
  <si>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</si>
  <si>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</si>
  <si>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</si>
  <si>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</si>
  <si>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</si>
  <si>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</si>
  <si>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</si>
  <si>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</si>
  <si>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</si>
  <si>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</si>
  <si>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</si>
  <si>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</si>
  <si>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</si>
  <si>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</si>
  <si>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</si>
  <si>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</si>
  <si>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</si>
  <si>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</si>
  <si>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</si>
  <si>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</si>
  <si>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</si>
  <si>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</si>
  <si>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</si>
  <si>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</si>
  <si>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</si>
  <si>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</si>
  <si>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</si>
  <si>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</si>
  <si>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</si>
  <si>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</si>
  <si>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</si>
  <si>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</si>
  <si>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</si>
  <si>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</si>
  <si>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</si>
  <si>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</si>
  <si>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</si>
  <si>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</si>
  <si>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</si>
  <si>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</si>
  <si>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</si>
  <si>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</si>
  <si>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</si>
  <si>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</si>
  <si>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</si>
  <si>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</si>
  <si>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</si>
  <si>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</si>
  <si>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</si>
  <si>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</si>
  <si>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</si>
  <si>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</si>
  <si>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</si>
  <si>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</si>
  <si>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</si>
  <si>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</si>
  <si>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</si>
  <si>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</si>
  <si>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</si>
  <si>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</si>
  <si>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</si>
  <si>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</si>
  <si>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</si>
  <si>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</si>
  <si>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</si>
  <si>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</si>
  <si>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</si>
  <si>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</si>
  <si>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</si>
  <si>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</si>
  <si>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</si>
  <si>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</si>
  <si>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</si>
  <si>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</si>
  <si>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</si>
  <si>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</si>
  <si>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</si>
  <si>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</si>
  <si>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</si>
  <si>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</si>
  <si>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</si>
  <si>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</si>
  <si>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</si>
  <si>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</si>
  <si>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</si>
  <si>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</si>
  <si>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</si>
  <si>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</si>
  <si>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</si>
  <si>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</si>
  <si>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</si>
  <si>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</si>
  <si>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</si>
  <si>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</si>
  <si>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</si>
  <si>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</si>
  <si>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</si>
  <si>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</si>
  <si>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</si>
  <si>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</si>
  <si>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</si>
  <si>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</si>
  <si>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</si>
  <si>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</si>
  <si>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</si>
  <si>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</si>
  <si>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</si>
  <si>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</si>
  <si>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</si>
  <si>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</si>
  <si>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</si>
  <si>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</si>
  <si>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</si>
  <si>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</si>
  <si>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</si>
  <si>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</si>
  <si>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</si>
  <si>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</si>
  <si>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</si>
  <si>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</si>
  <si>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</si>
  <si>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</si>
  <si>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</si>
  <si>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</si>
  <si>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</si>
  <si>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</si>
  <si>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</si>
  <si>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</si>
  <si>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</si>
  <si>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</si>
  <si>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</si>
  <si>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</si>
  <si>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</si>
  <si>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</si>
  <si>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</si>
  <si>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</si>
  <si>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</si>
  <si>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</si>
  <si>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</si>
  <si>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</si>
  <si>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</si>
  <si>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</si>
  <si>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</si>
  <si>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</si>
  <si>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</si>
  <si>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</si>
  <si>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</si>
  <si>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</si>
  <si>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</si>
  <si>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</si>
  <si>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</si>
  <si>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</si>
  <si>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</si>
  <si>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</si>
  <si>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</si>
  <si>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</si>
  <si>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</si>
  <si>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</si>
  <si>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</si>
  <si>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</si>
  <si>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</si>
  <si>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</si>
  <si>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</si>
  <si>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</si>
  <si>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</si>
  <si>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</si>
  <si>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</si>
  <si>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</si>
  <si>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</si>
  <si>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</si>
  <si>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</si>
  <si>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</si>
  <si>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</si>
  <si>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</si>
  <si>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</si>
  <si>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</si>
  <si>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</si>
  <si>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</si>
  <si>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</si>
  <si>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</si>
  <si>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</si>
  <si>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</si>
  <si>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</si>
  <si>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</si>
  <si>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</si>
  <si>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</si>
  <si>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</si>
  <si>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</si>
  <si>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</si>
  <si>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</si>
  <si>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</si>
  <si>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</si>
  <si>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</si>
  <si>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</si>
  <si>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</si>
  <si>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</si>
  <si>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</si>
  <si>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</si>
  <si>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</si>
  <si>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</si>
  <si>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</si>
  <si>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</si>
  <si>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</si>
  <si>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</si>
  <si>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</si>
  <si>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</si>
  <si>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</si>
  <si>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</si>
  <si>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</si>
  <si>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</si>
  <si>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</si>
  <si>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</si>
  <si>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</si>
  <si>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</si>
  <si>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</si>
  <si>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</si>
  <si>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</si>
  <si>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</si>
  <si>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</si>
  <si>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</si>
  <si>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</si>
  <si>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</si>
  <si>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</si>
  <si>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</si>
  <si>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</si>
  <si>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</si>
  <si>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</si>
  <si>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</si>
  <si>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</si>
  <si>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</si>
  <si>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</si>
  <si>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</si>
  <si>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</si>
  <si>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</si>
  <si>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</si>
  <si>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</si>
  <si>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</si>
  <si>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</si>
  <si>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</si>
  <si>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</si>
  <si>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</si>
  <si>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</si>
  <si>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</si>
  <si>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</si>
  <si>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</si>
  <si>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</si>
  <si>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</si>
  <si>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</si>
  <si>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</si>
  <si>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</si>
  <si>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</si>
  <si>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</si>
  <si>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</si>
  <si>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</si>
  <si>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</si>
  <si>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</si>
  <si>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</si>
  <si>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</si>
  <si>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</si>
  <si>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</si>
  <si>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</si>
  <si>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</si>
  <si>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</si>
  <si>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</si>
  <si>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</si>
  <si>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</si>
  <si>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</si>
  <si>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</si>
  <si>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</si>
  <si>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</si>
  <si>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</si>
  <si>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</si>
  <si>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</si>
  <si>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</si>
  <si>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</si>
  <si>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</si>
  <si>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</si>
  <si>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</si>
  <si>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</si>
  <si>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</si>
  <si>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</si>
  <si>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</si>
  <si>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</si>
  <si>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</si>
  <si>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</si>
  <si>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</si>
  <si>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</si>
  <si>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</si>
  <si>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</si>
  <si>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</si>
  <si>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</si>
  <si>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</si>
  <si>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</si>
  <si>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</si>
  <si>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</si>
  <si>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</si>
  <si>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</si>
  <si>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</si>
  <si>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</si>
  <si>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</si>
  <si>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</si>
  <si>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</si>
  <si>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</si>
  <si>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</si>
  <si>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</si>
  <si>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</si>
  <si>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</si>
  <si>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</si>
  <si>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</si>
  <si>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</si>
  <si>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</si>
  <si>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</si>
  <si>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</si>
  <si>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</si>
  <si>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</si>
  <si>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</si>
  <si>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</si>
  <si>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</si>
  <si>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</si>
  <si>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</si>
  <si>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</si>
  <si>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</si>
  <si>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</si>
  <si>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</si>
  <si>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</si>
  <si>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</si>
  <si>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</si>
  <si>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</si>
  <si>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</si>
  <si>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</si>
  <si>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</si>
  <si>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</si>
  <si>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</si>
  <si>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</si>
  <si>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</si>
  <si>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</si>
  <si>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</si>
  <si>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</si>
  <si>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</si>
  <si>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</si>
  <si>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</si>
  <si>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</si>
  <si>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</si>
  <si>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</si>
  <si>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</si>
  <si>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</si>
  <si>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</si>
  <si>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</si>
  <si>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</si>
  <si>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</si>
  <si>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</si>
  <si>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</si>
  <si>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</si>
  <si>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</si>
  <si>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</si>
  <si>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</si>
  <si>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</si>
  <si>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</si>
  <si>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</si>
  <si>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</si>
  <si>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</si>
  <si>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</si>
  <si>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</si>
  <si>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</si>
  <si>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</si>
  <si>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</si>
  <si>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</si>
  <si>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</si>
  <si>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</si>
  <si>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</si>
  <si>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</si>
  <si>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</si>
  <si>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</si>
  <si>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</si>
  <si>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</si>
  <si>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</si>
  <si>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</si>
  <si>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</si>
  <si>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</si>
  <si>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</si>
  <si>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</si>
  <si>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</si>
  <si>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</si>
  <si>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</si>
  <si>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</si>
  <si>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</si>
  <si>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</si>
  <si>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</si>
  <si>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</si>
  <si>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</si>
  <si>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</si>
  <si>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</si>
  <si>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</si>
  <si>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</si>
  <si>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</si>
  <si>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</si>
  <si>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</si>
  <si>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</si>
  <si>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</si>
  <si>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</si>
  <si>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</si>
  <si>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</si>
  <si>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</si>
  <si>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</si>
  <si>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</si>
  <si>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</si>
  <si>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</si>
  <si>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</si>
  <si>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</si>
  <si>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</si>
  <si>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</si>
  <si>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</si>
  <si>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</si>
  <si>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</si>
  <si>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</si>
  <si>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</si>
  <si>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</si>
  <si>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</si>
  <si>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</si>
  <si>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</si>
  <si>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</si>
  <si>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</si>
  <si>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</si>
  <si>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</si>
  <si>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</si>
  <si>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</si>
  <si>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</si>
  <si>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</si>
  <si>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</si>
  <si>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</si>
  <si>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</si>
  <si>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</si>
  <si>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</si>
  <si>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</si>
  <si>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</si>
  <si>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</si>
  <si>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</si>
  <si>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</si>
  <si>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</si>
  <si>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</si>
  <si>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</si>
  <si>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</si>
  <si>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</si>
  <si>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</si>
  <si>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</si>
  <si>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</si>
  <si>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</si>
  <si>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</si>
  <si>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</si>
  <si>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</si>
  <si>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</si>
  <si>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</si>
  <si>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</si>
  <si>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</si>
  <si>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</si>
  <si>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</si>
  <si>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</si>
  <si>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</si>
  <si>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</si>
  <si>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</si>
  <si>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</si>
  <si>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</si>
  <si>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</si>
  <si>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</si>
  <si>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</si>
  <si>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</si>
  <si>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</si>
  <si>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</si>
  <si>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</si>
  <si>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</si>
  <si>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</si>
  <si>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</si>
  <si>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</si>
  <si>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</si>
  <si>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</si>
  <si>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</si>
  <si>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</si>
  <si>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</si>
  <si>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</si>
  <si>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</si>
  <si>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</si>
  <si>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</si>
  <si>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</si>
  <si>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</si>
  <si>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</si>
  <si>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</si>
  <si>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</si>
  <si>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</si>
  <si>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</si>
  <si>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</si>
  <si>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</si>
  <si>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</si>
  <si>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</si>
  <si>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</si>
  <si>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</si>
  <si>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</si>
  <si>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</si>
  <si>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</si>
  <si>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</si>
  <si>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</si>
  <si>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</si>
  <si>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</si>
  <si>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</si>
  <si>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</si>
  <si>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</si>
  <si>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</si>
  <si>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</si>
  <si>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</si>
  <si>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</si>
  <si>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</si>
  <si>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</si>
  <si>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</si>
  <si>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</si>
  <si>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</si>
  <si>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</si>
  <si>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</si>
  <si>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</si>
  <si>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</si>
  <si>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</si>
  <si>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</si>
  <si>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</si>
  <si>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</si>
  <si>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</si>
  <si>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</si>
  <si>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</si>
  <si>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</si>
  <si>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</si>
  <si>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</si>
  <si>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</si>
  <si>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</si>
  <si>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</si>
  <si>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</si>
  <si>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</si>
  <si>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</si>
  <si>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</si>
  <si>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</si>
  <si>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</si>
  <si>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</si>
  <si>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</si>
  <si>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</si>
  <si>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</si>
  <si>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</si>
  <si>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</si>
  <si>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</si>
  <si>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</si>
  <si>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</si>
  <si>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</si>
  <si>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</si>
  <si>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</si>
  <si>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</si>
  <si>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</si>
  <si>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</si>
  <si>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</si>
  <si>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</si>
  <si>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</si>
  <si>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</si>
  <si>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</si>
  <si>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</si>
  <si>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</si>
  <si>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</si>
  <si>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</si>
  <si>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</si>
  <si>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</si>
  <si>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</si>
  <si>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</si>
  <si>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</si>
  <si>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</si>
  <si>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</si>
  <si>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</si>
  <si>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</si>
  <si>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</si>
  <si>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</si>
  <si>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</si>
  <si>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</si>
  <si>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</si>
  <si>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</si>
  <si>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</si>
  <si>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</si>
  <si>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</si>
  <si>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</si>
  <si>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</si>
  <si>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</si>
  <si>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</si>
  <si>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</si>
  <si>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</si>
  <si>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</si>
  <si>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</si>
  <si>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</si>
  <si>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</si>
  <si>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</si>
  <si>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</si>
  <si>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</si>
  <si>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</si>
  <si>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</si>
  <si>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</si>
  <si>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</si>
  <si>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</si>
  <si>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</si>
  <si>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</si>
  <si>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</si>
  <si>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</si>
  <si>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</si>
  <si>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</si>
  <si>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</si>
  <si>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</si>
  <si>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</si>
  <si>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</si>
  <si>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</si>
  <si>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</si>
  <si>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</si>
  <si>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</si>
  <si>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</si>
  <si>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</si>
  <si>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</si>
  <si>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</si>
  <si>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</si>
  <si>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</si>
  <si>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</si>
  <si>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</si>
  <si>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</si>
  <si>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</si>
  <si>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</si>
  <si>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</si>
  <si>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</si>
  <si>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</si>
  <si>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</si>
  <si>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</si>
  <si>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</si>
  <si>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</si>
  <si>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</si>
  <si>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</si>
  <si>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</si>
  <si>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</si>
  <si>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</si>
  <si>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</si>
  <si>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</si>
  <si>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</si>
  <si>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</si>
  <si>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</si>
  <si>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</si>
  <si>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</si>
  <si>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</si>
  <si>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</si>
  <si>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</si>
  <si>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</si>
  <si>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</si>
  <si>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</si>
  <si>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</si>
  <si>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</si>
  <si>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</si>
  <si>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</si>
  <si>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</si>
  <si>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</si>
  <si>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</si>
  <si>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</si>
  <si>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</si>
  <si>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</si>
  <si>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</si>
  <si>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</si>
  <si>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</si>
  <si>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</si>
  <si>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</si>
  <si>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</si>
  <si>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</si>
  <si>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</si>
  <si>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</si>
  <si>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</si>
  <si>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</si>
  <si>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</si>
  <si>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</si>
  <si>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</si>
  <si>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</si>
  <si>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</si>
  <si>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</si>
  <si>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</si>
  <si>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</si>
  <si>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</si>
  <si>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</si>
  <si>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</si>
  <si>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</si>
  <si>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</si>
  <si>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</si>
  <si>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</si>
  <si>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</si>
  <si>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</si>
  <si>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</si>
  <si>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</si>
  <si>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</si>
  <si>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</si>
  <si>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</si>
  <si>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</si>
  <si>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</si>
  <si>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</si>
  <si>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</si>
  <si>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</si>
  <si>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</si>
  <si>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</si>
  <si>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</si>
  <si>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</si>
  <si>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</si>
  <si>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</si>
  <si>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</si>
  <si>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</si>
  <si>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</si>
  <si>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</si>
  <si>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</si>
  <si>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</si>
  <si>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</si>
  <si>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</si>
  <si>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</si>
  <si>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</si>
  <si>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</si>
  <si>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</si>
  <si>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</si>
  <si>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</si>
  <si>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</si>
  <si>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</si>
  <si>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</si>
  <si>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</si>
  <si>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</si>
  <si>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</si>
  <si>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</si>
  <si>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</si>
  <si>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</si>
  <si>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</si>
  <si>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</si>
  <si>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</si>
  <si>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</si>
  <si>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</si>
  <si>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</si>
  <si>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</si>
  <si>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</si>
  <si>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</si>
  <si>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</si>
  <si>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</si>
  <si>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</si>
  <si>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</si>
  <si>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</si>
  <si>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</si>
  <si>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</si>
  <si>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</si>
  <si>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</si>
  <si>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</si>
  <si>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</si>
  <si>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</si>
  <si>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</si>
  <si>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</si>
  <si>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</si>
  <si>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</si>
  <si>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</si>
  <si>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</si>
  <si>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</si>
  <si>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</si>
  <si>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</si>
  <si>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</si>
  <si>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</si>
  <si>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</si>
  <si>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</si>
  <si>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</si>
  <si>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</si>
  <si>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</si>
  <si>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</si>
  <si>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</si>
  <si>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</si>
  <si>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</si>
  <si>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</si>
  <si>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</si>
  <si>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</si>
  <si>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</si>
  <si>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</si>
  <si>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</si>
  <si>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</si>
  <si>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</si>
  <si>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</si>
  <si>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</si>
  <si>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</si>
  <si>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</si>
  <si>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</si>
  <si>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</si>
  <si>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</si>
  <si>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</si>
  <si>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</si>
  <si>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</si>
  <si>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</si>
  <si>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</si>
  <si>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</si>
  <si>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</si>
  <si>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</si>
  <si>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</si>
  <si>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</si>
  <si>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</si>
  <si>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</si>
  <si>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</si>
  <si>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</si>
  <si>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</si>
  <si>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</si>
  <si>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</si>
  <si>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</si>
  <si>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</si>
  <si>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</si>
  <si>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</si>
  <si>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</si>
  <si>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</si>
  <si>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</si>
  <si>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</si>
  <si>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</si>
  <si>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</si>
  <si>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</si>
  <si>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</si>
  <si>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</si>
  <si>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</si>
  <si>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</si>
  <si>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</si>
  <si>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</si>
  <si>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</si>
  <si>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</si>
  <si>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</si>
  <si>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</si>
  <si>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</si>
  <si>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</si>
  <si>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</si>
  <si>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</si>
  <si>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</si>
  <si>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</si>
  <si>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</si>
  <si>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</si>
  <si>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</si>
  <si>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</si>
  <si>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</si>
  <si>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</si>
  <si>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</si>
  <si>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</si>
  <si>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</si>
  <si>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</si>
  <si>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</si>
  <si>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</si>
  <si>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</si>
  <si>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</si>
  <si>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</si>
  <si>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</si>
  <si>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</si>
  <si>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</si>
  <si>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</si>
  <si>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</si>
  <si>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</si>
  <si>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</si>
  <si>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</si>
  <si>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</si>
  <si>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</si>
  <si>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</si>
  <si>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</si>
  <si>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</si>
  <si>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</si>
  <si>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</si>
  <si>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</si>
  <si>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</si>
  <si>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</si>
  <si>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</si>
  <si>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</si>
  <si>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</si>
  <si>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</si>
  <si>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</si>
  <si>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</si>
  <si>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</si>
  <si>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</si>
  <si>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</si>
  <si>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</si>
  <si>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</si>
  <si>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</si>
  <si>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</si>
  <si>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</si>
  <si>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</si>
  <si>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</si>
  <si>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</si>
  <si>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</si>
  <si>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</si>
  <si>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</si>
  <si>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</si>
  <si>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</si>
  <si>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</si>
  <si>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</si>
  <si>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</si>
  <si>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</si>
  <si>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</si>
  <si>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</si>
  <si>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</si>
  <si>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</si>
  <si>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</si>
  <si>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</si>
  <si>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</si>
  <si>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</si>
  <si>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</si>
  <si>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</si>
  <si>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</si>
  <si>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</si>
  <si>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</si>
  <si>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</si>
  <si>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</si>
  <si>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</si>
  <si>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</si>
  <si>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</si>
  <si>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</si>
  <si>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</si>
  <si>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</si>
  <si>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</si>
  <si>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</si>
  <si>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</si>
  <si>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</si>
  <si>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</si>
  <si>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</si>
  <si>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</si>
  <si>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</si>
  <si>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</si>
  <si>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</si>
  <si>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</si>
  <si>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</si>
  <si>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</si>
  <si>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</si>
  <si>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</si>
  <si>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</si>
  <si>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</si>
  <si>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</si>
  <si>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</si>
  <si>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</si>
  <si>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</si>
  <si>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</si>
  <si>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</si>
  <si>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</si>
  <si>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</si>
  <si>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</si>
  <si>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</si>
  <si>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</si>
  <si>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</si>
  <si>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</si>
  <si>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</si>
  <si>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</si>
  <si>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</si>
  <si>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</si>
  <si>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</si>
  <si>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</si>
  <si>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</si>
  <si>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</si>
  <si>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</si>
  <si>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</si>
  <si>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</si>
  <si>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</si>
  <si>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</si>
  <si>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</si>
  <si>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</si>
  <si>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</si>
  <si>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</si>
  <si>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</si>
  <si>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</si>
  <si>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</si>
  <si>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</si>
  <si>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</si>
  <si>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</si>
  <si>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</si>
  <si>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</si>
  <si>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</si>
  <si>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</si>
  <si>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</si>
  <si>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</si>
  <si>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</si>
  <si>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</si>
  <si>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</si>
  <si>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</si>
  <si>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</si>
  <si>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</si>
  <si>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</si>
  <si>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</si>
  <si>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</si>
  <si>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</si>
  <si>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</si>
  <si>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</si>
  <si>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</si>
  <si>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</si>
  <si>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</si>
  <si>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</si>
  <si>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</si>
  <si>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</si>
  <si>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</si>
  <si>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</si>
  <si>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</si>
  <si>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</si>
  <si>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</si>
  <si>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</si>
  <si>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</si>
  <si>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</si>
  <si>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</si>
  <si>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</si>
  <si>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</si>
  <si>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</si>
  <si>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</si>
  <si>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</si>
  <si>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</si>
  <si>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</si>
  <si>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</si>
  <si>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</si>
  <si>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</si>
  <si>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</si>
  <si>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</si>
  <si>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</si>
  <si>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</si>
  <si>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</si>
  <si>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</si>
  <si>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</si>
  <si>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</si>
  <si>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</si>
  <si>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</si>
  <si>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</si>
  <si>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</si>
  <si>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</si>
  <si>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</si>
  <si>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</si>
  <si>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</si>
  <si>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</si>
  <si>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</si>
  <si>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</si>
  <si>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</si>
  <si>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</si>
  <si>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</si>
  <si>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</si>
  <si>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</si>
  <si>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</si>
  <si>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</si>
  <si>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</si>
  <si>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</si>
  <si>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</si>
  <si>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</si>
  <si>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</si>
  <si>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</si>
  <si>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</si>
  <si>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</si>
  <si>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</si>
  <si>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</si>
  <si>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</si>
  <si>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</si>
  <si>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</si>
  <si>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</si>
  <si>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</si>
  <si>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</si>
  <si>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</si>
  <si>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</si>
  <si>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</si>
  <si>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</si>
  <si>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</si>
  <si>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</si>
  <si>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</si>
  <si>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</si>
  <si>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</si>
  <si>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</si>
  <si>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</si>
  <si>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</si>
  <si>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</si>
  <si>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</si>
  <si>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</si>
  <si>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</si>
  <si>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</si>
  <si>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</si>
  <si>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</si>
  <si>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</si>
  <si>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</si>
  <si>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</si>
  <si>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</si>
  <si>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</si>
  <si>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</si>
  <si>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</si>
  <si>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</si>
  <si>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</si>
  <si>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</si>
  <si>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</si>
  <si>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</si>
  <si>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</si>
  <si>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</si>
  <si>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</si>
  <si>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</si>
  <si>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</si>
  <si>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</si>
  <si>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</si>
  <si>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</si>
  <si>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</si>
  <si>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</si>
  <si>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</si>
  <si>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</si>
  <si>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</si>
  <si>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</si>
  <si>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</si>
  <si>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</si>
  <si>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</si>
  <si>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</si>
  <si>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</si>
  <si>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</si>
  <si>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</si>
  <si>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</si>
  <si>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</si>
  <si>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</si>
  <si>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</si>
  <si>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</si>
  <si>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</si>
  <si>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</si>
  <si>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</si>
  <si>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</si>
  <si>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</si>
  <si>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</si>
  <si>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</si>
  <si>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</si>
  <si>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</si>
  <si>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</si>
  <si>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</si>
  <si>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</si>
  <si>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</si>
  <si>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</si>
  <si>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</si>
  <si>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</si>
  <si>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</si>
  <si>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</si>
  <si>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</si>
  <si>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</si>
  <si>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</si>
  <si>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</si>
  <si>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</si>
  <si>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</si>
  <si>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</si>
  <si>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</si>
  <si>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</si>
  <si>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</si>
  <si>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</si>
  <si>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</si>
  <si>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</si>
  <si>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</si>
  <si>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</si>
  <si>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</si>
  <si>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</si>
  <si>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</si>
  <si>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</si>
  <si>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</si>
  <si>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</si>
  <si>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</si>
  <si>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</si>
  <si>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</si>
  <si>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</si>
  <si>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</si>
  <si>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</si>
  <si>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</si>
  <si>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</si>
  <si>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</si>
  <si>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</si>
  <si>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</si>
  <si>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</si>
  <si>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</si>
  <si>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</si>
  <si>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</si>
  <si>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</si>
  <si>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</si>
  <si>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</si>
  <si>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</si>
  <si>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</si>
  <si>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</si>
  <si>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</si>
  <si>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</si>
  <si>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</si>
  <si>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</si>
  <si>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</si>
  <si>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</si>
  <si>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</si>
  <si>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</si>
  <si>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</si>
  <si>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</si>
  <si>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</si>
  <si>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</si>
  <si>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</si>
  <si>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</si>
  <si>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</si>
  <si>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</si>
  <si>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</si>
  <si>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</si>
  <si>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</si>
  <si>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</si>
  <si>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</si>
  <si>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</si>
  <si>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</si>
  <si>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</si>
  <si>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</si>
  <si>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</si>
  <si>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</si>
  <si>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</si>
  <si>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</si>
  <si>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</si>
  <si>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</si>
  <si>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</si>
  <si>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</si>
  <si>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</si>
  <si>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</si>
  <si>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</si>
  <si>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</si>
  <si>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</si>
  <si>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</si>
  <si>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</si>
  <si>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</si>
  <si>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</si>
  <si>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</si>
  <si>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</si>
  <si>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</si>
  <si>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</si>
  <si>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</si>
  <si>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</si>
  <si>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</si>
  <si>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</si>
  <si>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</si>
  <si>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</si>
  <si>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</si>
  <si>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</si>
  <si>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</si>
  <si>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</si>
  <si>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</si>
  <si>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</si>
  <si>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</si>
  <si>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</si>
  <si>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</si>
  <si>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</si>
  <si>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</si>
  <si>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</si>
  <si>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</si>
  <si>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</si>
  <si>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</si>
  <si>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</si>
  <si>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</si>
  <si>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</si>
  <si>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</si>
  <si>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</si>
  <si>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</si>
  <si>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</si>
  <si>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</si>
  <si>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</si>
  <si>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</si>
  <si>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</si>
  <si>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</si>
  <si>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</si>
  <si>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</si>
  <si>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</si>
  <si>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</si>
  <si>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</si>
  <si>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</si>
  <si>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</si>
  <si>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</si>
  <si>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</si>
  <si>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</si>
  <si>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</si>
  <si>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</si>
  <si>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</si>
  <si>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</si>
  <si>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</si>
  <si>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</si>
  <si>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</si>
  <si>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</si>
  <si>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</si>
  <si>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</si>
  <si>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</si>
  <si>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</si>
  <si>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</si>
  <si>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</si>
  <si>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</si>
  <si>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</si>
  <si>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</si>
  <si>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</si>
  <si>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</si>
  <si>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</si>
  <si>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</si>
  <si>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</si>
  <si>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</si>
  <si>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</si>
  <si>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</si>
  <si>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</si>
  <si>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</si>
  <si>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</si>
  <si>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</si>
  <si>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</si>
  <si>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</si>
  <si>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</si>
  <si>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</si>
  <si>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</si>
  <si>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</si>
  <si>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</si>
  <si>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</si>
  <si>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</si>
  <si>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</si>
  <si>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</si>
  <si>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</si>
  <si>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</si>
  <si>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</si>
  <si>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</si>
  <si>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</si>
  <si>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</si>
  <si>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</si>
  <si>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</si>
  <si>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</si>
  <si>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</si>
  <si>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</si>
  <si>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</si>
  <si>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</si>
  <si>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</si>
  <si>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</si>
  <si>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</si>
  <si>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</si>
  <si>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</si>
  <si>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</si>
  <si>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</si>
  <si>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</si>
  <si>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</si>
  <si>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</si>
  <si>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</si>
  <si>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</si>
  <si>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</si>
  <si>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</si>
  <si>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</si>
  <si>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</si>
  <si>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</si>
  <si>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</si>
  <si>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</si>
  <si>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</si>
  <si>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</si>
  <si>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</si>
  <si>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</si>
  <si>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</si>
  <si>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</si>
  <si>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</si>
  <si>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</si>
  <si>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</si>
  <si>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</si>
  <si>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</si>
  <si>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</si>
  <si>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</si>
  <si>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</si>
  <si>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</si>
  <si>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</si>
  <si>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</si>
  <si>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</si>
  <si>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</si>
  <si>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</si>
  <si>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</si>
  <si>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</si>
  <si>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</si>
  <si>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</si>
  <si>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</si>
  <si>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</si>
  <si>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</si>
  <si>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</si>
  <si>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</si>
  <si>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</si>
  <si>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</si>
  <si>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</si>
  <si>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</si>
  <si>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</si>
  <si>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</si>
  <si>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</si>
  <si>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</si>
  <si>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</si>
  <si>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</si>
  <si>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</si>
  <si>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</si>
  <si>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</si>
  <si>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</si>
  <si>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</si>
  <si>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</si>
  <si>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</si>
  <si>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</si>
  <si>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</si>
  <si>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</si>
  <si>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</si>
  <si>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</si>
  <si>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</si>
  <si>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</si>
  <si>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</si>
  <si>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</si>
  <si>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</si>
  <si>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</si>
  <si>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</si>
  <si>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</si>
  <si>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</si>
  <si>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</si>
  <si>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</si>
  <si>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</si>
  <si>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</si>
  <si>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</si>
  <si>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</si>
  <si>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</si>
  <si>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</si>
  <si>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</si>
  <si>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</si>
  <si>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</si>
  <si>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</si>
  <si>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</si>
  <si>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</si>
  <si>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</si>
  <si>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</si>
  <si>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</si>
  <si>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</si>
  <si>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</si>
  <si>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</si>
  <si>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</si>
  <si>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</si>
  <si>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</si>
  <si>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</si>
  <si>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</si>
  <si>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</si>
  <si>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</si>
  <si>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</si>
  <si>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</si>
  <si>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</si>
  <si>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</si>
  <si>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</si>
  <si>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</si>
  <si>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</si>
  <si>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</si>
  <si>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</si>
  <si>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</si>
  <si>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</si>
  <si>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</si>
  <si>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</si>
  <si>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</si>
  <si>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</si>
  <si>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</si>
  <si>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</si>
  <si>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</si>
  <si>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</si>
  <si>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</si>
  <si>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</si>
  <si>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</si>
  <si>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</si>
  <si>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</si>
  <si>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</si>
  <si>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</si>
  <si>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</si>
  <si>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</si>
  <si>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</si>
  <si>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</si>
  <si>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</si>
  <si>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</si>
  <si>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</si>
  <si>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</si>
  <si>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</si>
  <si>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</si>
  <si>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</si>
  <si>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</si>
  <si>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</si>
  <si>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</si>
  <si>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</si>
  <si>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</si>
  <si>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</si>
  <si>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</si>
  <si>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</si>
  <si>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</si>
  <si>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</si>
  <si>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</si>
  <si>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</si>
  <si>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</si>
  <si>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</si>
  <si>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</si>
  <si>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</si>
  <si>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</si>
  <si>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</si>
  <si>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</si>
  <si>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</si>
  <si>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</si>
  <si>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</si>
  <si>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</si>
  <si>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</si>
  <si>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</si>
  <si>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</si>
  <si>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</si>
  <si>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</si>
  <si>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</si>
  <si>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</si>
  <si>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</si>
  <si>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</si>
  <si>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</si>
  <si>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</si>
  <si>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</si>
  <si>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</si>
  <si>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</si>
  <si>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</si>
  <si>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</si>
  <si>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</si>
  <si>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</si>
  <si>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</si>
  <si>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</si>
  <si>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</si>
  <si>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</si>
  <si>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</si>
  <si>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</si>
  <si>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</si>
  <si>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</si>
  <si>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</si>
  <si>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</si>
  <si>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</si>
  <si>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</si>
  <si>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</si>
  <si>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</si>
  <si>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</si>
  <si>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</si>
  <si>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</si>
  <si>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</si>
  <si>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</si>
  <si>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</si>
  <si>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</si>
  <si>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</si>
  <si>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</si>
  <si>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</si>
  <si>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</si>
  <si>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</si>
  <si>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</si>
  <si>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</si>
  <si>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</si>
  <si>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</si>
  <si>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</si>
  <si>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</si>
  <si>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</si>
  <si>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</si>
  <si>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</si>
  <si>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</si>
  <si>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</si>
  <si>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</si>
  <si>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</si>
  <si>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</si>
  <si>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</si>
  <si>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</si>
  <si>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</si>
  <si>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</si>
  <si>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</si>
  <si>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</si>
  <si>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</si>
  <si>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</si>
  <si>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</si>
  <si>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</si>
  <si>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</si>
  <si>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</si>
  <si>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</si>
  <si>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</si>
  <si>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</si>
  <si>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</si>
  <si>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</si>
  <si>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</si>
  <si>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</si>
  <si>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</si>
  <si>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</si>
  <si>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</si>
  <si>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</si>
  <si>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</si>
  <si>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</si>
  <si>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</si>
  <si>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</si>
  <si>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</si>
  <si>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</si>
  <si>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</si>
  <si>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</si>
  <si>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</si>
  <si>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</si>
  <si>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</si>
  <si>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</si>
  <si>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</si>
  <si>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</si>
  <si>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</si>
  <si>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</si>
  <si>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</si>
  <si>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</si>
  <si>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</si>
  <si>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</si>
  <si>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</si>
  <si>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</si>
  <si>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</si>
  <si>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</si>
  <si>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</si>
  <si>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</si>
  <si>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</si>
  <si>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</si>
  <si>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</si>
  <si>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</si>
  <si>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</si>
  <si>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</si>
  <si>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</si>
  <si>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</si>
  <si>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</si>
  <si>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</si>
  <si>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</si>
  <si>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</si>
  <si>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</si>
  <si>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</si>
  <si>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</si>
  <si>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</si>
  <si>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</si>
  <si>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</si>
  <si>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</si>
  <si>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</si>
  <si>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</si>
  <si>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</si>
  <si>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</si>
  <si>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</si>
  <si>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</si>
  <si>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</si>
  <si>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</si>
  <si>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</si>
  <si>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</si>
  <si>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</si>
  <si>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</si>
  <si>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</si>
  <si>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</si>
  <si>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</si>
  <si>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</si>
  <si>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</si>
  <si>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</si>
  <si>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</si>
  <si>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</si>
  <si>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</si>
  <si>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</si>
  <si>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</si>
  <si>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</si>
  <si>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</si>
  <si>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</si>
  <si>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</si>
  <si>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</si>
  <si>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</si>
  <si>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</si>
  <si>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</si>
  <si>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</si>
  <si>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</si>
  <si>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</si>
  <si>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</si>
  <si>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</si>
  <si>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</si>
  <si>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</si>
  <si>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</si>
  <si>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</si>
  <si>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</si>
  <si>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</si>
  <si>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</si>
  <si>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</si>
  <si>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</si>
  <si>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</si>
  <si>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</si>
  <si>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</si>
  <si>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</si>
  <si>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</si>
  <si>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</si>
  <si>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</si>
  <si>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</si>
  <si>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</si>
  <si>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</si>
  <si>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</si>
  <si>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</si>
  <si>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</si>
  <si>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</si>
  <si>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</si>
  <si>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</si>
  <si>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</si>
  <si>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</si>
  <si>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</si>
  <si>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</si>
  <si>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</si>
  <si>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</si>
  <si>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</si>
  <si>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</si>
  <si>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</si>
  <si>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</si>
  <si>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</si>
  <si>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</si>
  <si>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</si>
  <si>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</si>
  <si>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</si>
  <si>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</si>
  <si>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</si>
  <si>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</si>
  <si>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</si>
  <si>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</si>
  <si>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</si>
  <si>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</si>
  <si>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</si>
  <si>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</si>
  <si>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</si>
  <si>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</si>
  <si>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</si>
  <si>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</si>
  <si>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</si>
  <si>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</si>
  <si>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</si>
  <si>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</si>
  <si>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</si>
  <si>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</si>
  <si>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</si>
  <si>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</si>
  <si>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</si>
  <si>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</si>
  <si>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</si>
  <si>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</si>
  <si>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</si>
  <si>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</si>
  <si>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</si>
  <si>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</si>
  <si>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</si>
  <si>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</si>
  <si>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</si>
  <si>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</si>
  <si>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</si>
  <si>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</si>
  <si>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</si>
  <si>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</si>
  <si>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</si>
  <si>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</si>
  <si>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</si>
  <si>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</si>
  <si>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</si>
  <si>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</si>
  <si>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</si>
  <si>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</si>
  <si>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</si>
  <si>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</si>
  <si>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</si>
  <si>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</si>
  <si>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</si>
  <si>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</si>
  <si>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</si>
  <si>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</si>
  <si>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</si>
  <si>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</si>
  <si>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</si>
  <si>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</si>
  <si>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</si>
  <si>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</si>
  <si>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</si>
  <si>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</si>
  <si>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</si>
  <si>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</si>
  <si>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</si>
  <si>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</si>
  <si>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</si>
  <si>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</si>
  <si>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</si>
  <si>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</si>
  <si>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</si>
  <si>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</si>
  <si>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</si>
  <si>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</si>
  <si>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</si>
  <si>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</si>
  <si>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</si>
  <si>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</si>
  <si>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</si>
  <si>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</si>
  <si>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</si>
  <si>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</si>
  <si>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</si>
  <si>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</si>
  <si>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</si>
  <si>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</si>
  <si>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</si>
  <si>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</si>
  <si>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</si>
  <si>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</si>
  <si>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</si>
  <si>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</si>
  <si>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</si>
  <si>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</si>
  <si>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</si>
  <si>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</si>
  <si>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</si>
  <si>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</si>
  <si>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</si>
  <si>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</si>
  <si>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</si>
  <si>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</si>
  <si>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</si>
  <si>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</si>
  <si>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</si>
  <si>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</si>
  <si>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</si>
  <si>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</si>
  <si>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</si>
  <si>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</si>
  <si>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</si>
  <si>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</si>
  <si>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</si>
  <si>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</si>
  <si>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</si>
  <si>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</si>
  <si>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</si>
  <si>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</si>
  <si>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</si>
  <si>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</si>
  <si>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</si>
  <si>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</si>
  <si>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</si>
  <si>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</si>
  <si>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</si>
  <si>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</si>
  <si>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</si>
  <si>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</si>
  <si>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</si>
  <si>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</si>
  <si>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</si>
  <si>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</si>
  <si>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</si>
  <si>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</si>
  <si>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</si>
  <si>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</si>
  <si>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</si>
  <si>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</si>
  <si>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</si>
  <si>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</si>
  <si>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</si>
  <si>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</si>
  <si>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</si>
  <si>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</si>
  <si>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</si>
  <si>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</si>
  <si>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</si>
  <si>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</si>
  <si>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</si>
  <si>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</si>
  <si>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</si>
  <si>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</si>
  <si>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</si>
  <si>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</si>
  <si>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</si>
  <si>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</si>
  <si>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</si>
  <si>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</si>
  <si>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</si>
  <si>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</si>
  <si>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</si>
  <si>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</si>
  <si>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</si>
  <si>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</si>
  <si>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</si>
  <si>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</si>
  <si>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</si>
  <si>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</si>
  <si>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</si>
  <si>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</si>
  <si>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</si>
  <si>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</si>
  <si>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</si>
  <si>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</si>
  <si>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</si>
  <si>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</si>
  <si>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</si>
  <si>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</si>
  <si>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</si>
  <si>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</si>
  <si>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</si>
  <si>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</si>
  <si>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</si>
  <si>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</si>
  <si>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</si>
  <si>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</si>
  <si>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</si>
  <si>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</si>
  <si>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</si>
  <si>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</si>
  <si>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</si>
  <si>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</si>
  <si>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</si>
  <si>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</si>
  <si>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</si>
  <si>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</si>
  <si>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</si>
  <si>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</si>
  <si>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</si>
  <si>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</si>
  <si>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</si>
  <si>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</si>
  <si>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</si>
  <si>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</si>
  <si>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</si>
  <si>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</si>
  <si>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</si>
  <si>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</si>
  <si>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</si>
  <si>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</si>
  <si>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</si>
  <si>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</si>
  <si>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</si>
  <si>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</si>
  <si>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</si>
  <si>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</si>
  <si>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</si>
  <si>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</si>
  <si>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</si>
  <si>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</si>
  <si>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</si>
  <si>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</si>
  <si>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</si>
  <si>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</si>
  <si>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</si>
  <si>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</si>
  <si>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</si>
  <si>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</si>
  <si>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</si>
  <si>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</si>
  <si>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</si>
  <si>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</si>
  <si>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</si>
  <si>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</si>
  <si>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</si>
  <si>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</si>
  <si>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</si>
  <si>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</si>
  <si>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</si>
  <si>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</si>
  <si>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</si>
  <si>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</si>
  <si>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</si>
  <si>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</si>
  <si>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</si>
  <si>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</si>
  <si>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</si>
  <si>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</si>
  <si>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</si>
  <si>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</si>
  <si>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</si>
  <si>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</si>
  <si>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</si>
  <si>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</si>
  <si>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</si>
  <si>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</si>
  <si>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</si>
  <si>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</si>
  <si>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</si>
  <si>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</si>
  <si>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</si>
  <si>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</si>
  <si>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</si>
  <si>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</si>
  <si>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</si>
  <si>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</si>
  <si>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</si>
  <si>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</si>
  <si>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</si>
  <si>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</si>
  <si>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</si>
  <si>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</si>
  <si>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</si>
  <si>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</si>
  <si>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</si>
  <si>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</si>
  <si>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</si>
  <si>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</si>
  <si>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</si>
  <si>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</si>
  <si>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</si>
  <si>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</si>
  <si>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</si>
  <si>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</si>
  <si>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</si>
  <si>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</si>
  <si>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</si>
  <si>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</si>
  <si>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</si>
  <si>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</si>
  <si>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</si>
  <si>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</si>
  <si>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</si>
  <si>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</si>
  <si>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</si>
  <si>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</si>
  <si>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</si>
  <si>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</si>
  <si>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</si>
  <si>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</si>
  <si>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</si>
  <si>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</si>
  <si>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</si>
  <si>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</si>
  <si>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</si>
  <si>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</si>
  <si>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</si>
  <si>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</si>
  <si>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</si>
  <si>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</si>
  <si>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</si>
  <si>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</si>
  <si>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</si>
  <si>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</si>
  <si>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</si>
  <si>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</si>
  <si>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</si>
  <si>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</si>
  <si>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</si>
  <si>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</si>
  <si>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</si>
  <si>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</si>
  <si>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</si>
  <si>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</si>
  <si>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</si>
  <si>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</si>
  <si>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</si>
  <si>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</si>
  <si>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</si>
  <si>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</si>
  <si>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</si>
  <si>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</si>
  <si>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</si>
  <si>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</si>
  <si>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</si>
  <si>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</si>
  <si>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</si>
  <si>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</si>
  <si>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</si>
  <si>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</si>
  <si>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</si>
  <si>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</si>
  <si>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</si>
  <si>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</si>
  <si>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</si>
  <si>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</si>
  <si>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</si>
  <si>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</si>
  <si>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</si>
  <si>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</si>
  <si>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</si>
  <si>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</si>
  <si>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</si>
  <si>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</si>
  <si>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</si>
  <si>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</si>
  <si>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</si>
  <si>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</si>
  <si>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</si>
  <si>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</si>
  <si>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</si>
  <si>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</si>
  <si>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</si>
  <si>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</si>
  <si>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</si>
  <si>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</si>
  <si>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</si>
  <si>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</si>
  <si>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</si>
  <si>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</si>
  <si>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</si>
  <si>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</si>
  <si>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</si>
  <si>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</si>
  <si>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</si>
  <si>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</si>
  <si>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</si>
  <si>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</si>
  <si>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</si>
  <si>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</si>
  <si>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</si>
  <si>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</si>
  <si>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</si>
  <si>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</si>
  <si>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</si>
  <si>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</si>
  <si>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</si>
  <si>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</si>
  <si>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</si>
  <si>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</si>
  <si>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</si>
  <si>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</si>
  <si>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</si>
  <si>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</si>
  <si>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</si>
  <si>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</si>
  <si>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</si>
  <si>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</si>
  <si>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</si>
  <si>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</si>
  <si>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</si>
  <si>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</si>
  <si>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</si>
  <si>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</si>
  <si>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</si>
  <si>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</si>
  <si>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</si>
  <si>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</si>
  <si>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</si>
  <si>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</si>
  <si>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</si>
  <si>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</si>
  <si>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</si>
  <si>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</si>
  <si>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</si>
  <si>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</si>
  <si>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</si>
  <si>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</si>
  <si>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</si>
  <si>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</si>
  <si>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</si>
  <si>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</si>
  <si>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</si>
  <si>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</si>
  <si>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</si>
  <si>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</si>
  <si>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</si>
  <si>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</si>
  <si>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</si>
  <si>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</si>
  <si>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</si>
  <si>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</si>
  <si>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</si>
  <si>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</si>
  <si>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</si>
  <si>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</si>
  <si>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</si>
  <si>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</si>
  <si>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</si>
  <si>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</si>
  <si>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</si>
  <si>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</si>
  <si>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</si>
  <si>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</si>
  <si>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</si>
  <si>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</si>
  <si>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</si>
  <si>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</si>
  <si>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</si>
  <si>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</si>
  <si>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</si>
  <si>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</si>
  <si>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</si>
  <si>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</si>
  <si>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</si>
  <si>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</si>
  <si>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</si>
  <si>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</si>
  <si>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</si>
  <si>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</si>
  <si>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</si>
  <si>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</si>
  <si>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</si>
  <si>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</si>
  <si>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</si>
  <si>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</si>
  <si>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</si>
  <si>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</si>
  <si>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</si>
  <si>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</si>
  <si>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</si>
  <si>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</si>
  <si>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</si>
  <si>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</si>
  <si>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</si>
  <si>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</si>
  <si>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</si>
  <si>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</si>
  <si>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</si>
  <si>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</si>
  <si>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</si>
  <si>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</si>
  <si>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</si>
  <si>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</si>
  <si>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</si>
  <si>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</si>
  <si>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</si>
  <si>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</si>
  <si>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</si>
  <si>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</si>
  <si>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</si>
  <si>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</si>
  <si>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</si>
  <si>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</si>
  <si>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</si>
  <si>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</si>
  <si>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</si>
  <si>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</si>
  <si>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</si>
  <si>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</si>
  <si>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</si>
  <si>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</si>
  <si>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</si>
  <si>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</si>
  <si>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</si>
  <si>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</si>
  <si>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</si>
  <si>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</si>
  <si>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</si>
  <si>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</si>
  <si>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</si>
  <si>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</si>
  <si>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</si>
  <si>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</si>
  <si>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</si>
  <si>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</si>
  <si>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</si>
  <si>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</si>
  <si>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</si>
  <si>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</si>
  <si>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</si>
  <si>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</si>
  <si>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</si>
  <si>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</si>
  <si>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</si>
  <si>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</si>
  <si>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</si>
  <si>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</si>
  <si>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</si>
  <si>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</si>
  <si>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</si>
  <si>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</si>
  <si>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</si>
  <si>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</si>
  <si>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</si>
  <si>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</si>
  <si>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</si>
  <si>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</si>
  <si>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</si>
  <si>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</si>
  <si>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</si>
  <si>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</si>
  <si>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</si>
  <si>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</si>
  <si>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</si>
  <si>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</si>
  <si>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</si>
  <si>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</si>
  <si>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</si>
  <si>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</si>
  <si>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</si>
  <si>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</si>
  <si>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</si>
  <si>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</si>
  <si>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</si>
  <si>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</si>
  <si>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</si>
  <si>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</si>
  <si>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</si>
  <si>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</si>
  <si>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</si>
  <si>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</si>
  <si>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</si>
  <si>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</si>
  <si>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</si>
  <si>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</si>
  <si>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</si>
  <si>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</si>
  <si>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</si>
  <si>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</si>
  <si>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</si>
  <si>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</si>
  <si>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</si>
  <si>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</si>
  <si>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</si>
  <si>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</si>
  <si>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</si>
  <si>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</si>
  <si>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</si>
  <si>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</si>
  <si>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</si>
  <si>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</si>
  <si>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</si>
  <si>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</si>
  <si>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</si>
  <si>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</si>
  <si>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</si>
  <si>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</si>
  <si>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</si>
  <si>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</si>
  <si>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</si>
  <si>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</si>
  <si>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</si>
  <si>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</si>
  <si>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</si>
  <si>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</si>
  <si>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</si>
  <si>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</si>
  <si>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</si>
  <si>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</si>
  <si>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</si>
  <si>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</si>
  <si>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</si>
  <si>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</si>
  <si>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</si>
  <si>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</si>
  <si>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</si>
  <si>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</si>
  <si>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</si>
  <si>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</si>
  <si>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</si>
  <si>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</si>
  <si>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</si>
  <si>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</si>
  <si>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</si>
  <si>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</si>
  <si>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</si>
  <si>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</si>
  <si>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</si>
  <si>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</si>
  <si>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</si>
  <si>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</si>
  <si>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</si>
  <si>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</si>
  <si>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</si>
  <si>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</si>
  <si>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</si>
  <si>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</si>
  <si>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</si>
  <si>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</si>
  <si>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</si>
  <si>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</si>
  <si>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</si>
  <si>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</si>
  <si>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</si>
  <si>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</si>
  <si>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</si>
  <si>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</si>
  <si>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</si>
  <si>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</si>
  <si>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</si>
  <si>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</si>
  <si>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</si>
  <si>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</si>
  <si>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</si>
  <si>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</si>
  <si>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</si>
  <si>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</si>
  <si>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</si>
  <si>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</si>
  <si>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</si>
  <si>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</si>
  <si>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</si>
  <si>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</si>
  <si>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</si>
  <si>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</si>
  <si>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</si>
  <si>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</si>
  <si>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</si>
  <si>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</si>
  <si>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</si>
  <si>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</si>
  <si>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</si>
  <si>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</si>
  <si>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</si>
  <si>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</si>
  <si>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</si>
  <si>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</si>
  <si>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</si>
  <si>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</si>
  <si>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</si>
  <si>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</si>
  <si>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</si>
  <si>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</si>
  <si>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</si>
  <si>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</si>
  <si>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</si>
  <si>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</si>
  <si>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</si>
  <si>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</si>
  <si>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</si>
  <si>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</si>
  <si>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</si>
  <si>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</si>
  <si>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</si>
  <si>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</si>
  <si>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</si>
  <si>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</si>
  <si>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</si>
  <si>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</si>
  <si>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</si>
  <si>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</si>
  <si>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</si>
  <si>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</si>
  <si>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</si>
  <si>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</si>
  <si>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</si>
  <si>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</si>
  <si>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</si>
  <si>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</si>
  <si>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</si>
  <si>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</si>
  <si>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</si>
  <si>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</si>
  <si>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</si>
  <si>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</si>
  <si>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</si>
  <si>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</si>
  <si>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</si>
  <si>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</si>
  <si>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</si>
  <si>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</si>
  <si>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</si>
  <si>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</si>
  <si>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</si>
  <si>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</si>
  <si>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</si>
  <si>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</si>
  <si>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</si>
  <si>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</si>
  <si>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</si>
  <si>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</si>
  <si>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</si>
  <si>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</si>
  <si>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</si>
  <si>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</si>
  <si>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</si>
  <si>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</si>
  <si>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</si>
  <si>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</si>
  <si>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</si>
  <si>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</si>
  <si>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</si>
  <si>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</si>
  <si>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</si>
  <si>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</si>
  <si>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</si>
  <si>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</si>
  <si>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</si>
  <si>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</si>
  <si>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</si>
  <si>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</si>
  <si>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</si>
  <si>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</si>
  <si>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</si>
  <si>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</si>
  <si>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</si>
  <si>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</si>
  <si>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</si>
  <si>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</si>
  <si>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</si>
  <si>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</si>
  <si>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</si>
  <si>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</si>
  <si>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</si>
  <si>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</si>
  <si>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</si>
  <si>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</si>
  <si>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</si>
  <si>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</si>
  <si>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</si>
  <si>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</si>
  <si>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</si>
  <si>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</si>
  <si>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</si>
  <si>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</si>
  <si>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</si>
  <si>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</si>
  <si>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</si>
  <si>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</si>
  <si>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</si>
  <si>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</si>
  <si>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</si>
  <si>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</si>
  <si>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</si>
  <si>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</si>
  <si>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</si>
  <si>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</si>
  <si>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</si>
  <si>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</si>
  <si>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</si>
  <si>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</si>
  <si>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</si>
  <si>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</si>
  <si>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</si>
  <si>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</si>
  <si>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</si>
  <si>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</si>
  <si>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</si>
  <si>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</si>
  <si>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</si>
  <si>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</si>
  <si>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</si>
  <si>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</si>
  <si>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</si>
  <si>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</si>
  <si>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</si>
  <si>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</si>
  <si>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</si>
  <si>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</si>
  <si>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</si>
  <si>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</si>
  <si>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</si>
  <si>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</si>
  <si>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</si>
  <si>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</si>
  <si>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</si>
  <si>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</si>
  <si>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</si>
  <si>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</si>
  <si>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</si>
  <si>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</si>
  <si>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</si>
  <si>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</si>
  <si>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</si>
  <si>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</si>
  <si>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</si>
  <si>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</si>
  <si>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</si>
  <si>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</si>
  <si>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</si>
  <si>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</si>
  <si>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</si>
  <si>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</si>
  <si>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</si>
  <si>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</si>
  <si>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</si>
  <si>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</si>
  <si>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</si>
  <si>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</si>
  <si>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</si>
  <si>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</si>
  <si>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</si>
  <si>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</si>
  <si>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</si>
  <si>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</si>
  <si>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</si>
  <si>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</si>
  <si>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</si>
  <si>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</si>
  <si>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</si>
  <si>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</si>
  <si>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</si>
  <si>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</si>
  <si>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</si>
  <si>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</si>
  <si>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</si>
  <si>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</si>
  <si>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</si>
  <si>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</si>
  <si>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</si>
  <si>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</si>
  <si>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</si>
  <si>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</si>
  <si>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</si>
  <si>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</si>
  <si>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</si>
  <si>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</si>
  <si>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</si>
  <si>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</si>
  <si>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</si>
  <si>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</si>
  <si>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</si>
  <si>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</si>
  <si>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</si>
  <si>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</si>
  <si>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</si>
  <si>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</si>
  <si>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</si>
  <si>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</si>
  <si>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</si>
  <si>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</si>
  <si>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</si>
  <si>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</si>
  <si>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</si>
  <si>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</si>
  <si>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</si>
  <si>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</si>
  <si>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</si>
  <si>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</si>
  <si>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</si>
  <si>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</si>
  <si>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</si>
  <si>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</si>
  <si>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</si>
  <si>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</si>
  <si>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</si>
  <si>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</si>
  <si>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</si>
  <si>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</si>
  <si>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</si>
  <si>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</si>
  <si>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</si>
  <si>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</si>
  <si>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</si>
  <si>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</si>
  <si>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</si>
  <si>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</si>
  <si>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</si>
  <si>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</si>
  <si>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</si>
  <si>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</si>
  <si>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</si>
  <si>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</si>
  <si>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</si>
  <si>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</si>
  <si>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</si>
  <si>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</si>
  <si>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</si>
  <si>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</si>
  <si>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</si>
  <si>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</si>
  <si>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</si>
  <si>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</si>
  <si>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</si>
  <si>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</si>
  <si>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</si>
  <si>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</si>
  <si>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</si>
  <si>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</si>
  <si>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</si>
  <si>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</si>
  <si>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</si>
  <si>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</si>
  <si>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</si>
  <si>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</si>
  <si>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</si>
  <si>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</si>
  <si>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</si>
  <si>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</si>
  <si>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</si>
  <si>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</si>
  <si>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</si>
  <si>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</si>
  <si>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</si>
  <si>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</si>
  <si>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</si>
  <si>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</si>
  <si>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</si>
  <si>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</si>
  <si>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</si>
  <si>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</si>
  <si>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</si>
  <si>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</si>
  <si>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</si>
  <si>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</si>
  <si>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</si>
  <si>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</si>
  <si>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</si>
  <si>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</si>
  <si>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</si>
  <si>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</si>
  <si>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</si>
  <si>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</si>
  <si>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</si>
  <si>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</si>
  <si>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</si>
  <si>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</si>
  <si>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</si>
  <si>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</si>
  <si>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</si>
  <si>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</si>
  <si>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</si>
  <si>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</si>
  <si>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</si>
  <si>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</si>
  <si>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</si>
  <si>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</si>
  <si>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</si>
  <si>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</si>
  <si>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</si>
  <si>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</si>
  <si>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</si>
  <si>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</si>
  <si>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</si>
  <si>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</si>
  <si>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</si>
  <si>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</si>
  <si>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</si>
  <si>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</si>
  <si>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</si>
  <si>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</si>
  <si>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</si>
  <si>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</si>
  <si>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</si>
  <si>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</si>
  <si>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</si>
  <si>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</si>
  <si>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</si>
  <si>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</si>
  <si>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</si>
  <si>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</si>
  <si>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</si>
  <si>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</si>
  <si>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</si>
  <si>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</si>
  <si>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</si>
  <si>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</si>
  <si>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</si>
  <si>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</si>
  <si>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</si>
  <si>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</si>
  <si>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</si>
  <si>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</si>
  <si>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</si>
  <si>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</si>
  <si>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</si>
  <si>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</si>
  <si>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</si>
  <si>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</si>
  <si>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</si>
  <si>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</si>
  <si>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</si>
  <si>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</si>
  <si>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</si>
  <si>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</si>
  <si>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</si>
  <si>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</si>
  <si>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</si>
  <si>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</si>
  <si>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</si>
  <si>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</si>
  <si>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</si>
  <si>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</si>
  <si>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</si>
  <si>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</si>
  <si>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</si>
  <si>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</si>
  <si>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</si>
  <si>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</si>
  <si>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</si>
  <si>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</si>
  <si>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</si>
  <si>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</si>
  <si>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</si>
  <si>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</si>
  <si>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</si>
  <si>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</si>
  <si>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</si>
  <si>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</si>
  <si>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</si>
  <si>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</si>
  <si>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</si>
  <si>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</si>
  <si>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</si>
  <si>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</si>
  <si>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</si>
  <si>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</si>
  <si>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</si>
  <si>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</si>
  <si>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</si>
  <si>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</si>
  <si>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</si>
  <si>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</si>
  <si>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</si>
  <si>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</si>
  <si>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</si>
  <si>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</si>
  <si>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</si>
  <si>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</si>
  <si>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</si>
  <si>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</si>
  <si>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</si>
  <si>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</si>
  <si>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</si>
  <si>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</si>
  <si>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</si>
  <si>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</si>
  <si>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</si>
  <si>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</si>
  <si>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</si>
  <si>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</si>
  <si>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</si>
  <si>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</si>
  <si>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</si>
  <si>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</si>
  <si>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</si>
  <si>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</si>
  <si>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</si>
  <si>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</si>
  <si>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</si>
  <si>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</si>
  <si>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</si>
  <si>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</si>
  <si>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</si>
  <si>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</si>
  <si>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</si>
  <si>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</si>
  <si>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</si>
  <si>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</si>
  <si>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</si>
  <si>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</si>
  <si>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</si>
  <si>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</si>
  <si>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</si>
  <si>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</si>
  <si>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</si>
  <si>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</si>
  <si>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</si>
  <si>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</si>
  <si>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</si>
  <si>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</si>
  <si>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</si>
  <si>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</si>
  <si>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</si>
  <si>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</si>
  <si>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</si>
  <si>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</si>
  <si>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</si>
  <si>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</si>
  <si>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</si>
  <si>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</si>
  <si>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</si>
  <si>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</si>
  <si>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</si>
  <si>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</si>
  <si>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</si>
  <si>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</si>
  <si>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</si>
  <si>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</si>
  <si>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</si>
  <si>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</si>
  <si>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</si>
  <si>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</si>
  <si>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</si>
  <si>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</si>
  <si>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</si>
  <si>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</si>
  <si>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</si>
  <si>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</si>
  <si>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</si>
  <si>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</si>
  <si>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</si>
  <si>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</si>
  <si>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</si>
  <si>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</si>
  <si>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</si>
  <si>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</si>
  <si>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</si>
  <si>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</si>
  <si>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</si>
  <si>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</si>
  <si>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</si>
  <si>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</si>
  <si>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</si>
  <si>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</si>
  <si>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</si>
  <si>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</si>
  <si>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</si>
  <si>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</si>
  <si>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</si>
  <si>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</si>
  <si>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</si>
  <si>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</si>
  <si>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</si>
  <si>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</si>
  <si>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</si>
  <si>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</si>
  <si>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</si>
  <si>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</si>
  <si>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</si>
  <si>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</si>
  <si>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</si>
  <si>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</si>
  <si>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</si>
  <si>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</si>
  <si>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</si>
  <si>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</si>
  <si>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</si>
  <si>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</si>
  <si>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</si>
  <si>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</si>
  <si>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</si>
  <si>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</si>
  <si>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</si>
  <si>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</si>
  <si>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</si>
  <si>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</si>
  <si>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</si>
  <si>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</si>
  <si>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</si>
  <si>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</si>
  <si>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</si>
  <si>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</si>
  <si>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</si>
  <si>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</si>
  <si>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</si>
  <si>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</si>
  <si>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</si>
  <si>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</si>
  <si>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</si>
  <si>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</si>
  <si>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</si>
  <si>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</si>
  <si>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</si>
  <si>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</si>
  <si>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</si>
  <si>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</si>
  <si>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</si>
  <si>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</si>
  <si>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</si>
  <si>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</si>
  <si>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</si>
  <si>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</si>
  <si>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</si>
  <si>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</si>
  <si>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</si>
  <si>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</si>
  <si>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</si>
  <si>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</si>
  <si>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</si>
  <si>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</si>
  <si>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</si>
  <si>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</si>
  <si>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</si>
  <si>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</si>
  <si>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</si>
  <si>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</si>
  <si>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</si>
  <si>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</si>
  <si>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</si>
  <si>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</si>
  <si>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</si>
  <si>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</si>
  <si>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</si>
  <si>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</si>
  <si>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</si>
  <si>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</si>
  <si>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</si>
  <si>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</si>
  <si>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</si>
  <si>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</si>
  <si>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</si>
  <si>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</si>
  <si>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</si>
  <si>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</si>
  <si>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</si>
  <si>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</si>
  <si>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</si>
  <si>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</si>
  <si>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</si>
  <si>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</si>
  <si>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</si>
  <si>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</si>
  <si>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</si>
  <si>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</si>
  <si>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</si>
  <si>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</si>
  <si>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</si>
  <si>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</si>
  <si>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</si>
  <si>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</si>
  <si>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</si>
  <si>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</si>
  <si>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</si>
  <si>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</si>
  <si>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</si>
  <si>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</si>
  <si>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</si>
  <si>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</si>
  <si>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</si>
  <si>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</si>
  <si>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</si>
  <si>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</si>
  <si>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</si>
  <si>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</si>
  <si>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</si>
  <si>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</si>
  <si>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</si>
  <si>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</si>
  <si>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</si>
  <si>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</si>
  <si>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</si>
  <si>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</si>
  <si>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</si>
  <si>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</si>
  <si>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</si>
  <si>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</si>
  <si>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</si>
  <si>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</si>
  <si>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</si>
  <si>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</si>
  <si>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</si>
  <si>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</si>
  <si>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</si>
  <si>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</si>
  <si>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</si>
  <si>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</si>
  <si>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</si>
  <si>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</si>
  <si>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</si>
  <si>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</si>
  <si>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</si>
  <si>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</si>
  <si>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</si>
  <si>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</si>
  <si>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</si>
  <si>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</si>
  <si>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</si>
  <si>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</si>
  <si>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</si>
  <si>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</si>
  <si>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</si>
  <si>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</si>
  <si>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</si>
  <si>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</si>
  <si>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</si>
  <si>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</si>
  <si>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</si>
  <si>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</si>
  <si>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</si>
  <si>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</si>
  <si>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</si>
  <si>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</si>
  <si>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</si>
  <si>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</si>
  <si>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</si>
  <si>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</si>
  <si>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</si>
  <si>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</si>
  <si>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</si>
  <si>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</si>
  <si>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</si>
  <si>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</si>
  <si>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</si>
  <si>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</si>
  <si>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</si>
  <si>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</si>
  <si>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</si>
  <si>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</si>
  <si>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</si>
  <si>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</si>
  <si>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</si>
  <si>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</si>
  <si>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</si>
  <si>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</si>
  <si>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</si>
  <si>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</si>
  <si>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</si>
  <si>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</si>
  <si>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</si>
  <si>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</si>
  <si>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</si>
  <si>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</si>
  <si>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</si>
  <si>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</si>
  <si>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</si>
  <si>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</si>
  <si>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</si>
  <si>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</si>
  <si>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</si>
  <si>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</si>
  <si>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</si>
  <si>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</si>
  <si>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</si>
  <si>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</si>
  <si>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</si>
  <si>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</si>
  <si>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</si>
  <si>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</si>
  <si>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</si>
  <si>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</si>
  <si>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</si>
  <si>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</si>
  <si>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</si>
  <si>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</si>
  <si>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</si>
  <si>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</si>
  <si>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</si>
  <si>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</si>
  <si>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</si>
  <si>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</si>
  <si>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</si>
  <si>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</si>
  <si>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</si>
  <si>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</si>
  <si>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</si>
  <si>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</si>
  <si>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</si>
  <si>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</si>
  <si>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</si>
  <si>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</si>
  <si>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</si>
  <si>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</si>
  <si>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</si>
  <si>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</si>
  <si>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</si>
  <si>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</si>
  <si>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</si>
  <si>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</si>
  <si>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</si>
  <si>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</si>
  <si>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</si>
  <si>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</si>
  <si>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</si>
  <si>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</si>
  <si>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</si>
  <si>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</si>
  <si>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</si>
  <si>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</si>
  <si>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</si>
  <si>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</si>
  <si>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</si>
  <si>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</si>
  <si>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</si>
  <si>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</si>
  <si>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</si>
  <si>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</si>
  <si>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</si>
  <si>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</si>
  <si>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</si>
  <si>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</si>
  <si>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</si>
  <si>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</si>
  <si>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</si>
  <si>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</si>
  <si>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</si>
  <si>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</si>
  <si>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</si>
  <si>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</si>
  <si>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</si>
  <si>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</si>
  <si>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</si>
  <si>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</si>
  <si>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</si>
  <si>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</si>
  <si>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</si>
  <si>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</si>
  <si>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</si>
  <si>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</si>
  <si>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</si>
  <si>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</si>
  <si>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</si>
  <si>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</si>
  <si>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</si>
  <si>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</si>
  <si>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</si>
  <si>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</si>
  <si>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</si>
  <si>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</si>
  <si>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</si>
  <si>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</si>
  <si>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</si>
  <si>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</si>
  <si>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</si>
  <si>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</si>
  <si>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</si>
  <si>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</si>
  <si>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</si>
  <si>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</si>
  <si>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</si>
  <si>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</si>
  <si>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</si>
  <si>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</si>
  <si>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</si>
  <si>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</si>
  <si>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</si>
  <si>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</si>
  <si>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</si>
  <si>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</si>
  <si>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</si>
  <si>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</si>
  <si>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</si>
  <si>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</si>
  <si>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</si>
  <si>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</si>
  <si>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</si>
  <si>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</si>
  <si>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</si>
  <si>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</si>
  <si>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</si>
  <si>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</si>
  <si>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</si>
  <si>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</si>
  <si>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</si>
  <si>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</si>
  <si>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</si>
  <si>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</si>
  <si>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</si>
  <si>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</si>
  <si>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</si>
  <si>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</si>
  <si>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</si>
  <si>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</si>
  <si>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</si>
  <si>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</si>
  <si>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</si>
  <si>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</si>
  <si>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</si>
  <si>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</si>
  <si>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</si>
  <si>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</si>
  <si>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</si>
  <si>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</si>
  <si>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</si>
  <si>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</si>
  <si>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</si>
  <si>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</si>
  <si>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</si>
  <si>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</si>
  <si>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</si>
  <si>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</si>
  <si>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</si>
  <si>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</si>
  <si>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</si>
  <si>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</si>
  <si>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</si>
  <si>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</si>
  <si>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</si>
  <si>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</si>
  <si>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</si>
  <si>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</si>
  <si>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</si>
  <si>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</si>
  <si>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</si>
  <si>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</si>
  <si>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</si>
  <si>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</si>
  <si>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</si>
  <si>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</si>
  <si>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</si>
  <si>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</si>
  <si>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</si>
  <si>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</si>
  <si>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</si>
  <si>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</si>
  <si>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</si>
  <si>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</si>
  <si>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</si>
  <si>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</si>
  <si>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</si>
  <si>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</si>
  <si>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</si>
  <si>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</si>
  <si>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</si>
  <si>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</si>
  <si>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</si>
  <si>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</si>
  <si>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</si>
  <si>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</si>
  <si>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</si>
  <si>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</si>
  <si>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</si>
  <si>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</si>
  <si>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</si>
  <si>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</si>
  <si>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</si>
  <si>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</si>
  <si>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</si>
  <si>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</si>
  <si>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</si>
  <si>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</si>
  <si>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</si>
  <si>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</si>
  <si>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</si>
  <si>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</si>
  <si>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</si>
  <si>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</si>
  <si>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</si>
  <si>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</si>
  <si>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</si>
  <si>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</si>
  <si>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</si>
  <si>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</si>
  <si>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</si>
  <si>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</si>
  <si>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</si>
  <si>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</si>
  <si>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</si>
  <si>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</si>
  <si>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</si>
  <si>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</si>
  <si>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</si>
  <si>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</si>
  <si>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</si>
  <si>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</si>
  <si>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</si>
  <si>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</si>
  <si>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</si>
  <si>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</si>
  <si>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</si>
  <si>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</si>
  <si>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</si>
  <si>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</si>
  <si>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</si>
  <si>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</si>
  <si>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</si>
  <si>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</si>
  <si>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</si>
  <si>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</si>
  <si>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</si>
  <si>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</si>
  <si>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</si>
  <si>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</si>
  <si>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</si>
  <si>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</si>
  <si>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</si>
  <si>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</si>
  <si>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</si>
  <si>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</si>
  <si>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</si>
  <si>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</si>
  <si>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</si>
  <si>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</si>
  <si>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</si>
  <si>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</si>
  <si>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</si>
  <si>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</si>
  <si>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</si>
  <si>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</si>
  <si>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</si>
  <si>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</si>
  <si>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</si>
  <si>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</si>
  <si>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</si>
  <si>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</si>
  <si>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</si>
  <si>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</si>
  <si>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</si>
  <si>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</si>
  <si>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</si>
  <si>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</si>
  <si>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</si>
  <si>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</si>
  <si>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</si>
  <si>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</si>
  <si>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</si>
  <si>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</si>
  <si>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</si>
  <si>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</si>
  <si>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</si>
  <si>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</si>
  <si>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</si>
  <si>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</si>
  <si>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</si>
  <si>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</si>
  <si>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</si>
  <si>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</si>
  <si>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</si>
  <si>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</si>
  <si>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</si>
  <si>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</si>
  <si>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</si>
  <si>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</si>
  <si>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</si>
  <si>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</si>
  <si>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</si>
  <si>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</si>
  <si>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</si>
  <si>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</si>
  <si>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</si>
  <si>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</si>
  <si>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</si>
  <si>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</si>
  <si>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</si>
  <si>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</si>
  <si>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</si>
  <si>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</si>
  <si>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</si>
  <si>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</si>
  <si>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</si>
  <si>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</si>
  <si>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</si>
  <si>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</si>
  <si>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</si>
  <si>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</si>
  <si>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</si>
  <si>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</si>
  <si>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</si>
  <si>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</si>
  <si>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</si>
  <si>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</si>
  <si>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</si>
  <si>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</si>
  <si>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</si>
  <si>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</si>
  <si>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</si>
  <si>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</si>
  <si>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</si>
  <si>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</si>
  <si>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</si>
  <si>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</si>
  <si>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</si>
  <si>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</si>
  <si>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</si>
  <si>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</si>
  <si>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</si>
  <si>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태성카오토(동대문)_260520_174550.xlsx</t>
  </si>
  <si>
    <t>태성카오토(동대문)_260520_174550.xlsx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</si>
</sst>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 t="s">
        <v>5526</v>
      </c>
      <c r="T1" s="478"/>
      <c r="U1" s="479"/>
    </row>
    <row r="2" spans="1:21">
      <c r="A2" s="346" t="s">
        <v>64</v>
      </c>
      <c r="B2" s="347"/>
      <c r="C2" s="348" t="s">
        <v>5470</v>
      </c>
      <c r="D2" s="349"/>
      <c r="E2" s="349"/>
      <c r="F2" s="349"/>
      <c r="G2" s="350"/>
      <c r="H2" s="348" t="s">
        <v>75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46162</v>
      </c>
      <c r="U2" s="354"/>
    </row>
    <row r="3" spans="1:21" ht="24.95" customHeight="1">
      <c r="A3" s="421" t="s">
        <v>1148</v>
      </c>
      <c r="B3" s="37" t="s">
        <v>58</v>
      </c>
      <c r="C3" s="424" t="s">
        <v>5528</v>
      </c>
      <c r="D3" s="425"/>
      <c r="E3" s="425"/>
      <c r="F3" s="425"/>
      <c r="G3" s="425"/>
      <c r="H3" s="425"/>
      <c r="I3" s="425"/>
      <c r="J3" s="426"/>
      <c r="K3" s="427" t="s">
        <v>1149</v>
      </c>
      <c r="L3" s="37" t="s">
        <v>58</v>
      </c>
      <c r="M3" s="430" t="s">
        <v>961</v>
      </c>
      <c r="N3" s="431"/>
      <c r="O3" s="431"/>
      <c r="P3" s="431"/>
      <c r="Q3" s="431"/>
      <c r="R3" s="431"/>
      <c r="S3" s="431"/>
      <c r="T3" s="431"/>
      <c r="U3" s="432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436" t="s">
        <v>71</v>
      </c>
      <c r="U4" s="439"/>
    </row>
    <row r="5" spans="1:21" ht="24.95" customHeight="1">
      <c r="A5" s="422"/>
      <c r="B5" s="38" t="s">
        <v>10</v>
      </c>
      <c r="C5" s="436" t="s">
        <v>5529</v>
      </c>
      <c r="D5" s="437"/>
      <c r="E5" s="437"/>
      <c r="F5" s="437"/>
      <c r="G5" s="437"/>
      <c r="H5" s="437"/>
      <c r="I5" s="437"/>
      <c r="J5" s="438"/>
      <c r="K5" s="428"/>
      <c r="L5" s="38" t="s">
        <v>10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24.95" customHeight="1">
      <c r="A6" s="423"/>
      <c r="B6" s="38" t="s">
        <v>73</v>
      </c>
      <c r="C6" s="436" t="s">
        <v>5530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80" t="s">
        <v>5527</v>
      </c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43</v>
      </c>
      <c r="G7" s="356"/>
      <c r="H7" s="356"/>
      <c r="I7" s="418"/>
      <c r="J7" s="419" t="s">
        <v>41</v>
      </c>
      <c r="K7" s="356"/>
      <c r="L7" s="356"/>
      <c r="M7" s="356"/>
      <c r="N7" s="418"/>
      <c r="O7" s="356" t="s">
        <v>49</v>
      </c>
      <c r="P7" s="418"/>
      <c r="Q7" s="419" t="s">
        <v>68</v>
      </c>
      <c r="R7" s="356"/>
      <c r="S7" s="418"/>
      <c r="T7" s="419" t="s">
        <v>67</v>
      </c>
      <c r="U7" s="420"/>
    </row>
    <row r="8" spans="1:21" ht="15.6" customHeight="1">
      <c r="A8" s="462" t="s">
        <v>1196</v>
      </c>
      <c r="B8" s="463"/>
      <c r="C8" s="463"/>
      <c r="D8" s="463"/>
      <c r="E8" s="464"/>
      <c r="F8" s="465" t="s">
        <v>2113</v>
      </c>
      <c r="G8" s="466"/>
      <c r="H8" s="466"/>
      <c r="I8" s="467"/>
      <c r="J8" s="473">
        <v>1200000</v>
      </c>
      <c r="K8" s="473"/>
      <c r="L8" s="473"/>
      <c r="M8" s="473"/>
      <c r="N8" s="473"/>
      <c r="O8" s="474">
        <v>1</v>
      </c>
      <c r="P8" s="474"/>
      <c r="Q8" s="468"/>
      <c r="R8" s="469"/>
      <c r="S8" s="470"/>
      <c r="T8" s="471">
        <v>1200000</v>
      </c>
      <c r="U8" s="472"/>
    </row>
    <row r="9" spans="1:21" ht="15.6" customHeight="1">
      <c r="A9" s="451"/>
      <c r="B9" s="452"/>
      <c r="C9" s="452"/>
      <c r="D9" s="452"/>
      <c r="E9" s="453"/>
      <c r="F9" s="454"/>
      <c r="G9" s="452"/>
      <c r="H9" s="452"/>
      <c r="I9" s="453"/>
      <c r="J9" s="460"/>
      <c r="K9" s="460"/>
      <c r="L9" s="460"/>
      <c r="M9" s="460"/>
      <c r="N9" s="460"/>
      <c r="O9" s="461"/>
      <c r="P9" s="461"/>
      <c r="Q9" s="455"/>
      <c r="R9" s="456"/>
      <c r="S9" s="457"/>
      <c r="T9" s="458"/>
      <c r="U9" s="459"/>
    </row>
    <row r="10" spans="1:21" ht="15.6" customHeight="1">
      <c r="A10" s="451"/>
      <c r="B10" s="452"/>
      <c r="C10" s="452"/>
      <c r="D10" s="452"/>
      <c r="E10" s="453"/>
      <c r="F10" s="454"/>
      <c r="G10" s="452"/>
      <c r="H10" s="452"/>
      <c r="I10" s="453"/>
      <c r="J10" s="460"/>
      <c r="K10" s="460"/>
      <c r="L10" s="460"/>
      <c r="M10" s="460"/>
      <c r="N10" s="460"/>
      <c r="O10" s="461"/>
      <c r="P10" s="461"/>
      <c r="Q10" s="455"/>
      <c r="R10" s="456"/>
      <c r="S10" s="457"/>
      <c r="T10" s="458"/>
      <c r="U10" s="459"/>
    </row>
    <row r="11" spans="1:21" ht="15.6" customHeight="1">
      <c r="A11" s="451"/>
      <c r="B11" s="452"/>
      <c r="C11" s="452"/>
      <c r="D11" s="452"/>
      <c r="E11" s="453"/>
      <c r="F11" s="454"/>
      <c r="G11" s="452"/>
      <c r="H11" s="452"/>
      <c r="I11" s="453"/>
      <c r="J11" s="460"/>
      <c r="K11" s="460"/>
      <c r="L11" s="460"/>
      <c r="M11" s="460"/>
      <c r="N11" s="460"/>
      <c r="O11" s="461"/>
      <c r="P11" s="461"/>
      <c r="Q11" s="455"/>
      <c r="R11" s="456"/>
      <c r="S11" s="457"/>
      <c r="T11" s="458"/>
      <c r="U11" s="459"/>
    </row>
    <row r="12" spans="1:21" ht="15.6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460"/>
      <c r="K12" s="460"/>
      <c r="L12" s="460"/>
      <c r="M12" s="460"/>
      <c r="N12" s="460"/>
      <c r="O12" s="461"/>
      <c r="P12" s="461"/>
      <c r="Q12" s="455"/>
      <c r="R12" s="456"/>
      <c r="S12" s="457"/>
      <c r="T12" s="458"/>
      <c r="U12" s="459"/>
    </row>
    <row r="13" spans="1:21" ht="15.6" customHeight="1">
      <c r="A13" s="451"/>
      <c r="B13" s="452"/>
      <c r="C13" s="452"/>
      <c r="D13" s="452"/>
      <c r="E13" s="453"/>
      <c r="F13" s="454"/>
      <c r="G13" s="452"/>
      <c r="H13" s="452"/>
      <c r="I13" s="453"/>
      <c r="J13" s="460"/>
      <c r="K13" s="460"/>
      <c r="L13" s="460"/>
      <c r="M13" s="460"/>
      <c r="N13" s="460"/>
      <c r="O13" s="461"/>
      <c r="P13" s="461"/>
      <c r="Q13" s="455"/>
      <c r="R13" s="456"/>
      <c r="S13" s="457"/>
      <c r="T13" s="458"/>
      <c r="U13" s="459"/>
    </row>
    <row r="14" spans="1:21" ht="15.6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460"/>
      <c r="K14" s="460"/>
      <c r="L14" s="460"/>
      <c r="M14" s="460"/>
      <c r="N14" s="460"/>
      <c r="O14" s="461"/>
      <c r="P14" s="461"/>
      <c r="Q14" s="455"/>
      <c r="R14" s="456"/>
      <c r="S14" s="457"/>
      <c r="T14" s="458"/>
      <c r="U14" s="459"/>
    </row>
    <row r="15" spans="1:21" ht="15.6" customHeight="1" thickBot="1">
      <c r="A15" s="440"/>
      <c r="B15" s="441"/>
      <c r="C15" s="441"/>
      <c r="D15" s="441"/>
      <c r="E15" s="442"/>
      <c r="F15" s="443"/>
      <c r="G15" s="441"/>
      <c r="H15" s="441"/>
      <c r="I15" s="442"/>
      <c r="J15" s="449"/>
      <c r="K15" s="449"/>
      <c r="L15" s="449"/>
      <c r="M15" s="449"/>
      <c r="N15" s="449"/>
      <c r="O15" s="450"/>
      <c r="P15" s="450"/>
      <c r="Q15" s="444"/>
      <c r="R15" s="445"/>
      <c r="S15" s="446"/>
      <c r="T15" s="447"/>
      <c r="U15" s="448"/>
    </row>
    <row r="16" spans="1:21" ht="15" customHeight="1" thickTop="1">
      <c r="A16" s="371" t="s">
        <v>2263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>
      <c r="A20" s="355" t="s">
        <v>78</v>
      </c>
      <c r="B20" s="356"/>
      <c r="C20" s="356"/>
      <c r="D20" s="356"/>
      <c r="E20" s="356"/>
      <c r="F20" s="357">
        <v>-9.9999999627470998E-2</v>
      </c>
      <c r="G20" s="357"/>
      <c r="H20" s="357"/>
      <c r="I20" s="358"/>
      <c r="J20" s="394">
        <f>SUM(J8:N19)</f>
        <v>1200000</v>
      </c>
      <c r="K20" s="395"/>
      <c r="L20" s="395"/>
      <c r="M20" s="395"/>
      <c r="N20" s="396"/>
      <c r="O20" s="359">
        <f>SUM(O8:P19)</f>
        <v>1</v>
      </c>
      <c r="P20" s="359"/>
      <c r="Q20" s="397">
        <f>SUM(Q8:S19)</f>
        <v>0</v>
      </c>
      <c r="R20" s="357"/>
      <c r="S20" s="358"/>
      <c r="T20" s="357">
        <f>SUM(T8:U15)</f>
        <v>1200000</v>
      </c>
      <c r="U20" s="398"/>
    </row>
    <row r="21" spans="1:21" ht="20.100000000000001" customHeight="1" thickBot="1">
      <c r="A21" s="360" t="s">
        <v>88</v>
      </c>
      <c r="B21" s="361"/>
      <c r="C21" s="361"/>
      <c r="D21" s="361"/>
      <c r="E21" s="361"/>
      <c r="F21" s="362">
        <f>F20+T20</f>
        <v>1199999.9000000004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61"/>
      <c r="Q21" s="365" t="str">
        <f>C3</f>
        <v>태성카오토(동대문)</v>
      </c>
      <c r="R21" s="365"/>
      <c r="S21" s="365"/>
      <c r="T21" s="365"/>
      <c r="U21" s="417"/>
    </row>
    <row r="22" spans="1:21" ht="20.100000000000001" customHeight="1">
      <c r="A22" s="344" t="s">
        <v>5532</v>
      </c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20.100000000000001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366"/>
      <c r="B24" s="367"/>
      <c r="C24" s="367"/>
      <c r="D24" s="367"/>
      <c r="E24" s="367"/>
      <c r="F24" s="367"/>
      <c r="G24" s="36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8" t="s">
        <v>1176</v>
      </c>
      <c r="R24" s="368"/>
      <c r="S24" s="369" t="str">
        <f>S1</f>
        <v>WDDUX8GB3JA394193</v>
      </c>
      <c r="T24" s="369"/>
      <c r="U24" s="370"/>
    </row>
    <row r="25" spans="1:21">
      <c r="A25" s="346" t="s">
        <v>64</v>
      </c>
      <c r="B25" s="347"/>
      <c r="C25" s="348" t="str">
        <f>C2</f>
        <v>농협 3520106511413</v>
      </c>
      <c r="D25" s="349"/>
      <c r="E25" s="349"/>
      <c r="F25" s="349"/>
      <c r="G25" s="350"/>
      <c r="H25" s="348" t="s">
        <v>74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46162</v>
      </c>
      <c r="U25" s="354"/>
    </row>
    <row r="26" spans="1:21" ht="24.95" customHeight="1">
      <c r="A26" s="421" t="s">
        <v>1148</v>
      </c>
      <c r="B26" s="37" t="s">
        <v>58</v>
      </c>
      <c r="C26" s="424" t="str">
        <f>C3</f>
        <v>태성카오토(동대문)</v>
      </c>
      <c r="D26" s="425"/>
      <c r="E26" s="425"/>
      <c r="F26" s="425"/>
      <c r="G26" s="425"/>
      <c r="H26" s="425"/>
      <c r="I26" s="425"/>
      <c r="J26" s="426"/>
      <c r="K26" s="427" t="s">
        <v>1149</v>
      </c>
      <c r="L26" s="37" t="s">
        <v>58</v>
      </c>
      <c r="M26" s="430" t="s">
        <v>961</v>
      </c>
      <c r="N26" s="431"/>
      <c r="O26" s="431"/>
      <c r="P26" s="431"/>
      <c r="Q26" s="431"/>
      <c r="R26" s="431"/>
      <c r="S26" s="431"/>
      <c r="T26" s="431"/>
      <c r="U26" s="432"/>
    </row>
    <row r="27" spans="1:21" ht="24.95" customHeight="1">
      <c r="A27" s="422"/>
      <c r="B27" s="37" t="s">
        <v>60</v>
      </c>
      <c r="C27" s="433">
        <f>C4</f>
        <v>0</v>
      </c>
      <c r="D27" s="434"/>
      <c r="E27" s="434"/>
      <c r="F27" s="434"/>
      <c r="G27" s="434"/>
      <c r="H27" s="434"/>
      <c r="I27" s="434"/>
      <c r="J27" s="435"/>
      <c r="K27" s="428"/>
      <c r="L27" s="37" t="s">
        <v>60</v>
      </c>
      <c r="M27" s="436" t="s">
        <v>959</v>
      </c>
      <c r="N27" s="437"/>
      <c r="O27" s="437"/>
      <c r="P27" s="437"/>
      <c r="Q27" s="437"/>
      <c r="R27" s="438"/>
      <c r="S27" s="38" t="s">
        <v>61</v>
      </c>
      <c r="T27" s="436" t="s">
        <v>71</v>
      </c>
      <c r="U27" s="439"/>
    </row>
    <row r="28" spans="1:21" ht="24.95" customHeight="1">
      <c r="A28" s="422"/>
      <c r="B28" s="38" t="s">
        <v>10</v>
      </c>
      <c r="C28" s="436" t="str">
        <f>C5</f>
        <v>서울 동대문로 한천로 71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">
        <v>72</v>
      </c>
      <c r="N28" s="437"/>
      <c r="O28" s="437"/>
      <c r="P28" s="437"/>
      <c r="Q28" s="437"/>
      <c r="R28" s="437"/>
      <c r="S28" s="437"/>
      <c r="T28" s="437"/>
      <c r="U28" s="439"/>
    </row>
    <row r="29" spans="1:21" ht="24.95" customHeight="1">
      <c r="A29" s="423"/>
      <c r="B29" s="38" t="s">
        <v>73</v>
      </c>
      <c r="C29" s="436" t="str">
        <f>C6</f>
        <v>010-8731-1880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">
        <v>65</v>
      </c>
      <c r="N29" s="437"/>
      <c r="O29" s="437"/>
      <c r="P29" s="437"/>
      <c r="Q29" s="437"/>
      <c r="R29" s="438"/>
      <c r="S29" s="38" t="s">
        <v>22</v>
      </c>
      <c r="T29" s="436" t="str">
        <f>T6</f>
        <v>P07B700, 후진기어</v>
      </c>
      <c r="U29" s="439"/>
    </row>
    <row r="30" spans="1:21" ht="15.6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41</v>
      </c>
      <c r="K30" s="356"/>
      <c r="L30" s="356"/>
      <c r="M30" s="356"/>
      <c r="N30" s="418"/>
      <c r="O30" s="356" t="s">
        <v>49</v>
      </c>
      <c r="P30" s="418"/>
      <c r="Q30" s="419" t="s">
        <v>68</v>
      </c>
      <c r="R30" s="356"/>
      <c r="S30" s="418"/>
      <c r="T30" s="419" t="s">
        <v>67</v>
      </c>
      <c r="U30" s="420"/>
    </row>
    <row r="31" spans="1:21" ht="15.6" customHeight="1">
      <c r="A31" s="411" t="str">
        <f>A8</f>
        <v>VGSNAG3</v>
      </c>
      <c r="B31" s="412"/>
      <c r="C31" s="412"/>
      <c r="D31" s="412"/>
      <c r="E31" s="412"/>
      <c r="F31" s="412" t="str">
        <f>F8</f>
        <v>A7252709011-1</v>
      </c>
      <c r="G31" s="412"/>
      <c r="H31" s="412"/>
      <c r="I31" s="412"/>
      <c r="J31" s="416">
        <f>J8</f>
        <v>1200000</v>
      </c>
      <c r="K31" s="416"/>
      <c r="L31" s="416"/>
      <c r="M31" s="416"/>
      <c r="N31" s="416"/>
      <c r="O31" s="416">
        <f>O8</f>
        <v>1</v>
      </c>
      <c r="P31" s="416"/>
      <c r="Q31" s="413">
        <f>Q8</f>
        <v>0</v>
      </c>
      <c r="R31" s="413"/>
      <c r="S31" s="413"/>
      <c r="T31" s="414">
        <f>T8</f>
        <v>1200000</v>
      </c>
      <c r="U31" s="415"/>
    </row>
    <row r="32" spans="1:21" ht="15.6" customHeight="1">
      <c r="A32" s="404">
        <f t="shared" ref="A32:A38" si="0">A9</f>
        <v>0</v>
      </c>
      <c r="B32" s="405"/>
      <c r="C32" s="405"/>
      <c r="D32" s="405"/>
      <c r="E32" s="405"/>
      <c r="F32" s="405">
        <f t="shared" ref="F32:F38" si="1">F9</f>
        <v>0</v>
      </c>
      <c r="G32" s="405"/>
      <c r="H32" s="405"/>
      <c r="I32" s="405"/>
      <c r="J32" s="409">
        <f t="shared" ref="J32:J38" si="2">J9</f>
        <v>0</v>
      </c>
      <c r="K32" s="409"/>
      <c r="L32" s="409"/>
      <c r="M32" s="409"/>
      <c r="N32" s="409"/>
      <c r="O32" s="409">
        <f t="shared" ref="O32:O38" si="3">O9</f>
        <v>0</v>
      </c>
      <c r="P32" s="409"/>
      <c r="Q32" s="406">
        <f t="shared" ref="Q32:Q38" si="4">Q9</f>
        <v>0</v>
      </c>
      <c r="R32" s="406"/>
      <c r="S32" s="406"/>
      <c r="T32" s="407">
        <f t="shared" ref="T32:T38" si="5">T9</f>
        <v>0</v>
      </c>
      <c r="U32" s="408"/>
    </row>
    <row r="33" spans="1:21" ht="15.6" customHeight="1">
      <c r="A33" s="404">
        <f t="shared" si="0"/>
        <v>0</v>
      </c>
      <c r="B33" s="405"/>
      <c r="C33" s="405"/>
      <c r="D33" s="405"/>
      <c r="E33" s="405"/>
      <c r="F33" s="405">
        <f t="shared" si="1"/>
        <v>0</v>
      </c>
      <c r="G33" s="405"/>
      <c r="H33" s="405"/>
      <c r="I33" s="405"/>
      <c r="J33" s="409">
        <f t="shared" si="2"/>
        <v>0</v>
      </c>
      <c r="K33" s="409"/>
      <c r="L33" s="409"/>
      <c r="M33" s="409"/>
      <c r="N33" s="409"/>
      <c r="O33" s="409">
        <f t="shared" si="3"/>
        <v>0</v>
      </c>
      <c r="P33" s="409"/>
      <c r="Q33" s="406">
        <f t="shared" si="4"/>
        <v>0</v>
      </c>
      <c r="R33" s="406"/>
      <c r="S33" s="406"/>
      <c r="T33" s="407">
        <f t="shared" si="5"/>
        <v>0</v>
      </c>
      <c r="U33" s="408"/>
    </row>
    <row r="34" spans="1:21" ht="15.6" customHeight="1">
      <c r="A34" s="404">
        <f t="shared" si="0"/>
        <v>0</v>
      </c>
      <c r="B34" s="405"/>
      <c r="C34" s="405"/>
      <c r="D34" s="405"/>
      <c r="E34" s="405"/>
      <c r="F34" s="405">
        <f t="shared" si="1"/>
        <v>0</v>
      </c>
      <c r="G34" s="405"/>
      <c r="H34" s="405"/>
      <c r="I34" s="405"/>
      <c r="J34" s="409">
        <f t="shared" si="2"/>
        <v>0</v>
      </c>
      <c r="K34" s="409"/>
      <c r="L34" s="409"/>
      <c r="M34" s="409"/>
      <c r="N34" s="409"/>
      <c r="O34" s="409">
        <f t="shared" si="3"/>
        <v>0</v>
      </c>
      <c r="P34" s="409"/>
      <c r="Q34" s="406">
        <f t="shared" si="4"/>
        <v>0</v>
      </c>
      <c r="R34" s="406"/>
      <c r="S34" s="406"/>
      <c r="T34" s="407">
        <f t="shared" si="5"/>
        <v>0</v>
      </c>
      <c r="U34" s="408"/>
    </row>
    <row r="35" spans="1:21" ht="15.6" customHeight="1">
      <c r="A35" s="404">
        <f t="shared" si="0"/>
        <v>0</v>
      </c>
      <c r="B35" s="405"/>
      <c r="C35" s="405"/>
      <c r="D35" s="405"/>
      <c r="E35" s="405"/>
      <c r="F35" s="405">
        <f t="shared" si="1"/>
        <v>0</v>
      </c>
      <c r="G35" s="405"/>
      <c r="H35" s="405"/>
      <c r="I35" s="405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6">
        <f t="shared" si="4"/>
        <v>0</v>
      </c>
      <c r="R35" s="406"/>
      <c r="S35" s="406"/>
      <c r="T35" s="407">
        <f t="shared" si="5"/>
        <v>0</v>
      </c>
      <c r="U35" s="408"/>
    </row>
    <row r="36" spans="1:21" ht="15.6" customHeight="1">
      <c r="A36" s="404">
        <f t="shared" si="0"/>
        <v>0</v>
      </c>
      <c r="B36" s="405"/>
      <c r="C36" s="405"/>
      <c r="D36" s="405"/>
      <c r="E36" s="405"/>
      <c r="F36" s="405">
        <f t="shared" si="1"/>
        <v>0</v>
      </c>
      <c r="G36" s="405"/>
      <c r="H36" s="405"/>
      <c r="I36" s="405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6">
        <f t="shared" si="4"/>
        <v>0</v>
      </c>
      <c r="R36" s="406"/>
      <c r="S36" s="406"/>
      <c r="T36" s="407">
        <f t="shared" si="5"/>
        <v>0</v>
      </c>
      <c r="U36" s="408"/>
    </row>
    <row r="37" spans="1:21" ht="15.6" customHeight="1">
      <c r="A37" s="404">
        <f t="shared" si="0"/>
        <v>0</v>
      </c>
      <c r="B37" s="405"/>
      <c r="C37" s="405"/>
      <c r="D37" s="405"/>
      <c r="E37" s="405"/>
      <c r="F37" s="405">
        <f t="shared" si="1"/>
        <v>0</v>
      </c>
      <c r="G37" s="405"/>
      <c r="H37" s="405"/>
      <c r="I37" s="405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6">
        <f t="shared" si="4"/>
        <v>0</v>
      </c>
      <c r="R37" s="406"/>
      <c r="S37" s="406"/>
      <c r="T37" s="407">
        <f t="shared" si="5"/>
        <v>0</v>
      </c>
      <c r="U37" s="408"/>
    </row>
    <row r="38" spans="1:21" ht="15.6" customHeight="1" thickBot="1">
      <c r="A38" s="399">
        <f t="shared" si="0"/>
        <v>0</v>
      </c>
      <c r="B38" s="400"/>
      <c r="C38" s="400"/>
      <c r="D38" s="400"/>
      <c r="E38" s="400"/>
      <c r="F38" s="400">
        <f t="shared" si="1"/>
        <v>0</v>
      </c>
      <c r="G38" s="400"/>
      <c r="H38" s="400"/>
      <c r="I38" s="400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1">
        <f t="shared" si="4"/>
        <v>0</v>
      </c>
      <c r="R38" s="401"/>
      <c r="S38" s="401"/>
      <c r="T38" s="402">
        <f t="shared" si="5"/>
        <v>0</v>
      </c>
      <c r="U38" s="403"/>
    </row>
    <row r="39" spans="1:21" ht="15" customHeight="1" thickTop="1">
      <c r="A39" s="371" t="s">
        <v>2263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>
      <c r="A43" s="355" t="s">
        <v>78</v>
      </c>
      <c r="B43" s="356"/>
      <c r="C43" s="356"/>
      <c r="D43" s="356"/>
      <c r="E43" s="356"/>
      <c r="F43" s="357">
        <f>F20</f>
        <v>-9.9999999627470998E-2</v>
      </c>
      <c r="G43" s="357"/>
      <c r="H43" s="357"/>
      <c r="I43" s="358"/>
      <c r="J43" s="394">
        <f>J20</f>
        <v>1200000</v>
      </c>
      <c r="K43" s="395"/>
      <c r="L43" s="395"/>
      <c r="M43" s="395"/>
      <c r="N43" s="396"/>
      <c r="O43" s="359">
        <f>O20</f>
        <v>1</v>
      </c>
      <c r="P43" s="359"/>
      <c r="Q43" s="397">
        <f>Q20</f>
        <v>0</v>
      </c>
      <c r="R43" s="357"/>
      <c r="S43" s="357"/>
      <c r="T43" s="357">
        <f>T20</f>
        <v>1200000</v>
      </c>
      <c r="U43" s="398"/>
    </row>
    <row r="44" spans="1:21" ht="20.100000000000001" customHeight="1" thickBot="1">
      <c r="A44" s="360" t="s">
        <v>88</v>
      </c>
      <c r="B44" s="361"/>
      <c r="C44" s="361"/>
      <c r="D44" s="361"/>
      <c r="E44" s="361"/>
      <c r="F44" s="362">
        <f>F21</f>
        <v>1199999.9000000004</v>
      </c>
      <c r="G44" s="362"/>
      <c r="H44" s="362"/>
      <c r="I44" s="363"/>
      <c r="J44" s="364" t="s">
        <v>962</v>
      </c>
      <c r="K44" s="361"/>
      <c r="L44" s="389" t="str">
        <f>T27</f>
        <v>장효주</v>
      </c>
      <c r="M44" s="389"/>
      <c r="N44" s="389"/>
      <c r="O44" s="364" t="s">
        <v>63</v>
      </c>
      <c r="P44" s="390"/>
      <c r="Q44" s="391" t="str">
        <f>Q21</f>
        <v>태성카오토(동대문)</v>
      </c>
      <c r="R44" s="392"/>
      <c r="S44" s="392"/>
      <c r="T44" s="392"/>
      <c r="U44" s="39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988"/>
  <sheetViews>
    <sheetView workbookViewId="0">
      <pane xSplit="1" ySplit="1" topLeftCell="B3958" activePane="bottomRight" state="frozen"/>
      <selection activeCell="N26" sqref="N26"/>
      <selection pane="topRight" activeCell="N26" sqref="N26"/>
      <selection pane="bottomLeft" activeCell="N26" sqref="N26"/>
      <selection pane="bottomRight" activeCell="N3989" sqref="N3989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3988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263">
        <v>3462</v>
      </c>
      <c r="C3463" s="256">
        <v>46112</v>
      </c>
      <c r="D3463" s="282" t="s">
        <v>5467</v>
      </c>
      <c r="G3463" s="282" t="s">
        <v>5467</v>
      </c>
      <c r="N3463" s="257">
        <v>-1155000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5360</v>
      </c>
      <c r="G3683" s="282" t="s">
        <v>5361</v>
      </c>
      <c r="H3683" s="261" t="s">
        <v>5362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5404</v>
      </c>
      <c r="G3705" s="282" t="s">
        <v>5060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N3806" s="257" t="s">
        <v>5285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5303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5317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5310</v>
      </c>
      <c r="E3832" s="282" t="s">
        <v>3812</v>
      </c>
      <c r="G3832" s="282" t="s">
        <v>5319</v>
      </c>
      <c r="I3832" s="257">
        <v>250000</v>
      </c>
      <c r="J3832" s="261">
        <v>1</v>
      </c>
      <c r="M3832" s="257">
        <v>250000</v>
      </c>
      <c r="Q3832" s="282" t="s">
        <v>5320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5303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5324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5324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5330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5331</v>
      </c>
      <c r="P3837" s="282" t="s">
        <v>4271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5334</v>
      </c>
    </row>
    <row r="3840" spans="1:17">
      <c r="A3840" s="263">
        <v>3839</v>
      </c>
      <c r="C3840" s="256">
        <v>46150</v>
      </c>
      <c r="D3840" s="282" t="s">
        <v>5324</v>
      </c>
      <c r="G3840" s="282" t="s">
        <v>5324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5310</v>
      </c>
      <c r="G3841" s="282" t="s">
        <v>5310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5303</v>
      </c>
      <c r="G3843" s="282" t="s">
        <v>5303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5338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5344</v>
      </c>
    </row>
    <row r="3852" spans="1:17">
      <c r="A3852" s="263">
        <v>3851</v>
      </c>
      <c r="C3852" s="256">
        <v>46151</v>
      </c>
      <c r="D3852" s="282" t="s">
        <v>5338</v>
      </c>
      <c r="G3852" s="282" t="s">
        <v>5338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5346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5354</v>
      </c>
      <c r="P3860" s="282" t="s">
        <v>5355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5354</v>
      </c>
      <c r="P3861" s="257" t="s">
        <v>5355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5357</v>
      </c>
      <c r="P3862" s="282" t="s">
        <v>5358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5357</v>
      </c>
      <c r="P3863" s="257" t="s">
        <v>5358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5363</v>
      </c>
      <c r="P3870" s="282" t="s">
        <v>5364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5363</v>
      </c>
      <c r="P3871" s="257" t="s">
        <v>5364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5366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5367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5303</v>
      </c>
      <c r="G3874" s="282" t="s">
        <v>5303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5370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5303</v>
      </c>
      <c r="E3878" s="282" t="s">
        <v>3812</v>
      </c>
      <c r="F3878" s="284" t="s">
        <v>5373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5303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5374</v>
      </c>
      <c r="P3879" s="257"/>
      <c r="Q3879" s="282" t="s">
        <v>4271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5376</v>
      </c>
      <c r="Q3880" s="282" t="s">
        <v>4224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5380</v>
      </c>
      <c r="P3883" s="282" t="s">
        <v>5381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5381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5384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5385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5387</v>
      </c>
    </row>
    <row r="3887" spans="1:17">
      <c r="A3887" s="263">
        <v>3886</v>
      </c>
      <c r="C3887" s="256">
        <v>46154</v>
      </c>
      <c r="D3887" s="282" t="s">
        <v>5303</v>
      </c>
      <c r="G3887" s="282" t="s">
        <v>5303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2867</v>
      </c>
      <c r="G3891" s="282" t="s">
        <v>5389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5393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5393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5395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5397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5400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5457</v>
      </c>
      <c r="G3902" s="282" t="s">
        <v>5458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5401</v>
      </c>
      <c r="P3903" s="282" t="s">
        <v>5402</v>
      </c>
    </row>
    <row r="3904" spans="1:16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5405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5406</v>
      </c>
      <c r="P3906" s="282" t="s">
        <v>5407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5324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5410</v>
      </c>
      <c r="Q3907" s="282" t="s">
        <v>4224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5324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5410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5412</v>
      </c>
      <c r="Q3909" s="282" t="s">
        <v>5413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5415</v>
      </c>
      <c r="Q3910" s="282" t="s">
        <v>5416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5420</v>
      </c>
      <c r="I3912" s="257">
        <v>1600000</v>
      </c>
      <c r="J3912" s="261">
        <v>1</v>
      </c>
      <c r="M3912" s="257">
        <v>1600000</v>
      </c>
      <c r="O3912" s="257" t="s">
        <v>5421</v>
      </c>
      <c r="P3912" s="282" t="s">
        <v>5422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5424</v>
      </c>
      <c r="P3913" s="282" t="s">
        <v>5425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5424</v>
      </c>
      <c r="P3914" s="257" t="s">
        <v>5425</v>
      </c>
      <c r="Q3914" s="282" t="s">
        <v>5426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5428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5324</v>
      </c>
      <c r="G3921" s="282" t="s">
        <v>5324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5432</v>
      </c>
      <c r="P3925" s="282" t="s">
        <v>5407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5434</v>
      </c>
      <c r="H3926" s="261" t="s">
        <v>5435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5442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5445</v>
      </c>
      <c r="G3935" s="282" t="s">
        <v>5446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5447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5450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5451</v>
      </c>
      <c r="P3940" s="282" t="s">
        <v>5452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1934</v>
      </c>
      <c r="G3949" s="282" t="s">
        <v>5464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5465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5465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5473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5488</v>
      </c>
      <c r="G3962" s="282" t="s">
        <v>5489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5477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5478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5481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5485</v>
      </c>
      <c r="P3970" s="282" t="s">
        <v>5486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5515</v>
      </c>
      <c r="P3980" s="282" t="s">
        <v>5516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5519</v>
      </c>
      <c r="P3981" s="282" t="s">
        <v>5520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N3982" s="257" t="s">
        <v>5519</v>
      </c>
      <c r="O3982" s="257" t="s">
        <v>5520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1007</v>
      </c>
      <c r="E3983" s="282" t="s">
        <v>3812</v>
      </c>
      <c r="F3983" s="284" t="s">
        <v>5522</v>
      </c>
      <c r="G3983" s="282" t="s">
        <v>2153</v>
      </c>
      <c r="H3983" s="261" t="s">
        <v>1910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1007</v>
      </c>
      <c r="E3984" s="282" t="s">
        <v>3812</v>
      </c>
      <c r="F3984" s="284" t="s">
        <v>1761</v>
      </c>
      <c r="G3984" s="282" t="s">
        <v>2132</v>
      </c>
      <c r="H3984" s="261" t="s">
        <v>1761</v>
      </c>
      <c r="I3984" s="257">
        <v>100000</v>
      </c>
      <c r="J3984" s="261">
        <v>1</v>
      </c>
      <c r="M3984" s="257">
        <v>100000</v>
      </c>
      <c r="P3984" s="282" t="s">
        <v>4271</v>
      </c>
    </row>
    <row r="3985" spans="1:16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6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6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5526</v>
      </c>
      <c r="P3987" s="282" t="s">
        <v>5527</v>
      </c>
    </row>
    <row r="3988" spans="1:16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</sheetData>
  <autoFilter ref="A1:M398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tabSelected="1"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46162</v>
      </c>
      <c r="B3" s="227" t="s">
        <v>1112</v>
      </c>
      <c r="C3" s="278">
        <f>SUMIF($B:$B,A3,K:K)</f>
        <v>9190001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105905001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105905001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5303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4546</v>
      </c>
      <c r="D58" s="112" t="s">
        <v>5317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5310</v>
      </c>
      <c r="E60" s="320" t="s">
        <v>5319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5303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5324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5324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5330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5324</v>
      </c>
      <c r="E68" s="320" t="s">
        <v>5324</v>
      </c>
    </row>
    <row r="69" spans="1:11" ht="18" customHeight="1">
      <c r="A69" s="319">
        <v>3840</v>
      </c>
      <c r="B69" s="93">
        <v>46150</v>
      </c>
      <c r="C69" s="83" t="s">
        <v>5310</v>
      </c>
      <c r="E69" s="320" t="s">
        <v>5310</v>
      </c>
    </row>
    <row r="70" spans="1:11" ht="18" customHeight="1">
      <c r="A70" s="319">
        <v>3841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3842</v>
      </c>
      <c r="B71" s="93">
        <v>46150</v>
      </c>
      <c r="C71" s="83" t="s">
        <v>5303</v>
      </c>
      <c r="E71" s="320" t="s">
        <v>5303</v>
      </c>
    </row>
    <row r="72" spans="1:11" ht="18" customHeight="1">
      <c r="A72" s="319">
        <v>3843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5338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5338</v>
      </c>
      <c r="E80" s="320" t="s">
        <v>5338</v>
      </c>
    </row>
    <row r="81" spans="1:11" ht="18" customHeight="1">
      <c r="A81" s="319">
        <v>3852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1934</v>
      </c>
      <c r="D88" s="112" t="s">
        <v>5353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1885</v>
      </c>
      <c r="D100" s="112" t="s">
        <v>5366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5303</v>
      </c>
      <c r="E102" s="320" t="s">
        <v>5303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2867</v>
      </c>
      <c r="E104" s="320" t="s">
        <v>1128</v>
      </c>
      <c r="F104" s="78" t="s">
        <v>5370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5303</v>
      </c>
      <c r="D106" s="112" t="s">
        <v>5373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5303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5384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5303</v>
      </c>
      <c r="E115" s="320" t="s">
        <v>5303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2867</v>
      </c>
      <c r="E119" s="320" t="s">
        <v>5389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5395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5400</v>
      </c>
    </row>
    <row r="128" spans="1:11" ht="18" customHeight="1">
      <c r="A128" s="319">
        <v>3899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3904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5324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5324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2237</v>
      </c>
      <c r="F140" s="320" t="s">
        <v>5420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3920</v>
      </c>
      <c r="B149" s="93">
        <v>46156</v>
      </c>
      <c r="C149" s="83" t="s">
        <v>5324</v>
      </c>
      <c r="E149" s="320" t="s">
        <v>5324</v>
      </c>
    </row>
    <row r="150" spans="1:11" ht="18" customHeight="1">
      <c r="A150" s="319">
        <v>3921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5434</v>
      </c>
      <c r="F154" s="320" t="s">
        <v>5435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5442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5443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5450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3948</v>
      </c>
      <c r="B177" s="93">
        <v>46160</v>
      </c>
      <c r="C177" s="83" t="s">
        <v>1934</v>
      </c>
      <c r="E177" s="320" t="s">
        <v>5464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5477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2848</v>
      </c>
      <c r="E194" s="320" t="s">
        <v>4030</v>
      </c>
      <c r="F194" s="320" t="s">
        <v>5481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2930</v>
      </c>
      <c r="E201" s="320" t="s">
        <v>2930</v>
      </c>
      <c r="I201" s="318"/>
    </row>
    <row r="202" spans="1:11" ht="18" customHeight="1">
      <c r="A202" s="319">
        <v>3973</v>
      </c>
      <c r="B202" s="93">
        <v>46161</v>
      </c>
      <c r="C202" s="83" t="s">
        <v>3077</v>
      </c>
      <c r="E202" s="320" t="s">
        <v>3077</v>
      </c>
    </row>
    <row r="203" spans="1:11" ht="18" customHeight="1">
      <c r="A203" s="319">
        <v>3974</v>
      </c>
      <c r="B203" s="93">
        <v>46161</v>
      </c>
      <c r="C203" s="83" t="s">
        <v>3879</v>
      </c>
      <c r="E203" s="320" t="s">
        <v>3879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3790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3332</v>
      </c>
      <c r="E207" s="320" t="s">
        <v>3999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4088</v>
      </c>
      <c r="F208" s="320" t="s">
        <v>4089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2686</v>
      </c>
      <c r="E210" s="320" t="s">
        <v>2773</v>
      </c>
      <c r="F210" s="320" t="s">
        <v>2686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5522</v>
      </c>
      <c r="E211" s="320" t="s">
        <v>2153</v>
      </c>
      <c r="F211" s="320" t="s">
        <v>1910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2132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2930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2616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2678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B217" s="93"/>
    </row>
    <row r="218" spans="1:11" ht="18" customHeight="1">
      <c r="B218" s="93"/>
    </row>
    <row r="219" spans="1:11" ht="18" customHeight="1">
      <c r="B219" s="93"/>
    </row>
    <row r="220" spans="1:11" ht="18" customHeight="1">
      <c r="B220" s="93"/>
    </row>
    <row r="221" spans="1:11" ht="18" customHeight="1">
      <c r="B221" s="93"/>
    </row>
    <row r="222" spans="1:11" ht="18" customHeight="1">
      <c r="B222" s="93"/>
    </row>
    <row r="223" spans="1:11" ht="18" customHeight="1">
      <c r="B223" s="93"/>
    </row>
    <row r="224" spans="1:11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2268</v>
      </c>
      <c r="C1" s="484" t="s">
        <v>2462</v>
      </c>
      <c r="D1" s="481" t="s">
        <v>2491</v>
      </c>
      <c r="E1" s="481" t="s">
        <v>36</v>
      </c>
      <c r="F1" s="481" t="s">
        <v>2644</v>
      </c>
      <c r="G1" s="481"/>
      <c r="H1" s="481" t="s">
        <v>2645</v>
      </c>
      <c r="I1" s="481"/>
      <c r="J1" s="481" t="s">
        <v>2646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2490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2172</v>
      </c>
      <c r="D2" s="349"/>
      <c r="E2" s="349"/>
      <c r="F2" s="349"/>
      <c r="G2" s="350"/>
      <c r="H2" s="348" t="s">
        <v>74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45804</v>
      </c>
      <c r="U2" s="354"/>
    </row>
    <row r="3" spans="1:21" ht="24" customHeight="1">
      <c r="A3" s="421" t="s">
        <v>1148</v>
      </c>
      <c r="B3" s="37" t="s">
        <v>58</v>
      </c>
      <c r="C3" s="534" t="s">
        <v>1512</v>
      </c>
      <c r="D3" s="535"/>
      <c r="E3" s="535"/>
      <c r="F3" s="535"/>
      <c r="G3" s="535"/>
      <c r="H3" s="535"/>
      <c r="I3" s="535"/>
      <c r="J3" s="536"/>
      <c r="K3" s="427" t="s">
        <v>1149</v>
      </c>
      <c r="L3" s="37" t="s">
        <v>58</v>
      </c>
      <c r="M3" s="523" t="s">
        <v>961</v>
      </c>
      <c r="N3" s="524"/>
      <c r="O3" s="524"/>
      <c r="P3" s="524"/>
      <c r="Q3" s="524"/>
      <c r="R3" s="524"/>
      <c r="S3" s="524"/>
      <c r="T3" s="524"/>
      <c r="U3" s="525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503" t="s">
        <v>71</v>
      </c>
      <c r="U4" s="504"/>
    </row>
    <row r="5" spans="1:21" ht="15.75" customHeight="1">
      <c r="A5" s="422"/>
      <c r="B5" s="38" t="s">
        <v>59</v>
      </c>
      <c r="C5" s="436" t="s">
        <v>1081</v>
      </c>
      <c r="D5" s="437"/>
      <c r="E5" s="437"/>
      <c r="F5" s="437"/>
      <c r="G5" s="437"/>
      <c r="H5" s="437"/>
      <c r="I5" s="437"/>
      <c r="J5" s="438"/>
      <c r="K5" s="428"/>
      <c r="L5" s="38" t="s">
        <v>59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15.75" customHeight="1">
      <c r="A6" s="423"/>
      <c r="B6" s="38" t="s">
        <v>73</v>
      </c>
      <c r="C6" s="436" t="s">
        <v>1080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36" t="s">
        <v>969</v>
      </c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76</v>
      </c>
      <c r="G7" s="356"/>
      <c r="H7" s="356"/>
      <c r="I7" s="418"/>
      <c r="J7" s="419" t="s">
        <v>66</v>
      </c>
      <c r="K7" s="418"/>
      <c r="L7" s="419" t="s">
        <v>41</v>
      </c>
      <c r="M7" s="356"/>
      <c r="N7" s="356"/>
      <c r="O7" s="356"/>
      <c r="P7" s="418"/>
      <c r="Q7" s="419" t="s">
        <v>67</v>
      </c>
      <c r="R7" s="356"/>
      <c r="S7" s="418"/>
      <c r="T7" s="419" t="s">
        <v>68</v>
      </c>
      <c r="U7" s="420"/>
    </row>
    <row r="8" spans="1:21" ht="15" customHeight="1">
      <c r="A8" s="537" t="s">
        <v>1117</v>
      </c>
      <c r="B8" s="538"/>
      <c r="C8" s="538"/>
      <c r="D8" s="538"/>
      <c r="E8" s="539"/>
      <c r="F8" s="540"/>
      <c r="G8" s="538"/>
      <c r="H8" s="538"/>
      <c r="I8" s="539"/>
      <c r="J8" s="541">
        <v>1</v>
      </c>
      <c r="K8" s="464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471"/>
      <c r="U8" s="472"/>
    </row>
    <row r="9" spans="1:21" ht="15" customHeight="1">
      <c r="A9" s="527"/>
      <c r="B9" s="528"/>
      <c r="C9" s="528"/>
      <c r="D9" s="528"/>
      <c r="E9" s="529"/>
      <c r="F9" s="530"/>
      <c r="G9" s="528"/>
      <c r="H9" s="528"/>
      <c r="I9" s="529"/>
      <c r="J9" s="454"/>
      <c r="K9" s="453"/>
      <c r="L9" s="455"/>
      <c r="M9" s="456"/>
      <c r="N9" s="456"/>
      <c r="O9" s="456"/>
      <c r="P9" s="457"/>
      <c r="Q9" s="455"/>
      <c r="R9" s="456"/>
      <c r="S9" s="457"/>
      <c r="T9" s="458"/>
      <c r="U9" s="459"/>
    </row>
    <row r="10" spans="1:21" ht="15" customHeight="1">
      <c r="A10" s="527"/>
      <c r="B10" s="528"/>
      <c r="C10" s="528"/>
      <c r="D10" s="528"/>
      <c r="E10" s="529"/>
      <c r="F10" s="530"/>
      <c r="G10" s="528"/>
      <c r="H10" s="528"/>
      <c r="I10" s="529"/>
      <c r="J10" s="454"/>
      <c r="K10" s="453"/>
      <c r="L10" s="455"/>
      <c r="M10" s="456"/>
      <c r="N10" s="456"/>
      <c r="O10" s="456"/>
      <c r="P10" s="457"/>
      <c r="Q10" s="455"/>
      <c r="R10" s="456"/>
      <c r="S10" s="457"/>
      <c r="T10" s="458"/>
      <c r="U10" s="459"/>
    </row>
    <row r="11" spans="1:21" ht="15" customHeight="1">
      <c r="A11" s="527"/>
      <c r="B11" s="528"/>
      <c r="C11" s="528"/>
      <c r="D11" s="528"/>
      <c r="E11" s="529"/>
      <c r="F11" s="530"/>
      <c r="G11" s="528"/>
      <c r="H11" s="528"/>
      <c r="I11" s="529"/>
      <c r="J11" s="454"/>
      <c r="K11" s="453"/>
      <c r="L11" s="455"/>
      <c r="M11" s="456"/>
      <c r="N11" s="456"/>
      <c r="O11" s="456"/>
      <c r="P11" s="457"/>
      <c r="Q11" s="455"/>
      <c r="R11" s="456"/>
      <c r="S11" s="457"/>
      <c r="T11" s="458"/>
      <c r="U11" s="459"/>
    </row>
    <row r="12" spans="1:21" ht="15" customHeight="1">
      <c r="A12" s="527"/>
      <c r="B12" s="528"/>
      <c r="C12" s="528"/>
      <c r="D12" s="528"/>
      <c r="E12" s="529"/>
      <c r="F12" s="530"/>
      <c r="G12" s="528"/>
      <c r="H12" s="528"/>
      <c r="I12" s="529"/>
      <c r="J12" s="454"/>
      <c r="K12" s="453"/>
      <c r="L12" s="455"/>
      <c r="M12" s="456"/>
      <c r="N12" s="456"/>
      <c r="O12" s="456"/>
      <c r="P12" s="457"/>
      <c r="Q12" s="455"/>
      <c r="R12" s="456"/>
      <c r="S12" s="457"/>
      <c r="T12" s="458"/>
      <c r="U12" s="459"/>
    </row>
    <row r="13" spans="1:21" ht="15" customHeight="1">
      <c r="A13" s="527"/>
      <c r="B13" s="528"/>
      <c r="C13" s="528"/>
      <c r="D13" s="528"/>
      <c r="E13" s="529"/>
      <c r="F13" s="531"/>
      <c r="G13" s="532"/>
      <c r="H13" s="532"/>
      <c r="I13" s="533"/>
      <c r="J13" s="454"/>
      <c r="K13" s="453"/>
      <c r="L13" s="455"/>
      <c r="M13" s="456"/>
      <c r="N13" s="456"/>
      <c r="O13" s="456"/>
      <c r="P13" s="457"/>
      <c r="Q13" s="455"/>
      <c r="R13" s="456"/>
      <c r="S13" s="457"/>
      <c r="T13" s="458"/>
      <c r="U13" s="459"/>
    </row>
    <row r="14" spans="1:21" ht="15" customHeight="1">
      <c r="A14" s="527"/>
      <c r="B14" s="528"/>
      <c r="C14" s="528"/>
      <c r="D14" s="528"/>
      <c r="E14" s="529"/>
      <c r="F14" s="530"/>
      <c r="G14" s="528"/>
      <c r="H14" s="528"/>
      <c r="I14" s="529"/>
      <c r="J14" s="454"/>
      <c r="K14" s="453"/>
      <c r="L14" s="455"/>
      <c r="M14" s="456"/>
      <c r="N14" s="456"/>
      <c r="O14" s="456"/>
      <c r="P14" s="457"/>
      <c r="Q14" s="455"/>
      <c r="R14" s="456"/>
      <c r="S14" s="457"/>
      <c r="T14" s="458"/>
      <c r="U14" s="459"/>
    </row>
    <row r="15" spans="1:21" ht="15" customHeight="1">
      <c r="A15" s="451"/>
      <c r="B15" s="452"/>
      <c r="C15" s="452"/>
      <c r="D15" s="452"/>
      <c r="E15" s="453"/>
      <c r="F15" s="454"/>
      <c r="G15" s="452"/>
      <c r="H15" s="452"/>
      <c r="I15" s="453"/>
      <c r="J15" s="454"/>
      <c r="K15" s="453"/>
      <c r="L15" s="517"/>
      <c r="M15" s="518"/>
      <c r="N15" s="518"/>
      <c r="O15" s="518"/>
      <c r="P15" s="519"/>
      <c r="Q15" s="517"/>
      <c r="R15" s="518"/>
      <c r="S15" s="519"/>
      <c r="T15" s="458"/>
      <c r="U15" s="459"/>
    </row>
    <row r="16" spans="1:21" ht="15" customHeight="1">
      <c r="A16" s="451"/>
      <c r="B16" s="452"/>
      <c r="C16" s="452"/>
      <c r="D16" s="452"/>
      <c r="E16" s="453"/>
      <c r="F16" s="454"/>
      <c r="G16" s="452"/>
      <c r="H16" s="452"/>
      <c r="I16" s="453"/>
      <c r="J16" s="454"/>
      <c r="K16" s="453"/>
      <c r="L16" s="517"/>
      <c r="M16" s="518"/>
      <c r="N16" s="518"/>
      <c r="O16" s="518"/>
      <c r="P16" s="519"/>
      <c r="Q16" s="517"/>
      <c r="R16" s="518"/>
      <c r="S16" s="519"/>
      <c r="T16" s="458"/>
      <c r="U16" s="459"/>
    </row>
    <row r="17" spans="1:21" ht="15" customHeight="1">
      <c r="A17" s="451"/>
      <c r="B17" s="452"/>
      <c r="C17" s="452"/>
      <c r="D17" s="452"/>
      <c r="E17" s="453"/>
      <c r="F17" s="454"/>
      <c r="G17" s="452"/>
      <c r="H17" s="452"/>
      <c r="I17" s="453"/>
      <c r="J17" s="454"/>
      <c r="K17" s="453"/>
      <c r="L17" s="517"/>
      <c r="M17" s="518"/>
      <c r="N17" s="518"/>
      <c r="O17" s="518"/>
      <c r="P17" s="519"/>
      <c r="Q17" s="517"/>
      <c r="R17" s="518"/>
      <c r="S17" s="519"/>
      <c r="T17" s="458"/>
      <c r="U17" s="459"/>
    </row>
    <row r="18" spans="1:21" ht="15" customHeight="1">
      <c r="A18" s="451"/>
      <c r="B18" s="452"/>
      <c r="C18" s="452"/>
      <c r="D18" s="452"/>
      <c r="E18" s="453"/>
      <c r="F18" s="454"/>
      <c r="G18" s="452"/>
      <c r="H18" s="452"/>
      <c r="I18" s="453"/>
      <c r="J18" s="454"/>
      <c r="K18" s="453"/>
      <c r="L18" s="517"/>
      <c r="M18" s="518"/>
      <c r="N18" s="518"/>
      <c r="O18" s="518"/>
      <c r="P18" s="519"/>
      <c r="Q18" s="517"/>
      <c r="R18" s="518"/>
      <c r="S18" s="519"/>
      <c r="T18" s="458"/>
      <c r="U18" s="459"/>
    </row>
    <row r="19" spans="1:21" ht="15" customHeight="1">
      <c r="A19" s="488"/>
      <c r="B19" s="489"/>
      <c r="C19" s="489"/>
      <c r="D19" s="489"/>
      <c r="E19" s="490"/>
      <c r="F19" s="491"/>
      <c r="G19" s="489"/>
      <c r="H19" s="489"/>
      <c r="I19" s="490"/>
      <c r="J19" s="491"/>
      <c r="K19" s="490"/>
      <c r="L19" s="505"/>
      <c r="M19" s="506"/>
      <c r="N19" s="506"/>
      <c r="O19" s="506"/>
      <c r="P19" s="507"/>
      <c r="Q19" s="505"/>
      <c r="R19" s="506"/>
      <c r="S19" s="507"/>
      <c r="T19" s="508"/>
      <c r="U19" s="509"/>
    </row>
    <row r="20" spans="1:21">
      <c r="A20" s="355" t="s">
        <v>78</v>
      </c>
      <c r="B20" s="356"/>
      <c r="C20" s="356"/>
      <c r="D20" s="356"/>
      <c r="E20" s="356"/>
      <c r="F20" s="357">
        <v>2450000</v>
      </c>
      <c r="G20" s="357"/>
      <c r="H20" s="357"/>
      <c r="I20" s="358"/>
      <c r="J20" s="496">
        <f>SUM(J8:K19)</f>
        <v>1</v>
      </c>
      <c r="K20" s="496"/>
      <c r="L20" s="545" t="s">
        <v>956</v>
      </c>
      <c r="M20" s="546"/>
      <c r="N20" s="546"/>
      <c r="O20" s="546"/>
      <c r="P20" s="547"/>
      <c r="Q20" s="397">
        <f>SUM(Q8:S19)</f>
        <v>1000000</v>
      </c>
      <c r="R20" s="357"/>
      <c r="S20" s="357"/>
      <c r="T20" s="357"/>
      <c r="U20" s="398"/>
    </row>
    <row r="21" spans="1:21" ht="17.25" thickBot="1">
      <c r="A21" s="360" t="s">
        <v>88</v>
      </c>
      <c r="B21" s="361"/>
      <c r="C21" s="361"/>
      <c r="D21" s="361"/>
      <c r="E21" s="361"/>
      <c r="F21" s="362">
        <f>F20+Q20</f>
        <v>3450000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90"/>
      <c r="Q21" s="497" t="str">
        <f>C3</f>
        <v>제이오토(대구)</v>
      </c>
      <c r="R21" s="498"/>
      <c r="S21" s="498"/>
      <c r="T21" s="498"/>
      <c r="U21" s="499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500" t="s">
        <v>70</v>
      </c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2"/>
    </row>
    <row r="25" spans="1:21">
      <c r="A25" s="346" t="s">
        <v>64</v>
      </c>
      <c r="B25" s="347"/>
      <c r="C25" s="348" t="str">
        <f>C2</f>
        <v>카카오뱅크 3333181865047</v>
      </c>
      <c r="D25" s="349"/>
      <c r="E25" s="349"/>
      <c r="F25" s="349"/>
      <c r="G25" s="350"/>
      <c r="H25" s="348" t="s">
        <v>75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45804</v>
      </c>
      <c r="U25" s="354"/>
    </row>
    <row r="26" spans="1:21" ht="27" customHeight="1">
      <c r="A26" s="421" t="s">
        <v>1148</v>
      </c>
      <c r="B26" s="37" t="s">
        <v>58</v>
      </c>
      <c r="C26" s="520" t="str">
        <f>C3</f>
        <v>제이오토(대구)</v>
      </c>
      <c r="D26" s="521"/>
      <c r="E26" s="521"/>
      <c r="F26" s="521"/>
      <c r="G26" s="521"/>
      <c r="H26" s="521"/>
      <c r="I26" s="521"/>
      <c r="J26" s="522"/>
      <c r="K26" s="427" t="s">
        <v>1149</v>
      </c>
      <c r="L26" s="37" t="s">
        <v>58</v>
      </c>
      <c r="M26" s="523" t="str">
        <f>M3</f>
        <v>BTS&amp;P</v>
      </c>
      <c r="N26" s="524"/>
      <c r="O26" s="524"/>
      <c r="P26" s="524"/>
      <c r="Q26" s="524"/>
      <c r="R26" s="524"/>
      <c r="S26" s="524"/>
      <c r="T26" s="524"/>
      <c r="U26" s="525"/>
    </row>
    <row r="27" spans="1:21" ht="24.95" customHeight="1">
      <c r="A27" s="422"/>
      <c r="B27" s="37" t="s">
        <v>60</v>
      </c>
      <c r="C27" s="542">
        <f>C4</f>
        <v>0</v>
      </c>
      <c r="D27" s="543"/>
      <c r="E27" s="543"/>
      <c r="F27" s="543"/>
      <c r="G27" s="543"/>
      <c r="H27" s="543"/>
      <c r="I27" s="543"/>
      <c r="J27" s="544"/>
      <c r="K27" s="428"/>
      <c r="L27" s="37" t="s">
        <v>60</v>
      </c>
      <c r="M27" s="436" t="str">
        <f>M4</f>
        <v>259-12-01768</v>
      </c>
      <c r="N27" s="437"/>
      <c r="O27" s="437"/>
      <c r="P27" s="437"/>
      <c r="Q27" s="437"/>
      <c r="R27" s="438"/>
      <c r="S27" s="38" t="s">
        <v>61</v>
      </c>
      <c r="T27" s="503" t="str">
        <f>T4</f>
        <v>장효주</v>
      </c>
      <c r="U27" s="504"/>
    </row>
    <row r="28" spans="1:21" ht="15.75" customHeight="1">
      <c r="A28" s="422"/>
      <c r="B28" s="38" t="s">
        <v>10</v>
      </c>
      <c r="C28" s="436" t="str">
        <f>C5</f>
        <v>대구광역시 서구 가르뱅이로 53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tr">
        <f>M5</f>
        <v>대구 달서구 용산로 28(본리동)</v>
      </c>
      <c r="N28" s="437"/>
      <c r="O28" s="437"/>
      <c r="P28" s="437"/>
      <c r="Q28" s="437"/>
      <c r="R28" s="437"/>
      <c r="S28" s="437"/>
      <c r="T28" s="437"/>
      <c r="U28" s="439"/>
    </row>
    <row r="29" spans="1:21" ht="15.75" customHeight="1">
      <c r="A29" s="423"/>
      <c r="B29" s="38" t="s">
        <v>73</v>
      </c>
      <c r="C29" s="436" t="str">
        <f>C6</f>
        <v>010-5102-8176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tr">
        <f>M6</f>
        <v>010-5168-3542</v>
      </c>
      <c r="N29" s="437"/>
      <c r="O29" s="437"/>
      <c r="P29" s="437"/>
      <c r="Q29" s="437"/>
      <c r="R29" s="438"/>
      <c r="S29" s="38" t="s">
        <v>22</v>
      </c>
      <c r="T29" s="436"/>
      <c r="U29" s="439"/>
    </row>
    <row r="30" spans="1:21" ht="15.75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66</v>
      </c>
      <c r="K30" s="418"/>
      <c r="L30" s="419" t="s">
        <v>41</v>
      </c>
      <c r="M30" s="356"/>
      <c r="N30" s="356"/>
      <c r="O30" s="356"/>
      <c r="P30" s="418"/>
      <c r="Q30" s="419" t="s">
        <v>67</v>
      </c>
      <c r="R30" s="356"/>
      <c r="S30" s="418"/>
      <c r="T30" s="419" t="s">
        <v>68</v>
      </c>
      <c r="U30" s="420"/>
    </row>
    <row r="31" spans="1:21" ht="15" customHeight="1">
      <c r="A31" s="514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516">
        <f>L8</f>
        <v>1000000</v>
      </c>
      <c r="M31" s="516"/>
      <c r="N31" s="516"/>
      <c r="O31" s="516"/>
      <c r="P31" s="516"/>
      <c r="Q31" s="516">
        <f>Q8</f>
        <v>1000000</v>
      </c>
      <c r="R31" s="516"/>
      <c r="S31" s="516"/>
      <c r="T31" s="515">
        <f>T8</f>
        <v>0</v>
      </c>
      <c r="U31" s="526"/>
    </row>
    <row r="32" spans="1:21" ht="15" customHeight="1">
      <c r="A32" s="495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94">
        <f t="shared" ref="L32:L42" si="3">L9</f>
        <v>0</v>
      </c>
      <c r="M32" s="494"/>
      <c r="N32" s="494"/>
      <c r="O32" s="494"/>
      <c r="P32" s="494"/>
      <c r="Q32" s="494">
        <f t="shared" ref="Q32:Q42" si="4">Q9</f>
        <v>0</v>
      </c>
      <c r="R32" s="494"/>
      <c r="S32" s="494"/>
      <c r="T32" s="492">
        <f t="shared" ref="T32:T42" si="5">T9</f>
        <v>0</v>
      </c>
      <c r="U32" s="493"/>
    </row>
    <row r="33" spans="1:21" ht="15" customHeight="1">
      <c r="A33" s="495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94">
        <f t="shared" si="3"/>
        <v>0</v>
      </c>
      <c r="M33" s="494"/>
      <c r="N33" s="494"/>
      <c r="O33" s="494"/>
      <c r="P33" s="494"/>
      <c r="Q33" s="494">
        <f t="shared" si="4"/>
        <v>0</v>
      </c>
      <c r="R33" s="494"/>
      <c r="S33" s="494"/>
      <c r="T33" s="492">
        <f t="shared" si="5"/>
        <v>0</v>
      </c>
      <c r="U33" s="493"/>
    </row>
    <row r="34" spans="1:21" ht="15" customHeight="1">
      <c r="A34" s="495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94">
        <f t="shared" si="3"/>
        <v>0</v>
      </c>
      <c r="M34" s="494"/>
      <c r="N34" s="494"/>
      <c r="O34" s="494"/>
      <c r="P34" s="494"/>
      <c r="Q34" s="494">
        <f t="shared" si="4"/>
        <v>0</v>
      </c>
      <c r="R34" s="494"/>
      <c r="S34" s="494"/>
      <c r="T34" s="492">
        <f t="shared" si="5"/>
        <v>0</v>
      </c>
      <c r="U34" s="493"/>
    </row>
    <row r="35" spans="1:21" ht="15" customHeight="1">
      <c r="A35" s="495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94">
        <f t="shared" si="3"/>
        <v>0</v>
      </c>
      <c r="M35" s="494"/>
      <c r="N35" s="494"/>
      <c r="O35" s="494"/>
      <c r="P35" s="494"/>
      <c r="Q35" s="494">
        <f t="shared" si="4"/>
        <v>0</v>
      </c>
      <c r="R35" s="494"/>
      <c r="S35" s="494"/>
      <c r="T35" s="492">
        <f t="shared" si="5"/>
        <v>0</v>
      </c>
      <c r="U35" s="493"/>
    </row>
    <row r="36" spans="1:21" ht="15" customHeight="1">
      <c r="A36" s="495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94">
        <f t="shared" si="3"/>
        <v>0</v>
      </c>
      <c r="M36" s="494"/>
      <c r="N36" s="494"/>
      <c r="O36" s="494"/>
      <c r="P36" s="494"/>
      <c r="Q36" s="494">
        <f t="shared" si="4"/>
        <v>0</v>
      </c>
      <c r="R36" s="494"/>
      <c r="S36" s="494"/>
      <c r="T36" s="492">
        <f t="shared" si="5"/>
        <v>0</v>
      </c>
      <c r="U36" s="493"/>
    </row>
    <row r="37" spans="1:21" ht="15" customHeight="1">
      <c r="A37" s="495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94">
        <f t="shared" si="3"/>
        <v>0</v>
      </c>
      <c r="M37" s="494"/>
      <c r="N37" s="494"/>
      <c r="O37" s="494"/>
      <c r="P37" s="494"/>
      <c r="Q37" s="494">
        <f t="shared" si="4"/>
        <v>0</v>
      </c>
      <c r="R37" s="494"/>
      <c r="S37" s="494"/>
      <c r="T37" s="492">
        <f t="shared" si="5"/>
        <v>0</v>
      </c>
      <c r="U37" s="493"/>
    </row>
    <row r="38" spans="1:21" ht="15" customHeight="1">
      <c r="A38" s="495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94">
        <f t="shared" si="3"/>
        <v>0</v>
      </c>
      <c r="M38" s="494"/>
      <c r="N38" s="494"/>
      <c r="O38" s="494"/>
      <c r="P38" s="494"/>
      <c r="Q38" s="494">
        <f t="shared" si="4"/>
        <v>0</v>
      </c>
      <c r="R38" s="494"/>
      <c r="S38" s="494"/>
      <c r="T38" s="492">
        <f t="shared" si="5"/>
        <v>0</v>
      </c>
      <c r="U38" s="493"/>
    </row>
    <row r="39" spans="1:21" ht="15" customHeight="1">
      <c r="A39" s="495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94">
        <f t="shared" si="3"/>
        <v>0</v>
      </c>
      <c r="M39" s="494"/>
      <c r="N39" s="494"/>
      <c r="O39" s="494"/>
      <c r="P39" s="494"/>
      <c r="Q39" s="494">
        <f t="shared" si="4"/>
        <v>0</v>
      </c>
      <c r="R39" s="494"/>
      <c r="S39" s="494"/>
      <c r="T39" s="492">
        <f t="shared" si="5"/>
        <v>0</v>
      </c>
      <c r="U39" s="493"/>
    </row>
    <row r="40" spans="1:21" ht="15" customHeight="1">
      <c r="A40" s="495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94">
        <f t="shared" si="3"/>
        <v>0</v>
      </c>
      <c r="M40" s="494"/>
      <c r="N40" s="494"/>
      <c r="O40" s="494"/>
      <c r="P40" s="494"/>
      <c r="Q40" s="494">
        <f t="shared" si="4"/>
        <v>0</v>
      </c>
      <c r="R40" s="494"/>
      <c r="S40" s="494"/>
      <c r="T40" s="492">
        <f t="shared" si="5"/>
        <v>0</v>
      </c>
      <c r="U40" s="493"/>
    </row>
    <row r="41" spans="1:21" ht="15" customHeight="1">
      <c r="A41" s="495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94">
        <f t="shared" si="3"/>
        <v>0</v>
      </c>
      <c r="M41" s="494"/>
      <c r="N41" s="494"/>
      <c r="O41" s="494"/>
      <c r="P41" s="494"/>
      <c r="Q41" s="494">
        <f t="shared" si="4"/>
        <v>0</v>
      </c>
      <c r="R41" s="494"/>
      <c r="S41" s="494"/>
      <c r="T41" s="492">
        <f t="shared" si="5"/>
        <v>0</v>
      </c>
      <c r="U41" s="493"/>
    </row>
    <row r="42" spans="1:21" ht="15" customHeight="1">
      <c r="A42" s="510">
        <f t="shared" si="0"/>
        <v>0</v>
      </c>
      <c r="B42" s="511"/>
      <c r="C42" s="511"/>
      <c r="D42" s="511"/>
      <c r="E42" s="511"/>
      <c r="F42" s="511">
        <f t="shared" si="1"/>
        <v>0</v>
      </c>
      <c r="G42" s="511"/>
      <c r="H42" s="511"/>
      <c r="I42" s="511"/>
      <c r="J42" s="511">
        <f t="shared" si="2"/>
        <v>0</v>
      </c>
      <c r="K42" s="511"/>
      <c r="L42" s="512">
        <f t="shared" si="3"/>
        <v>0</v>
      </c>
      <c r="M42" s="512"/>
      <c r="N42" s="512"/>
      <c r="O42" s="512"/>
      <c r="P42" s="512"/>
      <c r="Q42" s="512">
        <f t="shared" si="4"/>
        <v>0</v>
      </c>
      <c r="R42" s="512"/>
      <c r="S42" s="512"/>
      <c r="T42" s="511">
        <f t="shared" si="5"/>
        <v>0</v>
      </c>
      <c r="U42" s="513"/>
    </row>
    <row r="43" spans="1:21">
      <c r="A43" s="355" t="s">
        <v>78</v>
      </c>
      <c r="B43" s="356"/>
      <c r="C43" s="356"/>
      <c r="D43" s="356"/>
      <c r="E43" s="356"/>
      <c r="F43" s="357">
        <f>F20</f>
        <v>2450000</v>
      </c>
      <c r="G43" s="357"/>
      <c r="H43" s="357"/>
      <c r="I43" s="358"/>
      <c r="J43" s="496">
        <f>J20</f>
        <v>1</v>
      </c>
      <c r="K43" s="496"/>
      <c r="L43" s="545" t="s">
        <v>956</v>
      </c>
      <c r="M43" s="546"/>
      <c r="N43" s="546"/>
      <c r="O43" s="546"/>
      <c r="P43" s="547"/>
      <c r="Q43" s="548">
        <f>Q20</f>
        <v>1000000</v>
      </c>
      <c r="R43" s="549"/>
      <c r="S43" s="549"/>
      <c r="T43" s="549"/>
      <c r="U43" s="550"/>
    </row>
    <row r="44" spans="1:21" ht="17.25" thickBot="1">
      <c r="A44" s="360" t="s">
        <v>88</v>
      </c>
      <c r="B44" s="361"/>
      <c r="C44" s="361"/>
      <c r="D44" s="361"/>
      <c r="E44" s="361"/>
      <c r="F44" s="362">
        <f>F21</f>
        <v>3450000</v>
      </c>
      <c r="G44" s="362"/>
      <c r="H44" s="362"/>
      <c r="I44" s="363"/>
      <c r="J44" s="364" t="s">
        <v>962</v>
      </c>
      <c r="K44" s="361"/>
      <c r="L44" s="365" t="str">
        <f>L21</f>
        <v>장효주</v>
      </c>
      <c r="M44" s="365"/>
      <c r="N44" s="365"/>
      <c r="O44" s="364" t="s">
        <v>63</v>
      </c>
      <c r="P44" s="390"/>
      <c r="Q44" s="497" t="str">
        <f>Q21</f>
        <v>제이오토(대구)</v>
      </c>
      <c r="R44" s="498"/>
      <c r="S44" s="498"/>
      <c r="T44" s="498"/>
      <c r="U44" s="49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8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1410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5303</v>
      </c>
      <c r="D1305" t="s">
        <v>5306</v>
      </c>
    </row>
    <row r="1306" spans="1:4">
      <c r="A1306">
        <v>1330</v>
      </c>
      <c r="B1306" s="13">
        <v>46149</v>
      </c>
      <c r="C1306" t="s">
        <v>1370</v>
      </c>
      <c r="D1306" t="s">
        <v>5307</v>
      </c>
    </row>
    <row r="1307" spans="1:4">
      <c r="A1307">
        <v>1331</v>
      </c>
      <c r="B1307" s="13">
        <v>46149</v>
      </c>
      <c r="C1307" t="s">
        <v>2096</v>
      </c>
      <c r="D1307" t="s">
        <v>5308</v>
      </c>
    </row>
    <row r="1308" spans="1:4">
      <c r="A1308">
        <v>1332</v>
      </c>
      <c r="B1308" s="13">
        <v>46149</v>
      </c>
      <c r="C1308" t="s">
        <v>1525</v>
      </c>
      <c r="D1308" t="s">
        <v>5309</v>
      </c>
    </row>
    <row r="1309" spans="1:4">
      <c r="A1309">
        <v>1333</v>
      </c>
      <c r="B1309" s="13">
        <v>46150</v>
      </c>
      <c r="C1309" t="s">
        <v>1007</v>
      </c>
      <c r="D1309" t="s">
        <v>5315</v>
      </c>
    </row>
    <row r="1310" spans="1:4">
      <c r="A1310">
        <v>1334</v>
      </c>
      <c r="B1310" s="13">
        <v>46150</v>
      </c>
      <c r="C1310" t="s">
        <v>1934</v>
      </c>
      <c r="D1310" t="s">
        <v>5316</v>
      </c>
    </row>
    <row r="1311" spans="1:4">
      <c r="A1311">
        <v>1335</v>
      </c>
      <c r="B1311" s="13">
        <v>46150</v>
      </c>
      <c r="C1311" t="s">
        <v>4546</v>
      </c>
      <c r="D1311" t="s">
        <v>5318</v>
      </c>
    </row>
    <row r="1312" spans="1:4">
      <c r="A1312">
        <v>1336</v>
      </c>
      <c r="B1312" s="13">
        <v>46150</v>
      </c>
      <c r="C1312" t="s">
        <v>5310</v>
      </c>
      <c r="D1312" t="s">
        <v>5321</v>
      </c>
    </row>
    <row r="1313" spans="1:4">
      <c r="A1313">
        <v>1337</v>
      </c>
      <c r="B1313" s="13">
        <v>46150</v>
      </c>
      <c r="C1313" t="s">
        <v>5303</v>
      </c>
      <c r="D1313" t="s">
        <v>5323</v>
      </c>
    </row>
    <row r="1314" spans="1:4">
      <c r="A1314">
        <v>1338</v>
      </c>
      <c r="B1314" s="13">
        <v>46150</v>
      </c>
      <c r="C1314" t="s">
        <v>5324</v>
      </c>
      <c r="D1314" t="s">
        <v>5329</v>
      </c>
    </row>
    <row r="1315" spans="1:4">
      <c r="A1315">
        <v>1339</v>
      </c>
      <c r="B1315" s="13">
        <v>46150</v>
      </c>
      <c r="C1315" t="s">
        <v>1429</v>
      </c>
      <c r="D1315" t="s">
        <v>5332</v>
      </c>
    </row>
    <row r="1316" spans="1:4">
      <c r="A1316">
        <v>1340</v>
      </c>
      <c r="B1316" s="13">
        <v>46150</v>
      </c>
      <c r="C1316" t="s">
        <v>2547</v>
      </c>
      <c r="D1316" t="s">
        <v>5333</v>
      </c>
    </row>
    <row r="1317" spans="1:4">
      <c r="A1317">
        <v>1341</v>
      </c>
      <c r="B1317" s="13">
        <v>46150</v>
      </c>
      <c r="C1317" t="s">
        <v>1767</v>
      </c>
      <c r="D1317" t="s">
        <v>5335</v>
      </c>
    </row>
    <row r="1318" spans="1:4">
      <c r="A1318">
        <v>1342</v>
      </c>
      <c r="C1318" t="s">
        <v>2896</v>
      </c>
      <c r="D1318" t="s">
        <v>5341</v>
      </c>
    </row>
    <row r="1319" spans="1:4">
      <c r="A1319">
        <v>1343</v>
      </c>
      <c r="C1319" t="s">
        <v>3196</v>
      </c>
      <c r="D1319" t="s">
        <v>5342</v>
      </c>
    </row>
    <row r="1320" spans="1:4">
      <c r="A1320">
        <v>1344</v>
      </c>
      <c r="C1320" t="s">
        <v>1010</v>
      </c>
      <c r="D1320" t="s">
        <v>5343</v>
      </c>
    </row>
    <row r="1321" spans="1:4">
      <c r="A1321">
        <v>1345</v>
      </c>
      <c r="C1321" t="s">
        <v>5338</v>
      </c>
      <c r="D1321" t="s">
        <v>5345</v>
      </c>
    </row>
    <row r="1322" spans="1:4">
      <c r="A1322">
        <v>1346</v>
      </c>
      <c r="B1322" s="13">
        <v>46153</v>
      </c>
      <c r="C1322" t="s">
        <v>1370</v>
      </c>
      <c r="D1322" t="s">
        <v>5347</v>
      </c>
    </row>
    <row r="1323" spans="1:4">
      <c r="A1323">
        <v>1347</v>
      </c>
      <c r="B1323" s="13">
        <v>46153</v>
      </c>
      <c r="C1323" t="s">
        <v>1370</v>
      </c>
      <c r="D1323" t="s">
        <v>5348</v>
      </c>
    </row>
    <row r="1324" spans="1:4">
      <c r="A1324">
        <v>1348</v>
      </c>
      <c r="B1324" s="13">
        <v>46153</v>
      </c>
      <c r="C1324" t="s">
        <v>2265</v>
      </c>
      <c r="D1324" t="s">
        <v>5350</v>
      </c>
    </row>
    <row r="1325" spans="1:4">
      <c r="A1325">
        <v>1349</v>
      </c>
      <c r="B1325" s="13">
        <v>46153</v>
      </c>
      <c r="C1325" t="s">
        <v>3332</v>
      </c>
      <c r="D1325" t="s">
        <v>5352</v>
      </c>
    </row>
    <row r="1326" spans="1:4">
      <c r="A1326">
        <v>1350</v>
      </c>
      <c r="B1326" s="13">
        <v>46153</v>
      </c>
      <c r="C1326" t="s">
        <v>1934</v>
      </c>
      <c r="D1326" t="s">
        <v>5356</v>
      </c>
    </row>
    <row r="1327" spans="1:4">
      <c r="A1327">
        <v>1351</v>
      </c>
      <c r="B1327" s="13">
        <v>46153</v>
      </c>
      <c r="C1327" t="s">
        <v>1420</v>
      </c>
      <c r="D1327" t="s">
        <v>5359</v>
      </c>
    </row>
    <row r="1328" spans="1:4">
      <c r="A1328">
        <v>1352</v>
      </c>
      <c r="B1328" s="13">
        <v>46152</v>
      </c>
      <c r="C1328" t="s">
        <v>1525</v>
      </c>
      <c r="D1328" t="s">
        <v>5365</v>
      </c>
    </row>
    <row r="1329" spans="1:4">
      <c r="A1329">
        <v>1353</v>
      </c>
      <c r="B1329" s="13">
        <v>46152</v>
      </c>
      <c r="C1329" t="s">
        <v>1885</v>
      </c>
      <c r="D1329" t="s">
        <v>5368</v>
      </c>
    </row>
    <row r="1330" spans="1:4">
      <c r="A1330">
        <v>1354</v>
      </c>
      <c r="B1330" s="13">
        <v>46154</v>
      </c>
      <c r="C1330" t="s">
        <v>2867</v>
      </c>
      <c r="D1330" t="s">
        <v>5371</v>
      </c>
    </row>
    <row r="1331" spans="1:4">
      <c r="A1331">
        <v>1355</v>
      </c>
      <c r="B1331" s="13">
        <v>46154</v>
      </c>
      <c r="C1331" t="s">
        <v>1131</v>
      </c>
      <c r="D1331" t="s">
        <v>5372</v>
      </c>
    </row>
    <row r="1332" spans="1:4">
      <c r="A1332">
        <v>1356</v>
      </c>
      <c r="B1332" s="13">
        <v>46154</v>
      </c>
      <c r="C1332" t="s">
        <v>5303</v>
      </c>
      <c r="D1332" t="s">
        <v>5375</v>
      </c>
    </row>
    <row r="1333" spans="1:4">
      <c r="A1333">
        <v>1357</v>
      </c>
      <c r="B1333" s="13">
        <v>46154</v>
      </c>
      <c r="C1333" t="s">
        <v>1850</v>
      </c>
      <c r="D1333" t="s">
        <v>5377</v>
      </c>
    </row>
    <row r="1334" spans="1:4">
      <c r="A1334">
        <v>1358</v>
      </c>
      <c r="B1334" s="13">
        <v>46154</v>
      </c>
      <c r="C1334" t="s">
        <v>1370</v>
      </c>
      <c r="D1334" t="s">
        <v>5379</v>
      </c>
    </row>
    <row r="1335" spans="1:4">
      <c r="A1335">
        <v>1359</v>
      </c>
      <c r="B1335" s="13">
        <v>46154</v>
      </c>
      <c r="C1335" t="s">
        <v>2930</v>
      </c>
      <c r="D1335" t="s">
        <v>5382</v>
      </c>
    </row>
    <row r="1336" spans="1:4">
      <c r="A1336">
        <v>1360</v>
      </c>
      <c r="B1336" s="13">
        <v>46154</v>
      </c>
      <c r="C1336" t="s">
        <v>1850</v>
      </c>
      <c r="D1336" t="s">
        <v>5383</v>
      </c>
    </row>
    <row r="1337" spans="1:4">
      <c r="A1337">
        <v>1361</v>
      </c>
      <c r="B1337" s="13">
        <v>46154</v>
      </c>
      <c r="C1337" t="s">
        <v>1018</v>
      </c>
      <c r="D1337" t="s">
        <v>5386</v>
      </c>
    </row>
    <row r="1338" spans="1:4">
      <c r="A1338">
        <v>1362</v>
      </c>
      <c r="B1338" s="13">
        <v>46154</v>
      </c>
      <c r="C1338" t="s">
        <v>3878</v>
      </c>
      <c r="D1338" t="s">
        <v>5388</v>
      </c>
    </row>
    <row r="1339" spans="1:4">
      <c r="A1339">
        <v>1363</v>
      </c>
      <c r="B1339" s="13">
        <v>46155</v>
      </c>
      <c r="C1339" t="s">
        <v>1370</v>
      </c>
      <c r="D1339" t="s">
        <v>5391</v>
      </c>
    </row>
    <row r="1340" spans="1:4">
      <c r="A1340">
        <v>1364</v>
      </c>
      <c r="B1340" s="13">
        <v>46155</v>
      </c>
      <c r="C1340" t="s">
        <v>1438</v>
      </c>
      <c r="D1340" t="s">
        <v>5392</v>
      </c>
    </row>
    <row r="1341" spans="1:4">
      <c r="A1341">
        <v>1365</v>
      </c>
      <c r="B1341" s="13">
        <v>46155</v>
      </c>
      <c r="C1341" t="s">
        <v>2661</v>
      </c>
      <c r="D1341" t="s">
        <v>5394</v>
      </c>
    </row>
    <row r="1342" spans="1:4">
      <c r="A1342">
        <v>1366</v>
      </c>
      <c r="B1342" s="13">
        <v>46155</v>
      </c>
      <c r="C1342" t="s">
        <v>1444</v>
      </c>
      <c r="D1342" t="s">
        <v>5396</v>
      </c>
    </row>
    <row r="1343" spans="1:4">
      <c r="A1343">
        <v>1367</v>
      </c>
      <c r="B1343" s="13">
        <v>46155</v>
      </c>
      <c r="C1343" t="s">
        <v>1209</v>
      </c>
      <c r="D1343" t="s">
        <v>5398</v>
      </c>
    </row>
    <row r="1344" spans="1:4">
      <c r="A1344">
        <v>1368</v>
      </c>
      <c r="B1344" s="13">
        <v>46155</v>
      </c>
      <c r="C1344" t="s">
        <v>1748</v>
      </c>
      <c r="D1344" t="s">
        <v>5399</v>
      </c>
    </row>
    <row r="1345" spans="1:4">
      <c r="A1345">
        <v>1369</v>
      </c>
      <c r="B1345" s="13">
        <v>46155</v>
      </c>
      <c r="C1345" t="s">
        <v>1074</v>
      </c>
      <c r="D1345" t="s">
        <v>5403</v>
      </c>
    </row>
    <row r="1346" spans="1:4">
      <c r="A1346">
        <v>1370</v>
      </c>
      <c r="B1346" s="13">
        <v>46156</v>
      </c>
      <c r="C1346" t="s">
        <v>3129</v>
      </c>
      <c r="D1346" t="s">
        <v>5408</v>
      </c>
    </row>
    <row r="1347" spans="1:4">
      <c r="A1347">
        <v>1371</v>
      </c>
      <c r="B1347" s="13">
        <v>46156</v>
      </c>
      <c r="C1347" t="s">
        <v>1131</v>
      </c>
      <c r="D1347" t="s">
        <v>5409</v>
      </c>
    </row>
    <row r="1348" spans="1:4">
      <c r="A1348">
        <v>1372</v>
      </c>
      <c r="B1348" s="13">
        <v>46156</v>
      </c>
      <c r="C1348" t="s">
        <v>5324</v>
      </c>
      <c r="D1348" t="s">
        <v>5411</v>
      </c>
    </row>
    <row r="1349" spans="1:4">
      <c r="A1349">
        <v>1373</v>
      </c>
      <c r="B1349" s="13">
        <v>46156</v>
      </c>
      <c r="C1349" t="s">
        <v>3888</v>
      </c>
      <c r="D1349" t="s">
        <v>5414</v>
      </c>
    </row>
    <row r="1350" spans="1:4">
      <c r="A1350">
        <v>1374</v>
      </c>
      <c r="B1350" s="13">
        <v>46156</v>
      </c>
      <c r="C1350" t="s">
        <v>1444</v>
      </c>
      <c r="D1350" t="s">
        <v>5417</v>
      </c>
    </row>
    <row r="1351" spans="1:4">
      <c r="A1351">
        <v>1375</v>
      </c>
      <c r="B1351" s="13">
        <v>46156</v>
      </c>
      <c r="C1351" t="s">
        <v>2099</v>
      </c>
      <c r="D1351" t="s">
        <v>5419</v>
      </c>
    </row>
    <row r="1352" spans="1:4">
      <c r="A1352">
        <v>1376</v>
      </c>
      <c r="B1352" s="13">
        <v>46156</v>
      </c>
      <c r="C1352" t="s">
        <v>1803</v>
      </c>
      <c r="D1352" t="s">
        <v>5423</v>
      </c>
    </row>
    <row r="1353" spans="1:4">
      <c r="A1353">
        <v>1377</v>
      </c>
      <c r="B1353" s="13">
        <v>46156</v>
      </c>
      <c r="C1353" t="s">
        <v>2930</v>
      </c>
      <c r="D1353" t="s">
        <v>5427</v>
      </c>
    </row>
    <row r="1354" spans="1:4">
      <c r="A1354">
        <v>1378</v>
      </c>
      <c r="B1354" s="13">
        <v>46156</v>
      </c>
      <c r="C1354" t="s">
        <v>3129</v>
      </c>
      <c r="D1354" t="s">
        <v>5429</v>
      </c>
    </row>
    <row r="1355" spans="1:4">
      <c r="A1355">
        <v>1379</v>
      </c>
      <c r="B1355" s="13">
        <v>46156</v>
      </c>
      <c r="C1355" t="s">
        <v>1444</v>
      </c>
      <c r="D1355" t="s">
        <v>5430</v>
      </c>
    </row>
    <row r="1356" spans="1:4">
      <c r="A1356">
        <v>1380</v>
      </c>
      <c r="B1356" s="13">
        <v>46157</v>
      </c>
      <c r="C1356" t="s">
        <v>1706</v>
      </c>
      <c r="D1356" t="s">
        <v>5431</v>
      </c>
    </row>
    <row r="1357" spans="1:4">
      <c r="A1357">
        <v>1381</v>
      </c>
      <c r="B1357" s="13">
        <v>46157</v>
      </c>
      <c r="C1357" t="s">
        <v>1010</v>
      </c>
      <c r="D1357" t="s">
        <v>5433</v>
      </c>
    </row>
    <row r="1358" spans="1:4">
      <c r="A1358">
        <v>1382</v>
      </c>
      <c r="B1358" s="13">
        <v>46157</v>
      </c>
      <c r="C1358" t="s">
        <v>1370</v>
      </c>
      <c r="D1358" t="s">
        <v>5436</v>
      </c>
    </row>
    <row r="1359" spans="1:4">
      <c r="A1359">
        <v>1383</v>
      </c>
      <c r="B1359" s="13">
        <v>46157</v>
      </c>
      <c r="C1359" t="s">
        <v>1370</v>
      </c>
      <c r="D1359" t="s">
        <v>5437</v>
      </c>
    </row>
    <row r="1360" spans="1:4">
      <c r="A1360">
        <v>1384</v>
      </c>
      <c r="B1360" s="13">
        <v>46157</v>
      </c>
      <c r="C1360" t="s">
        <v>1551</v>
      </c>
      <c r="D1360" t="s">
        <v>5438</v>
      </c>
    </row>
    <row r="1361" spans="1:4">
      <c r="A1361">
        <v>1385</v>
      </c>
      <c r="B1361" s="13">
        <v>46157</v>
      </c>
      <c r="C1361" t="s">
        <v>3077</v>
      </c>
      <c r="D1361" t="s">
        <v>5440</v>
      </c>
    </row>
    <row r="1362" spans="1:4">
      <c r="A1362">
        <v>1386</v>
      </c>
      <c r="B1362" s="13">
        <v>46157</v>
      </c>
      <c r="C1362" t="s">
        <v>1551</v>
      </c>
      <c r="D1362" t="s">
        <v>5441</v>
      </c>
    </row>
    <row r="1363" spans="1:4">
      <c r="A1363">
        <v>1387</v>
      </c>
      <c r="B1363" s="13">
        <v>46157</v>
      </c>
      <c r="C1363" t="s">
        <v>1131</v>
      </c>
      <c r="D1363" t="s">
        <v>5444</v>
      </c>
    </row>
    <row r="1364" spans="1:4">
      <c r="A1364">
        <v>1388</v>
      </c>
      <c r="B1364" s="13">
        <v>46157</v>
      </c>
      <c r="C1364" t="s">
        <v>1370</v>
      </c>
      <c r="D1364" t="s">
        <v>5448</v>
      </c>
    </row>
    <row r="1365" spans="1:4">
      <c r="A1365">
        <v>1389</v>
      </c>
      <c r="B1365" s="13">
        <v>46158</v>
      </c>
      <c r="C1365" t="s">
        <v>1370</v>
      </c>
      <c r="D1365" t="s">
        <v>5449</v>
      </c>
    </row>
    <row r="1366" spans="1:4">
      <c r="A1366">
        <v>1390</v>
      </c>
      <c r="B1366" s="13">
        <v>46158</v>
      </c>
      <c r="C1366" t="s">
        <v>1370</v>
      </c>
      <c r="D1366" t="s">
        <v>5453</v>
      </c>
    </row>
    <row r="1367" spans="1:4">
      <c r="A1367">
        <v>1391</v>
      </c>
      <c r="B1367" s="13">
        <v>46158</v>
      </c>
      <c r="C1367" t="s">
        <v>1010</v>
      </c>
      <c r="D1367" t="s">
        <v>5454</v>
      </c>
    </row>
    <row r="1368" spans="1:4">
      <c r="A1368">
        <v>1392</v>
      </c>
      <c r="B1368" s="13">
        <v>46158</v>
      </c>
      <c r="C1368" t="s">
        <v>3332</v>
      </c>
      <c r="D1368" t="s">
        <v>5455</v>
      </c>
    </row>
    <row r="1369" spans="1:4">
      <c r="A1369">
        <v>1393</v>
      </c>
      <c r="B1369" s="13">
        <v>46160</v>
      </c>
      <c r="C1369" t="s">
        <v>1681</v>
      </c>
      <c r="D1369" t="s">
        <v>5466</v>
      </c>
    </row>
    <row r="1370" spans="1:4">
      <c r="A1370">
        <v>1394</v>
      </c>
      <c r="B1370" s="13">
        <v>46161</v>
      </c>
      <c r="C1370" t="s">
        <v>1826</v>
      </c>
      <c r="D1370" t="s">
        <v>5471</v>
      </c>
    </row>
    <row r="1371" spans="1:4">
      <c r="A1371">
        <v>1395</v>
      </c>
      <c r="B1371" s="13">
        <v>46161</v>
      </c>
      <c r="C1371" t="s">
        <v>1557</v>
      </c>
      <c r="D1371" t="s">
        <v>5472</v>
      </c>
    </row>
    <row r="1372" spans="1:4">
      <c r="A1372">
        <v>1396</v>
      </c>
      <c r="B1372" s="13">
        <v>46161</v>
      </c>
      <c r="C1372" t="s">
        <v>3129</v>
      </c>
      <c r="D1372" t="s">
        <v>5474</v>
      </c>
    </row>
    <row r="1373" spans="1:4">
      <c r="A1373">
        <v>1397</v>
      </c>
      <c r="B1373" s="13">
        <v>46161</v>
      </c>
      <c r="C1373" t="s">
        <v>1131</v>
      </c>
      <c r="D1373" t="s">
        <v>5476</v>
      </c>
    </row>
    <row r="1374" spans="1:4">
      <c r="A1374">
        <v>1398</v>
      </c>
      <c r="B1374" s="13">
        <v>46161</v>
      </c>
      <c r="C1374" t="s">
        <v>1748</v>
      </c>
      <c r="D1374" t="s">
        <v>5479</v>
      </c>
    </row>
    <row r="1375" spans="1:4">
      <c r="A1375">
        <v>1399</v>
      </c>
      <c r="B1375" s="13">
        <v>46161</v>
      </c>
      <c r="C1375" t="s">
        <v>3879</v>
      </c>
      <c r="D1375" t="s">
        <v>5480</v>
      </c>
    </row>
    <row r="1376" spans="1:4">
      <c r="A1376">
        <v>1400</v>
      </c>
      <c r="B1376" s="13">
        <v>46161</v>
      </c>
      <c r="C1376" t="s">
        <v>2848</v>
      </c>
      <c r="D1376" t="s">
        <v>5482</v>
      </c>
    </row>
    <row r="1377" spans="1:4">
      <c r="A1377">
        <v>1401</v>
      </c>
      <c r="B1377" s="13">
        <v>46161</v>
      </c>
      <c r="C1377" t="s">
        <v>1681</v>
      </c>
      <c r="D1377" t="s">
        <v>5483</v>
      </c>
    </row>
    <row r="1378" spans="1:4">
      <c r="A1378">
        <v>1402</v>
      </c>
      <c r="B1378" s="13">
        <v>46161</v>
      </c>
      <c r="C1378" t="s">
        <v>1370</v>
      </c>
      <c r="D1378" t="s">
        <v>5484</v>
      </c>
    </row>
    <row r="1379" spans="1:4">
      <c r="A1379">
        <v>1403</v>
      </c>
      <c r="B1379" s="13">
        <v>46161</v>
      </c>
      <c r="C1379" t="s">
        <v>981</v>
      </c>
      <c r="D1379" t="s">
        <v>5487</v>
      </c>
    </row>
    <row r="1380" spans="1:4">
      <c r="A1380">
        <v>1404</v>
      </c>
      <c r="B1380" s="13">
        <v>46162</v>
      </c>
      <c r="C1380" t="s">
        <v>1154</v>
      </c>
      <c r="D1380" t="s">
        <v>5517</v>
      </c>
    </row>
    <row r="1381" spans="1:4">
      <c r="A1381">
        <v>1405</v>
      </c>
      <c r="B1381" s="13">
        <v>46162</v>
      </c>
      <c r="C1381" t="s">
        <v>999</v>
      </c>
      <c r="D1381" t="s">
        <v>5521</v>
      </c>
    </row>
    <row r="1382" spans="1:4">
      <c r="A1382">
        <v>1406</v>
      </c>
      <c r="B1382" s="13">
        <v>46162</v>
      </c>
      <c r="C1382" t="s">
        <v>1007</v>
      </c>
      <c r="D1382" t="s">
        <v>5523</v>
      </c>
    </row>
    <row r="1383" spans="1:4">
      <c r="A1383">
        <v>1407</v>
      </c>
      <c r="B1383" s="13">
        <v>46162</v>
      </c>
      <c r="C1383" t="s">
        <v>2930</v>
      </c>
      <c r="D1383" t="s">
        <v>5524</v>
      </c>
    </row>
    <row r="1384" spans="1:4">
      <c r="A1384">
        <v>1408</v>
      </c>
      <c r="B1384" s="13">
        <v>46162</v>
      </c>
      <c r="C1384" t="s">
        <v>1465</v>
      </c>
      <c r="D1384" t="s">
        <v>5525</v>
      </c>
    </row>
    <row r="1385" spans="1:4">
      <c r="A1385">
        <v>1409</v>
      </c>
      <c r="B1385" s="13">
        <v>46162</v>
      </c>
      <c r="C1385" t="s">
        <v>2678</v>
      </c>
      <c r="D1385" t="s">
        <v>5531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A238" sqref="A23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5468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5337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14483500.200000003</v>
      </c>
      <c r="I17" s="52" t="s">
        <v>5456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5456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5456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2200000</v>
      </c>
      <c r="I21" s="52" t="s">
        <v>5456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5456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5456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5456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5456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5456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5456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5337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5456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5369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5302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5456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5456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330000</v>
      </c>
      <c r="I89" s="52" t="s">
        <v>5456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2100000</v>
      </c>
      <c r="I94" s="52" t="s">
        <v>5456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5369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5456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1428999.6999999993</v>
      </c>
      <c r="I101" s="52" t="s">
        <v>4709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5456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5456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5390</v>
      </c>
      <c r="H108" s="257">
        <f>SUMIF(주문_리스트!D:D,거래처!$B108,주문_리스트!M:M)+SUMIF(주문_리스트!D:D,거래처!B108,주문_리스트!N:N)</f>
        <v>1200000</v>
      </c>
      <c r="I108" s="52" t="s">
        <v>5456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2845000</v>
      </c>
      <c r="I109" s="52" t="s">
        <v>5456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5177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5456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4973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5337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5456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5456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5369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1200000</v>
      </c>
      <c r="I152" s="52" t="s">
        <v>5150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850000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5337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5369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5303</v>
      </c>
      <c r="C235" s="261" t="s">
        <v>5304</v>
      </c>
      <c r="E235" s="261" t="s">
        <v>5305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5310</v>
      </c>
      <c r="C236" s="261" t="s">
        <v>5311</v>
      </c>
      <c r="E236" s="261" t="s">
        <v>5312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5324</v>
      </c>
      <c r="C237" s="261" t="s">
        <v>5325</v>
      </c>
      <c r="E237" s="261" t="s">
        <v>5326</v>
      </c>
      <c r="F237" s="261" t="s">
        <v>960</v>
      </c>
      <c r="G237" s="261" t="s">
        <v>5327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5338</v>
      </c>
      <c r="C238" s="261" t="s">
        <v>5339</v>
      </c>
      <c r="E238" s="261" t="s">
        <v>5340</v>
      </c>
      <c r="F238" s="261" t="s">
        <v>1161</v>
      </c>
      <c r="G238" s="261" t="s">
        <v>5340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303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334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334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334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334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334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334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334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334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334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334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334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334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334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334" t="s">
        <v>4245</v>
      </c>
    </row>
    <row r="230" spans="1:9">
      <c r="A230">
        <v>241</v>
      </c>
      <c r="C230" s="280" t="s">
        <v>3912</v>
      </c>
      <c r="E230" s="52">
        <v>200000</v>
      </c>
      <c r="H230" s="334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334" t="s">
        <v>5469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334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334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334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5511</v>
      </c>
      <c r="D305" s="280" t="s">
        <v>4981</v>
      </c>
      <c r="E305" s="52">
        <v>500000</v>
      </c>
      <c r="H305" s="334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334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5319</v>
      </c>
      <c r="E322" s="52">
        <v>250000</v>
      </c>
      <c r="H322" s="334" t="s">
        <v>5320</v>
      </c>
    </row>
    <row r="323" spans="1:8">
      <c r="A323">
        <v>290</v>
      </c>
      <c r="C323" s="280" t="s">
        <v>5434</v>
      </c>
      <c r="D323" s="280" t="s">
        <v>5435</v>
      </c>
      <c r="E323" s="52">
        <v>1500000</v>
      </c>
    </row>
    <row r="324" spans="1:8">
      <c r="A324">
        <v>291</v>
      </c>
      <c r="B324" s="280" t="s">
        <v>5461</v>
      </c>
      <c r="C324" s="280" t="s">
        <v>5459</v>
      </c>
      <c r="D324" s="280" t="s">
        <v>5461</v>
      </c>
      <c r="E324" s="52">
        <v>30000</v>
      </c>
      <c r="F324" s="52">
        <v>14000</v>
      </c>
      <c r="H324" s="334" t="s">
        <v>5462</v>
      </c>
    </row>
    <row r="325" spans="1:8">
      <c r="A325">
        <v>292</v>
      </c>
      <c r="B325" s="280" t="s">
        <v>5463</v>
      </c>
      <c r="C325" s="280" t="s">
        <v>5460</v>
      </c>
      <c r="D325" s="280" t="s">
        <v>5463</v>
      </c>
      <c r="E325" s="52">
        <v>10000</v>
      </c>
      <c r="F325" s="52">
        <v>5000</v>
      </c>
    </row>
    <row r="326" spans="1:8">
      <c r="A326">
        <v>293</v>
      </c>
      <c r="C326" s="280" t="s">
        <v>5507</v>
      </c>
      <c r="D326" s="280" t="s">
        <v>5508</v>
      </c>
      <c r="E326" s="52">
        <v>80000</v>
      </c>
      <c r="H326" s="334" t="s">
        <v>5491</v>
      </c>
    </row>
    <row r="327" spans="1:8">
      <c r="A327">
        <v>294</v>
      </c>
      <c r="C327" s="280" t="s">
        <v>5490</v>
      </c>
      <c r="D327" s="280" t="s">
        <v>5509</v>
      </c>
      <c r="E327" s="52">
        <v>80000</v>
      </c>
      <c r="H327" s="334" t="s">
        <v>5492</v>
      </c>
    </row>
    <row r="328" spans="1:8">
      <c r="A328">
        <v>295</v>
      </c>
      <c r="C328" s="280" t="s">
        <v>5490</v>
      </c>
      <c r="D328" s="280" t="s">
        <v>5510</v>
      </c>
      <c r="E328" s="52">
        <v>80000</v>
      </c>
      <c r="H328" s="334" t="s">
        <v>5493</v>
      </c>
    </row>
    <row r="329" spans="1:8">
      <c r="A329">
        <v>296</v>
      </c>
      <c r="C329" s="280" t="s">
        <v>5490</v>
      </c>
      <c r="D329" s="280" t="s">
        <v>5494</v>
      </c>
      <c r="E329" s="52">
        <v>80000</v>
      </c>
      <c r="H329" s="334" t="s">
        <v>5495</v>
      </c>
    </row>
    <row r="330" spans="1:8">
      <c r="A330">
        <v>297</v>
      </c>
      <c r="C330" s="280" t="s">
        <v>5496</v>
      </c>
      <c r="D330" s="280" t="s">
        <v>5497</v>
      </c>
      <c r="E330" s="52">
        <v>80000</v>
      </c>
      <c r="H330" s="334" t="s">
        <v>5498</v>
      </c>
    </row>
    <row r="331" spans="1:8">
      <c r="A331">
        <v>298</v>
      </c>
      <c r="C331" s="280" t="s">
        <v>5501</v>
      </c>
      <c r="D331" s="280" t="s">
        <v>5499</v>
      </c>
      <c r="E331" s="52">
        <v>80000</v>
      </c>
      <c r="H331" s="334" t="s">
        <v>5500</v>
      </c>
    </row>
    <row r="332" spans="1:8">
      <c r="A332">
        <v>299</v>
      </c>
      <c r="C332" s="280" t="s">
        <v>5501</v>
      </c>
      <c r="D332" s="280" t="s">
        <v>5502</v>
      </c>
      <c r="E332" s="52">
        <v>80000</v>
      </c>
      <c r="H332" s="334" t="s">
        <v>5503</v>
      </c>
    </row>
    <row r="333" spans="1:8">
      <c r="A333">
        <v>300</v>
      </c>
      <c r="C333" s="280" t="s">
        <v>5504</v>
      </c>
      <c r="D333" s="280" t="s">
        <v>5505</v>
      </c>
      <c r="E333" s="52">
        <v>80000</v>
      </c>
      <c r="H333" s="334" t="s">
        <v>5506</v>
      </c>
    </row>
    <row r="334" spans="1:8">
      <c r="A334">
        <v>301</v>
      </c>
      <c r="C334" s="280" t="s">
        <v>5511</v>
      </c>
      <c r="D334" s="280" t="s">
        <v>5512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5513</v>
      </c>
      <c r="D335" s="280" t="s">
        <v>5514</v>
      </c>
      <c r="E335" s="52">
        <v>1800000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229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5518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5378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5349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5475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5518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5475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5475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5418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5336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5317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5319</v>
      </c>
      <c r="G216" s="52">
        <v>1</v>
      </c>
      <c r="H216" s="52">
        <v>250000</v>
      </c>
      <c r="I216" t="s">
        <v>5320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5330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5366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5373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5434</v>
      </c>
      <c r="F224" s="189" t="s">
        <v>5435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5439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5450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5477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5522</v>
      </c>
      <c r="E229" s="189" t="s">
        <v>2153</v>
      </c>
      <c r="F229" s="189" t="s">
        <v>1910</v>
      </c>
      <c r="G229" s="52">
        <v>1</v>
      </c>
      <c r="H229" s="52">
        <v>2000000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2026-05-21T00:26:22Z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