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12AF5CE9-EFDB-4485-AAB7-C85131773AA9}" xr6:coauthVersionLast="47" xr6:coauthVersionMax="47" xr10:uidLastSave="{00000000-0000-0000-0000-000000000000}"/>
  <bookViews>
    <workbookView xWindow="-120" yWindow="-120" windowWidth="29040" windowHeight="15840" xr2:uid="{36D4D960-2426-4371-B4E9-2285C9123CC9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<sst xmlns="http://schemas.openxmlformats.org/spreadsheetml/2006/main" count="78" uniqueCount="42">
  <si>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</si>
  <si>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</si>
  <si>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</si>
  <si>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</si>
  <si>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</si>
  <si>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</si>
  <si>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</si>
  <si>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</si>
  <si>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댐스(대구)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</si>
  <si>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</si>
  <si>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</si>
  <si>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</si>
  <si>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</si>
  <si>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</si>
  <si>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</si>
  <si>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</si>
  <si>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서구 북비산로 105-8</t>
    <phoneticPr fontId="2" type="noConversion"/>
  </si>
  <si>
    <t>대구 달서구 용산로 28(본리동)</t>
    <phoneticPr fontId="2" type="noConversion"/>
  </si>
  <si>
    <t>전화</t>
    <phoneticPr fontId="2" type="noConversion"/>
  </si>
  <si>
    <t>010-8852-0830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</si>
  <si>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</si>
  <si>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</si>
  <si>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</si>
  <si>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</si>
  <si>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</si>
  <si>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</si>
  <si>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</si>
  <si>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</si>
  <si>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</si>
  <si>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0B5_Repair_Kit</t>
    <phoneticPr fontId="2" type="noConversion"/>
  </si>
  <si>
    <t>0B5398048D</t>
    <phoneticPr fontId="2" type="noConversion"/>
  </si>
  <si>
    <t>0B5_Solenoid</t>
  </si>
  <si>
    <t>0B5_Oilpan_Gasket</t>
  </si>
  <si>
    <t>1988216B-06</t>
  </si>
  <si>
    <t>Note</t>
    <phoneticPr fontId="2" type="noConversion"/>
  </si>
  <si>
    <t>지침사항있습니다._x000D_
작업시 연락 주세요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</si>
  <si>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</si>
  <si>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</si>
  <si>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</si>
  <si>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</si>
  <si>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한국오토(노원)_250709_170515.xlsx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</si>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</sst>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58BF03F-180A-4959-A0D7-7E4129715768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1AE21-BFF7-4B9F-AD71-0A72D960CEF9}">
  <sheetPr codeName="shtOrder_print1"/>
  <dimension ref="A1:U44"/>
  <sheetViews>
    <sheetView tabSelected="1" zoomScaleNormal="100" workbookViewId="0">
      <selection activeCell="M3" sqref="M3:U3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45848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581818</v>
      </c>
      <c r="K8" s="46"/>
      <c r="L8" s="46"/>
      <c r="M8" s="46"/>
      <c r="N8" s="46"/>
      <c r="O8" s="47">
        <v>1</v>
      </c>
      <c r="P8" s="47"/>
      <c r="Q8" s="48">
        <v>58182</v>
      </c>
      <c r="R8" s="49"/>
      <c r="S8" s="50"/>
      <c r="T8" s="51">
        <v>640000</v>
      </c>
      <c r="U8" s="52"/>
    </row>
    <row r="9" spans="1:21" ht="15.6" customHeight="1" x14ac:dyDescent="0.3">
      <c r="A9" s="53" t="s">
        <v>31</v>
      </c>
      <c r="B9" s="54"/>
      <c r="C9" s="54"/>
      <c r="D9" s="54"/>
      <c r="E9" s="55"/>
      <c r="F9" s="56">
        <v>50229</v>
      </c>
      <c r="G9" s="54"/>
      <c r="H9" s="54"/>
      <c r="I9" s="55"/>
      <c r="J9" s="57">
        <v>80000</v>
      </c>
      <c r="K9" s="57"/>
      <c r="L9" s="57"/>
      <c r="M9" s="57"/>
      <c r="N9" s="57"/>
      <c r="O9" s="58">
        <v>1</v>
      </c>
      <c r="P9" s="58"/>
      <c r="Q9" s="59">
        <v>8000</v>
      </c>
      <c r="R9" s="60"/>
      <c r="S9" s="61"/>
      <c r="T9" s="62">
        <v>88000</v>
      </c>
      <c r="U9" s="63"/>
    </row>
    <row r="10" spans="1:21" ht="15.6" customHeight="1" x14ac:dyDescent="0.3">
      <c r="A10" s="53" t="s">
        <v>32</v>
      </c>
      <c r="B10" s="54"/>
      <c r="C10" s="54"/>
      <c r="D10" s="54"/>
      <c r="E10" s="55"/>
      <c r="F10" s="56" t="s">
        <v>33</v>
      </c>
      <c r="G10" s="54"/>
      <c r="H10" s="54"/>
      <c r="I10" s="55"/>
      <c r="J10" s="57">
        <v>20000</v>
      </c>
      <c r="K10" s="57"/>
      <c r="L10" s="57"/>
      <c r="M10" s="57"/>
      <c r="N10" s="57"/>
      <c r="O10" s="58">
        <v>1</v>
      </c>
      <c r="P10" s="58"/>
      <c r="Q10" s="59">
        <v>2000</v>
      </c>
      <c r="R10" s="60"/>
      <c r="S10" s="61"/>
      <c r="T10" s="62">
        <v>22000</v>
      </c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34</v>
      </c>
      <c r="B16" s="76"/>
      <c r="C16" s="76"/>
      <c r="D16" s="76"/>
      <c r="E16" s="77"/>
      <c r="F16" s="78" t="s">
        <v>35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36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681818</v>
      </c>
      <c r="K20" s="96"/>
      <c r="L20" s="96"/>
      <c r="M20" s="96"/>
      <c r="N20" s="97"/>
      <c r="O20" s="98">
        <f>SUM(O8:P19)</f>
        <v>3</v>
      </c>
      <c r="P20" s="98"/>
      <c r="Q20" s="99">
        <f>SUM(Q8:S19)</f>
        <v>68182</v>
      </c>
      <c r="R20" s="93"/>
      <c r="S20" s="94"/>
      <c r="T20" s="93">
        <f>SUM(T8:U15)</f>
        <v>750000</v>
      </c>
      <c r="U20" s="100"/>
    </row>
    <row r="21" spans="1:21" ht="20.100000000000001" customHeight="1" thickBot="1" x14ac:dyDescent="0.35">
      <c r="A21" s="101" t="s">
        <v>37</v>
      </c>
      <c r="B21" s="102"/>
      <c r="C21" s="102"/>
      <c r="D21" s="102"/>
      <c r="E21" s="102"/>
      <c r="F21" s="103">
        <f>F20+T20+Q20</f>
        <v>818182</v>
      </c>
      <c r="G21" s="103"/>
      <c r="H21" s="103"/>
      <c r="I21" s="104"/>
      <c r="J21" s="105" t="s">
        <v>38</v>
      </c>
      <c r="K21" s="102"/>
      <c r="L21" s="106" t="str">
        <f>T4</f>
        <v>장효주</v>
      </c>
      <c r="M21" s="106"/>
      <c r="N21" s="106"/>
      <c r="O21" s="105" t="s">
        <v>39</v>
      </c>
      <c r="P21" s="102"/>
      <c r="Q21" s="106" t="str">
        <f>C3</f>
        <v>댐스(대구)</v>
      </c>
      <c r="R21" s="106"/>
      <c r="S21" s="106"/>
      <c r="T21" s="106"/>
      <c r="U21" s="107"/>
    </row>
    <row r="22" spans="1:21" ht="20.100000000000001" customHeight="1" x14ac:dyDescent="0.3">
      <c r="A22" s="108" t="s">
        <v>40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41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45848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댐스(대구)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대구광역시 서구 북비산로 105-8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010-8852-0830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0B5_Repair_Kit</v>
      </c>
      <c r="B31" s="116"/>
      <c r="C31" s="116"/>
      <c r="D31" s="116"/>
      <c r="E31" s="116"/>
      <c r="F31" s="116" t="str">
        <f>F8</f>
        <v>0B5398048D</v>
      </c>
      <c r="G31" s="116"/>
      <c r="H31" s="116"/>
      <c r="I31" s="116"/>
      <c r="J31" s="117">
        <f>J8</f>
        <v>581818</v>
      </c>
      <c r="K31" s="117"/>
      <c r="L31" s="117"/>
      <c r="M31" s="117"/>
      <c r="N31" s="117"/>
      <c r="O31" s="117">
        <f>O8</f>
        <v>1</v>
      </c>
      <c r="P31" s="117"/>
      <c r="Q31" s="118">
        <f>Q8</f>
        <v>58182</v>
      </c>
      <c r="R31" s="118"/>
      <c r="S31" s="118"/>
      <c r="T31" s="119">
        <f>T8</f>
        <v>640000</v>
      </c>
      <c r="U31" s="120"/>
    </row>
    <row r="32" spans="1:21" ht="15.6" customHeight="1" x14ac:dyDescent="0.3">
      <c r="A32" s="121" t="str">
        <f t="shared" ref="A32:A38" si="0">A9</f>
        <v>0B5_Solenoid</v>
      </c>
      <c r="B32" s="122"/>
      <c r="C32" s="122"/>
      <c r="D32" s="122"/>
      <c r="E32" s="122"/>
      <c r="F32" s="122">
        <f t="shared" ref="F32:F38" si="1">F9</f>
        <v>50229</v>
      </c>
      <c r="G32" s="122"/>
      <c r="H32" s="122"/>
      <c r="I32" s="122"/>
      <c r="J32" s="123">
        <f t="shared" ref="J32:J38" si="2">J9</f>
        <v>80000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8000</v>
      </c>
      <c r="R32" s="124"/>
      <c r="S32" s="124"/>
      <c r="T32" s="125">
        <f t="shared" ref="T32:T38" si="5">T9</f>
        <v>88000</v>
      </c>
      <c r="U32" s="126"/>
    </row>
    <row r="33" spans="1:21" ht="15.6" customHeight="1" x14ac:dyDescent="0.3">
      <c r="A33" s="121" t="str">
        <f t="shared" si="0"/>
        <v>0B5_Oilpan_Gasket</v>
      </c>
      <c r="B33" s="122"/>
      <c r="C33" s="122"/>
      <c r="D33" s="122"/>
      <c r="E33" s="122"/>
      <c r="F33" s="122" t="str">
        <f t="shared" si="1"/>
        <v>1988216B-06</v>
      </c>
      <c r="G33" s="122"/>
      <c r="H33" s="122"/>
      <c r="I33" s="122"/>
      <c r="J33" s="123">
        <f t="shared" si="2"/>
        <v>20000</v>
      </c>
      <c r="K33" s="123"/>
      <c r="L33" s="123"/>
      <c r="M33" s="123"/>
      <c r="N33" s="123"/>
      <c r="O33" s="123">
        <f t="shared" si="3"/>
        <v>1</v>
      </c>
      <c r="P33" s="123"/>
      <c r="Q33" s="124">
        <f t="shared" si="4"/>
        <v>2000</v>
      </c>
      <c r="R33" s="124"/>
      <c r="S33" s="124"/>
      <c r="T33" s="125">
        <f t="shared" si="5"/>
        <v>22000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34</v>
      </c>
      <c r="B39" s="76"/>
      <c r="C39" s="76"/>
      <c r="D39" s="76"/>
      <c r="E39" s="77"/>
      <c r="F39" s="78" t="str">
        <f>F16</f>
        <v>지침사항있습니다._x000D_
작업시 연락 주세요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36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681818</v>
      </c>
      <c r="K43" s="96"/>
      <c r="L43" s="96"/>
      <c r="M43" s="96"/>
      <c r="N43" s="97"/>
      <c r="O43" s="98">
        <f>O20</f>
        <v>3</v>
      </c>
      <c r="P43" s="98"/>
      <c r="Q43" s="99">
        <f>Q20</f>
        <v>68182</v>
      </c>
      <c r="R43" s="93"/>
      <c r="S43" s="93"/>
      <c r="T43" s="93">
        <f>T20</f>
        <v>750000</v>
      </c>
      <c r="U43" s="100"/>
    </row>
    <row r="44" spans="1:21" ht="20.100000000000001" customHeight="1" thickBot="1" x14ac:dyDescent="0.35">
      <c r="A44" s="101" t="s">
        <v>37</v>
      </c>
      <c r="B44" s="102"/>
      <c r="C44" s="102"/>
      <c r="D44" s="102"/>
      <c r="E44" s="102"/>
      <c r="F44" s="103">
        <f>F21</f>
        <v>818182</v>
      </c>
      <c r="G44" s="103"/>
      <c r="H44" s="103"/>
      <c r="I44" s="104"/>
      <c r="J44" s="105" t="s">
        <v>38</v>
      </c>
      <c r="K44" s="102"/>
      <c r="L44" s="133" t="str">
        <f>T27</f>
        <v>장효주</v>
      </c>
      <c r="M44" s="133"/>
      <c r="N44" s="133"/>
      <c r="O44" s="105" t="s">
        <v>39</v>
      </c>
      <c r="P44" s="134"/>
      <c r="Q44" s="135" t="str">
        <f>Q21</f>
        <v>댐스(대구)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2025-07-10T09:09:14Z</dcterms:created>
  <dcterms:modified xsi:type="dcterms:W3CDTF">2025-07-10T09:09:14Z</dcterms:modified>
</cp:coreProperties>
</file>