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A44E2C7-8F3F-4DAE-B396-1C0C1111ECB8}" xr6:coauthVersionLast="47" xr6:coauthVersionMax="47" xr10:uidLastSave="{00000000-0000-0000-0000-000000000000}"/>
  <bookViews>
    <workbookView xWindow="-120" yWindow="-120" windowWidth="29040" windowHeight="15840" xr2:uid="{AA3ECED0-BF8F-4E91-86B2-F6C87E3C91CF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<sst xmlns="http://schemas.openxmlformats.org/spreadsheetml/2006/main" count="74" uniqueCount="37">
  <si>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</si>
  <si>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</si>
  <si>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</si>
  <si>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</si>
  <si>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</si>
  <si>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</si>
  <si>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</si>
  <si>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</si>
  <si>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매드모터스(광주)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</si>
  <si>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</si>
  <si>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</si>
  <si>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</si>
  <si>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</si>
  <si>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</si>
  <si>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</si>
  <si>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</si>
  <si>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북구 설죽로142</t>
    <phoneticPr fontId="2" type="noConversion"/>
  </si>
  <si>
    <t>대구 달서구 용산로 28(본리동)</t>
    <phoneticPr fontId="2" type="noConversion"/>
  </si>
  <si>
    <t>전화</t>
    <phoneticPr fontId="2" type="noConversion"/>
  </si>
  <si>
    <t>010-4420-6528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</si>
  <si>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</si>
  <si>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</si>
  <si>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</si>
  <si>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</si>
  <si>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</si>
  <si>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</si>
  <si>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</si>
  <si>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</si>
  <si>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</si>
  <si>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Flange_F</t>
    <phoneticPr fontId="2" type="noConversion"/>
  </si>
  <si>
    <t>Flange_G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</si>
  <si>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</si>
  <si>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</si>
  <si>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</si>
  <si>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</si>
  <si>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</si>
  <si>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혜광오토(부산)_250626_171306.xlsx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</si>
</sst>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70C5D75A-8A1B-46F7-BD33-1748E8BB8C72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993DBD80-EF93-4B08-B43D-C961D4799D88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85465289-1A92-47F4-852E-E66A9CB0B60D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27.xlsm" TargetMode="External"/><Relationship Id="rId1" Type="http://schemas.openxmlformats.org/officeDocument/2006/relationships/externalLinkPath" Target="/work/&#47588;&#52636;&#44288;&#47532;_25062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097C2-EB6A-40B4-AD3D-EEEF99D0B9FF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45835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>
        <v>2800802</v>
      </c>
      <c r="G8" s="43"/>
      <c r="H8" s="43"/>
      <c r="I8" s="44"/>
      <c r="J8" s="46">
        <v>150000</v>
      </c>
      <c r="K8" s="46"/>
      <c r="L8" s="46"/>
      <c r="M8" s="46"/>
      <c r="N8" s="46"/>
      <c r="O8" s="47">
        <v>3</v>
      </c>
      <c r="P8" s="47"/>
      <c r="Q8" s="48"/>
      <c r="R8" s="49"/>
      <c r="S8" s="50"/>
      <c r="T8" s="51">
        <v>450000</v>
      </c>
      <c r="U8" s="52"/>
    </row>
    <row r="9" spans="1:21" ht="15" customHeight="1" x14ac:dyDescent="0.3">
      <c r="A9" s="53" t="s">
        <v>30</v>
      </c>
      <c r="B9" s="54"/>
      <c r="C9" s="54"/>
      <c r="D9" s="54"/>
      <c r="E9" s="55"/>
      <c r="F9" s="56">
        <v>2800801</v>
      </c>
      <c r="G9" s="54"/>
      <c r="H9" s="54"/>
      <c r="I9" s="55"/>
      <c r="J9" s="57">
        <v>150000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150000</v>
      </c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300000</v>
      </c>
      <c r="K20" s="96"/>
      <c r="L20" s="96"/>
      <c r="M20" s="96"/>
      <c r="N20" s="97"/>
      <c r="O20" s="98">
        <f>SUM(O8:P19)</f>
        <v>4</v>
      </c>
      <c r="P20" s="98"/>
      <c r="Q20" s="99">
        <f>SUM(Q8:S19)</f>
        <v>0</v>
      </c>
      <c r="R20" s="93"/>
      <c r="S20" s="94"/>
      <c r="T20" s="93">
        <f>SUM(T8:U15)</f>
        <v>600000</v>
      </c>
      <c r="U20" s="100"/>
    </row>
    <row r="21" spans="1:21" ht="17.25" thickBot="1" x14ac:dyDescent="0.35">
      <c r="A21" s="101" t="s">
        <v>33</v>
      </c>
      <c r="B21" s="102"/>
      <c r="C21" s="102"/>
      <c r="D21" s="102"/>
      <c r="E21" s="102"/>
      <c r="F21" s="103">
        <f>F20+T20+Q20</f>
        <v>600000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매드모터스(광주)</v>
      </c>
      <c r="R21" s="106"/>
      <c r="S21" s="106"/>
      <c r="T21" s="106"/>
      <c r="U21" s="107"/>
    </row>
    <row r="22" spans="1:21" ht="9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45835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매드모터스(광주)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광주광역시 북구 설죽로142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010-4420-6528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Flange_F</v>
      </c>
      <c r="B31" s="111"/>
      <c r="C31" s="111"/>
      <c r="D31" s="111"/>
      <c r="E31" s="111"/>
      <c r="F31" s="111">
        <f>F8</f>
        <v>2800802</v>
      </c>
      <c r="G31" s="111"/>
      <c r="H31" s="111"/>
      <c r="I31" s="111"/>
      <c r="J31" s="112">
        <f>J8</f>
        <v>150000</v>
      </c>
      <c r="K31" s="112"/>
      <c r="L31" s="112"/>
      <c r="M31" s="112"/>
      <c r="N31" s="112"/>
      <c r="O31" s="112">
        <f>O8</f>
        <v>3</v>
      </c>
      <c r="P31" s="112"/>
      <c r="Q31" s="113">
        <f>Q8</f>
        <v>0</v>
      </c>
      <c r="R31" s="113"/>
      <c r="S31" s="113"/>
      <c r="T31" s="114">
        <f>T8</f>
        <v>450000</v>
      </c>
      <c r="U31" s="115"/>
    </row>
    <row r="32" spans="1:21" ht="15" customHeight="1" x14ac:dyDescent="0.3">
      <c r="A32" s="116" t="str">
        <f t="shared" ref="A32:A38" si="0">A9</f>
        <v>Flange_G</v>
      </c>
      <c r="B32" s="117"/>
      <c r="C32" s="117"/>
      <c r="D32" s="117"/>
      <c r="E32" s="117"/>
      <c r="F32" s="117">
        <f t="shared" ref="F32:F38" si="1">F9</f>
        <v>2800801</v>
      </c>
      <c r="G32" s="117"/>
      <c r="H32" s="117"/>
      <c r="I32" s="117"/>
      <c r="J32" s="118">
        <f t="shared" ref="J32:J38" si="2">J9</f>
        <v>150000</v>
      </c>
      <c r="K32" s="118"/>
      <c r="L32" s="118"/>
      <c r="M32" s="118"/>
      <c r="N32" s="118"/>
      <c r="O32" s="118">
        <f t="shared" ref="O32:O38" si="3">O9</f>
        <v>1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150000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300000</v>
      </c>
      <c r="K43" s="96"/>
      <c r="L43" s="96"/>
      <c r="M43" s="96"/>
      <c r="N43" s="97"/>
      <c r="O43" s="98">
        <f>O20</f>
        <v>4</v>
      </c>
      <c r="P43" s="98"/>
      <c r="Q43" s="99">
        <f>Q20</f>
        <v>0</v>
      </c>
      <c r="R43" s="93"/>
      <c r="S43" s="93"/>
      <c r="T43" s="93">
        <f>T20</f>
        <v>600000</v>
      </c>
      <c r="U43" s="100"/>
    </row>
    <row r="44" spans="1:21" ht="17.25" thickBot="1" x14ac:dyDescent="0.35">
      <c r="A44" s="101" t="s">
        <v>33</v>
      </c>
      <c r="B44" s="102"/>
      <c r="C44" s="102"/>
      <c r="D44" s="102"/>
      <c r="E44" s="102"/>
      <c r="F44" s="103">
        <f>F21</f>
        <v>600000</v>
      </c>
      <c r="G44" s="103"/>
      <c r="H44" s="103"/>
      <c r="I44" s="104"/>
      <c r="J44" s="105" t="s">
        <v>34</v>
      </c>
      <c r="K44" s="102"/>
      <c r="L44" s="128" t="str">
        <f>T27</f>
        <v>장효주</v>
      </c>
      <c r="M44" s="128"/>
      <c r="N44" s="128"/>
      <c r="O44" s="105" t="s">
        <v>35</v>
      </c>
      <c r="P44" s="129"/>
      <c r="Q44" s="130" t="str">
        <f>Q21</f>
        <v>매드모터스(광주)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2025-06-27T03:58:32Z</dcterms:created>
  <dcterms:modified xsi:type="dcterms:W3CDTF">2025-06-27T03:58:33Z</dcterms:modified>
</cp:coreProperties>
</file>