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8A47032B-BA52-4DD4-BB58-F7CFAE45F783}" xr6:coauthVersionLast="47" xr6:coauthVersionMax="47" xr10:uidLastSave="{00000000-0000-0000-0000-000000000000}"/>
  <bookViews>
    <workbookView xWindow="-120" yWindow="-120" windowWidth="29040" windowHeight="15840" xr2:uid="{62B34192-F939-4174-A7A8-11D870E3AAD8}"/>
  </bookViews>
  <sheets>
    <sheet name="거래명세서" sheetId="1" r:id="rId1"/>
  </sheets>
  <externalReferences>
    <externalReference r:id="rId2"/>
  </externalReference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T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Q20" i="1"/>
  <c r="Q43" i="1" s="1"/>
  <c r="O20" i="1"/>
  <c r="O43" i="1" s="1"/>
  <c r="J20" i="1"/>
  <c r="J43" i="1" s="1"/>
  <c r="F21" i="1" l="1"/>
  <c r="F44" i="1" s="1"/>
</calcChain>
</file>

<file path=xl/sharedStrings.xml><?xml version="1.0" encoding="utf-8"?>
<sst xmlns="http://schemas.openxmlformats.org/spreadsheetml/2006/main" count="75" uniqueCount="38">
  <si>
    <t>거   래   명   세   서</t>
    <phoneticPr fontId="2" type="noConversion"/>
  </si>
  <si>
    <t>VIN:</t>
    <phoneticPr fontId="2" type="noConversion"/>
  </si>
  <si>
    <t>WDD2221821A306624</t>
  </si>
  <si>
    <t>계좌:</t>
    <phoneticPr fontId="2" type="noConversion"/>
  </si>
  <si>
    <t>농협 3520106511413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</si>
  <si>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</si>
  <si>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</si>
  <si>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</si>
  <si>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</si>
  <si>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엠모터스(구미)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</si>
  <si>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</si>
  <si>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</si>
  <si>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</si>
  <si>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</si>
  <si>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</si>
  <si>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</si>
  <si>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</si>
  <si>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경북구미시 고아읍 송평로1길 20</t>
    <phoneticPr fontId="2" type="noConversion"/>
  </si>
  <si>
    <t>대구 달서구 용산로 28(본리동)</t>
    <phoneticPr fontId="2" type="noConversion"/>
  </si>
  <si>
    <t>전화</t>
    <phoneticPr fontId="2" type="noConversion"/>
  </si>
  <si>
    <t>010-5698-1136</t>
    <phoneticPr fontId="2" type="noConversion"/>
  </si>
  <si>
    <t>010-5168-3542</t>
    <phoneticPr fontId="2" type="noConversion"/>
  </si>
  <si>
    <t>배송</t>
    <phoneticPr fontId="2" type="noConversion"/>
  </si>
  <si>
    <t>대신(화물)</t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</si>
  <si>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</si>
  <si>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</si>
  <si>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</si>
  <si>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</si>
  <si>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</si>
  <si>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</si>
  <si>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PARK_PAWL</t>
    <phoneticPr fontId="2" type="noConversion"/>
  </si>
  <si>
    <t>VGSNAG3 Clone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</si>
  <si>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</si>
  <si>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</si>
  <si>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</si>
  <si>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</si>
  <si>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</si>
  <si>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메르카바(고양)_250623_171251.xlsx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</si>
</sst>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0B943F42-5E90-4157-A5FE-37B4D968E167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4AF346C0-74E5-4DD2-A2F7-EC989B64CBBE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16697A34-10E0-4B47-A71F-1ABDCAD870AC}"/>
            </a:ext>
          </a:extLst>
        </xdr:cNvPr>
        <xdr:cNvSpPr/>
      </xdr:nvSpPr>
      <xdr:spPr>
        <a:xfrm>
          <a:off x="19051" y="472440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24.xlsm" TargetMode="External"/><Relationship Id="rId1" Type="http://schemas.openxmlformats.org/officeDocument/2006/relationships/externalLinkPath" Target="/work/&#47588;&#52636;&#44288;&#47532;_25062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경비처리"/>
      <sheetName val="거래명세서"/>
      <sheetName val="주문data"/>
      <sheetName val="주문"/>
      <sheetName val="Login"/>
      <sheetName val="주문_리스트"/>
      <sheetName val="BTS_매출관리"/>
      <sheetName val="FastGarage"/>
      <sheetName val="FastGarage_매출관리"/>
      <sheetName val="식비구분"/>
      <sheetName val="거래명세서_NEW"/>
      <sheetName val="Sheet1"/>
      <sheetName val="거래내역서"/>
      <sheetName val="거래처"/>
      <sheetName val="Sheet2"/>
      <sheetName val="temp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7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94B2-820B-4094-80B3-BBC94D24D519}">
  <sheetPr codeName="shtOrder_print1"/>
  <dimension ref="A1:U44"/>
  <sheetViews>
    <sheetView tabSelected="1" zoomScaleNormal="100" workbookViewId="0">
      <selection activeCell="F16" sqref="F16:U1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 t="s">
        <v>2</v>
      </c>
      <c r="T1" s="5"/>
      <c r="U1" s="6"/>
    </row>
    <row r="2" spans="1:21" x14ac:dyDescent="0.3">
      <c r="A2" s="7" t="s">
        <v>3</v>
      </c>
      <c r="B2" s="8"/>
      <c r="C2" s="9" t="s">
        <v>4</v>
      </c>
      <c r="D2" s="10"/>
      <c r="E2" s="10"/>
      <c r="F2" s="10"/>
      <c r="G2" s="11"/>
      <c r="H2" s="9" t="s">
        <v>5</v>
      </c>
      <c r="I2" s="10"/>
      <c r="J2" s="10"/>
      <c r="K2" s="10"/>
      <c r="L2" s="10"/>
      <c r="M2" s="10"/>
      <c r="N2" s="10"/>
      <c r="O2" s="11"/>
      <c r="P2" s="12" t="s">
        <v>6</v>
      </c>
      <c r="Q2" s="13"/>
      <c r="R2" s="13"/>
      <c r="S2" s="8"/>
      <c r="T2" s="14">
        <v>45832</v>
      </c>
      <c r="U2" s="15"/>
    </row>
    <row r="3" spans="1:21" ht="24" customHeight="1" x14ac:dyDescent="0.3">
      <c r="A3" s="16" t="s">
        <v>7</v>
      </c>
      <c r="B3" s="17" t="s">
        <v>8</v>
      </c>
      <c r="C3" s="18" t="s">
        <v>9</v>
      </c>
      <c r="D3" s="19"/>
      <c r="E3" s="19"/>
      <c r="F3" s="19"/>
      <c r="G3" s="19"/>
      <c r="H3" s="19"/>
      <c r="I3" s="19"/>
      <c r="J3" s="20"/>
      <c r="K3" s="21" t="s">
        <v>10</v>
      </c>
      <c r="L3" s="17" t="s">
        <v>8</v>
      </c>
      <c r="M3" s="22" t="s">
        <v>11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12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12</v>
      </c>
      <c r="M4" s="30" t="s">
        <v>13</v>
      </c>
      <c r="N4" s="31"/>
      <c r="O4" s="31"/>
      <c r="P4" s="31"/>
      <c r="Q4" s="31"/>
      <c r="R4" s="32"/>
      <c r="S4" s="33" t="s">
        <v>14</v>
      </c>
      <c r="T4" s="30" t="s">
        <v>15</v>
      </c>
      <c r="U4" s="34"/>
    </row>
    <row r="5" spans="1:21" ht="15.75" customHeight="1" x14ac:dyDescent="0.3">
      <c r="A5" s="25"/>
      <c r="B5" s="33" t="s">
        <v>16</v>
      </c>
      <c r="C5" s="30" t="s">
        <v>17</v>
      </c>
      <c r="D5" s="31"/>
      <c r="E5" s="31"/>
      <c r="F5" s="31"/>
      <c r="G5" s="31"/>
      <c r="H5" s="31"/>
      <c r="I5" s="31"/>
      <c r="J5" s="32"/>
      <c r="K5" s="29"/>
      <c r="L5" s="33" t="s">
        <v>16</v>
      </c>
      <c r="M5" s="30" t="s">
        <v>18</v>
      </c>
      <c r="N5" s="31"/>
      <c r="O5" s="31"/>
      <c r="P5" s="31"/>
      <c r="Q5" s="31"/>
      <c r="R5" s="31"/>
      <c r="S5" s="31"/>
      <c r="T5" s="31"/>
      <c r="U5" s="34"/>
    </row>
    <row r="6" spans="1:21" ht="15.75" customHeight="1" x14ac:dyDescent="0.3">
      <c r="A6" s="35"/>
      <c r="B6" s="33" t="s">
        <v>19</v>
      </c>
      <c r="C6" s="30" t="s">
        <v>20</v>
      </c>
      <c r="D6" s="31"/>
      <c r="E6" s="31"/>
      <c r="F6" s="31"/>
      <c r="G6" s="31"/>
      <c r="H6" s="31"/>
      <c r="I6" s="31"/>
      <c r="J6" s="32"/>
      <c r="K6" s="36"/>
      <c r="L6" s="33" t="s">
        <v>19</v>
      </c>
      <c r="M6" s="30" t="s">
        <v>21</v>
      </c>
      <c r="N6" s="31"/>
      <c r="O6" s="31"/>
      <c r="P6" s="31"/>
      <c r="Q6" s="31"/>
      <c r="R6" s="32"/>
      <c r="S6" s="33" t="s">
        <v>22</v>
      </c>
      <c r="T6" s="30" t="s">
        <v>23</v>
      </c>
      <c r="U6" s="34"/>
    </row>
    <row r="7" spans="1:21" ht="15.75" customHeight="1" x14ac:dyDescent="0.3">
      <c r="A7" s="37" t="s">
        <v>24</v>
      </c>
      <c r="B7" s="38"/>
      <c r="C7" s="38"/>
      <c r="D7" s="38"/>
      <c r="E7" s="39"/>
      <c r="F7" s="40" t="s">
        <v>25</v>
      </c>
      <c r="G7" s="38"/>
      <c r="H7" s="38"/>
      <c r="I7" s="39"/>
      <c r="J7" s="40" t="s">
        <v>26</v>
      </c>
      <c r="K7" s="38"/>
      <c r="L7" s="38"/>
      <c r="M7" s="38"/>
      <c r="N7" s="39"/>
      <c r="O7" s="38" t="s">
        <v>27</v>
      </c>
      <c r="P7" s="39"/>
      <c r="Q7" s="40" t="s">
        <v>28</v>
      </c>
      <c r="R7" s="38"/>
      <c r="S7" s="39"/>
      <c r="T7" s="40" t="s">
        <v>29</v>
      </c>
      <c r="U7" s="41"/>
    </row>
    <row r="8" spans="1:21" ht="15" customHeight="1" x14ac:dyDescent="0.3">
      <c r="A8" s="42" t="s">
        <v>30</v>
      </c>
      <c r="B8" s="43"/>
      <c r="C8" s="43"/>
      <c r="D8" s="43"/>
      <c r="E8" s="44"/>
      <c r="F8" s="45"/>
      <c r="G8" s="43"/>
      <c r="H8" s="43"/>
      <c r="I8" s="44"/>
      <c r="J8" s="46">
        <v>350000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350000</v>
      </c>
      <c r="U8" s="52"/>
    </row>
    <row r="9" spans="1:21" ht="15" customHeight="1" x14ac:dyDescent="0.3">
      <c r="A9" s="53" t="s">
        <v>31</v>
      </c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32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x14ac:dyDescent="0.3">
      <c r="A20" s="37" t="s">
        <v>33</v>
      </c>
      <c r="B20" s="38"/>
      <c r="C20" s="38"/>
      <c r="D20" s="38"/>
      <c r="E20" s="38"/>
      <c r="F20" s="93">
        <v>1760000</v>
      </c>
      <c r="G20" s="93"/>
      <c r="H20" s="93"/>
      <c r="I20" s="94"/>
      <c r="J20" s="95">
        <f>SUM(J8:N19)</f>
        <v>350000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350000</v>
      </c>
      <c r="U20" s="100"/>
    </row>
    <row r="21" spans="1:21" ht="17.25" thickBot="1" x14ac:dyDescent="0.35">
      <c r="A21" s="101" t="s">
        <v>34</v>
      </c>
      <c r="B21" s="102"/>
      <c r="C21" s="102"/>
      <c r="D21" s="102"/>
      <c r="E21" s="102"/>
      <c r="F21" s="103">
        <f>F20+T20+Q20</f>
        <v>2110000</v>
      </c>
      <c r="G21" s="103"/>
      <c r="H21" s="103"/>
      <c r="I21" s="104"/>
      <c r="J21" s="105" t="s">
        <v>35</v>
      </c>
      <c r="K21" s="102"/>
      <c r="L21" s="106" t="str">
        <f>T4</f>
        <v>장효주</v>
      </c>
      <c r="M21" s="106"/>
      <c r="N21" s="106"/>
      <c r="O21" s="105" t="s">
        <v>36</v>
      </c>
      <c r="P21" s="102"/>
      <c r="Q21" s="106" t="str">
        <f>C3</f>
        <v>엠모터스(구미)</v>
      </c>
      <c r="R21" s="106"/>
      <c r="S21" s="106"/>
      <c r="T21" s="106"/>
      <c r="U21" s="107"/>
    </row>
    <row r="22" spans="1:21" ht="9" customHeight="1" x14ac:dyDescent="0.3">
      <c r="A22" s="108" t="s">
        <v>37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11.25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5" t="str">
        <f>S1</f>
        <v>WDD2221821A306624</v>
      </c>
      <c r="T24" s="5"/>
      <c r="U24" s="6"/>
    </row>
    <row r="25" spans="1:21" x14ac:dyDescent="0.3">
      <c r="A25" s="7" t="s">
        <v>3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5</v>
      </c>
      <c r="I25" s="10"/>
      <c r="J25" s="10"/>
      <c r="K25" s="10"/>
      <c r="L25" s="10"/>
      <c r="M25" s="10"/>
      <c r="N25" s="10"/>
      <c r="O25" s="11"/>
      <c r="P25" s="12" t="s">
        <v>6</v>
      </c>
      <c r="Q25" s="13"/>
      <c r="R25" s="13"/>
      <c r="S25" s="8"/>
      <c r="T25" s="14">
        <f>T2</f>
        <v>45832</v>
      </c>
      <c r="U25" s="15"/>
    </row>
    <row r="26" spans="1:21" ht="27" customHeight="1" x14ac:dyDescent="0.3">
      <c r="A26" s="16" t="s">
        <v>7</v>
      </c>
      <c r="B26" s="17" t="s">
        <v>8</v>
      </c>
      <c r="C26" s="18" t="str">
        <f>C3</f>
        <v>엠모터스(구미)</v>
      </c>
      <c r="D26" s="19"/>
      <c r="E26" s="19"/>
      <c r="F26" s="19"/>
      <c r="G26" s="19"/>
      <c r="H26" s="19"/>
      <c r="I26" s="19"/>
      <c r="J26" s="20"/>
      <c r="K26" s="21" t="s">
        <v>10</v>
      </c>
      <c r="L26" s="17" t="s">
        <v>8</v>
      </c>
      <c r="M26" s="22" t="s">
        <v>11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12</v>
      </c>
      <c r="C27" s="26">
        <f>C4</f>
        <v>0</v>
      </c>
      <c r="D27" s="27"/>
      <c r="E27" s="27"/>
      <c r="F27" s="27"/>
      <c r="G27" s="27"/>
      <c r="H27" s="27"/>
      <c r="I27" s="27"/>
      <c r="J27" s="28"/>
      <c r="K27" s="29"/>
      <c r="L27" s="17" t="s">
        <v>12</v>
      </c>
      <c r="M27" s="30" t="s">
        <v>13</v>
      </c>
      <c r="N27" s="31"/>
      <c r="O27" s="31"/>
      <c r="P27" s="31"/>
      <c r="Q27" s="31"/>
      <c r="R27" s="32"/>
      <c r="S27" s="33" t="s">
        <v>14</v>
      </c>
      <c r="T27" s="30" t="s">
        <v>15</v>
      </c>
      <c r="U27" s="34"/>
    </row>
    <row r="28" spans="1:21" ht="15.75" customHeight="1" x14ac:dyDescent="0.3">
      <c r="A28" s="25"/>
      <c r="B28" s="33" t="s">
        <v>16</v>
      </c>
      <c r="C28" s="30" t="str">
        <f>C5</f>
        <v>경북구미시 고아읍 송평로1길 20</v>
      </c>
      <c r="D28" s="31"/>
      <c r="E28" s="31"/>
      <c r="F28" s="31"/>
      <c r="G28" s="31"/>
      <c r="H28" s="31"/>
      <c r="I28" s="31"/>
      <c r="J28" s="32"/>
      <c r="K28" s="29"/>
      <c r="L28" s="33" t="s">
        <v>16</v>
      </c>
      <c r="M28" s="30" t="s">
        <v>18</v>
      </c>
      <c r="N28" s="31"/>
      <c r="O28" s="31"/>
      <c r="P28" s="31"/>
      <c r="Q28" s="31"/>
      <c r="R28" s="31"/>
      <c r="S28" s="31"/>
      <c r="T28" s="31"/>
      <c r="U28" s="34"/>
    </row>
    <row r="29" spans="1:21" ht="15.75" customHeight="1" x14ac:dyDescent="0.3">
      <c r="A29" s="35"/>
      <c r="B29" s="33" t="s">
        <v>19</v>
      </c>
      <c r="C29" s="30" t="str">
        <f>C6</f>
        <v>010-5698-1136</v>
      </c>
      <c r="D29" s="31"/>
      <c r="E29" s="31"/>
      <c r="F29" s="31"/>
      <c r="G29" s="31"/>
      <c r="H29" s="31"/>
      <c r="I29" s="31"/>
      <c r="J29" s="32"/>
      <c r="K29" s="36"/>
      <c r="L29" s="33" t="s">
        <v>19</v>
      </c>
      <c r="M29" s="30" t="s">
        <v>21</v>
      </c>
      <c r="N29" s="31"/>
      <c r="O29" s="31"/>
      <c r="P29" s="31"/>
      <c r="Q29" s="31"/>
      <c r="R29" s="32"/>
      <c r="S29" s="33" t="s">
        <v>22</v>
      </c>
      <c r="T29" s="30" t="str">
        <f>T6</f>
        <v>대신(화물)</v>
      </c>
      <c r="U29" s="34"/>
    </row>
    <row r="30" spans="1:21" ht="15.75" customHeight="1" x14ac:dyDescent="0.3">
      <c r="A30" s="37" t="s">
        <v>24</v>
      </c>
      <c r="B30" s="38"/>
      <c r="C30" s="38"/>
      <c r="D30" s="38"/>
      <c r="E30" s="39"/>
      <c r="F30" s="40" t="s">
        <v>25</v>
      </c>
      <c r="G30" s="38"/>
      <c r="H30" s="38"/>
      <c r="I30" s="39"/>
      <c r="J30" s="40" t="s">
        <v>26</v>
      </c>
      <c r="K30" s="38"/>
      <c r="L30" s="38"/>
      <c r="M30" s="38"/>
      <c r="N30" s="39"/>
      <c r="O30" s="38" t="s">
        <v>27</v>
      </c>
      <c r="P30" s="39"/>
      <c r="Q30" s="40" t="s">
        <v>28</v>
      </c>
      <c r="R30" s="38"/>
      <c r="S30" s="39"/>
      <c r="T30" s="40" t="s">
        <v>29</v>
      </c>
      <c r="U30" s="41"/>
    </row>
    <row r="31" spans="1:21" ht="15" customHeight="1" x14ac:dyDescent="0.3">
      <c r="A31" s="110" t="str">
        <f>A8</f>
        <v>PARK_PAWL</v>
      </c>
      <c r="B31" s="111"/>
      <c r="C31" s="111"/>
      <c r="D31" s="111"/>
      <c r="E31" s="111"/>
      <c r="F31" s="111">
        <f>F8</f>
        <v>0</v>
      </c>
      <c r="G31" s="111"/>
      <c r="H31" s="111"/>
      <c r="I31" s="111"/>
      <c r="J31" s="112">
        <f>J8</f>
        <v>350000</v>
      </c>
      <c r="K31" s="112"/>
      <c r="L31" s="112"/>
      <c r="M31" s="112"/>
      <c r="N31" s="112"/>
      <c r="O31" s="112">
        <f>O8</f>
        <v>1</v>
      </c>
      <c r="P31" s="112"/>
      <c r="Q31" s="113">
        <f>Q8</f>
        <v>0</v>
      </c>
      <c r="R31" s="113"/>
      <c r="S31" s="113"/>
      <c r="T31" s="114">
        <f>T8</f>
        <v>350000</v>
      </c>
      <c r="U31" s="115"/>
    </row>
    <row r="32" spans="1:21" ht="15" customHeight="1" x14ac:dyDescent="0.3">
      <c r="A32" s="116" t="str">
        <f t="shared" ref="A32:A38" si="0">A9</f>
        <v>VGSNAG3 Clone</v>
      </c>
      <c r="B32" s="117"/>
      <c r="C32" s="117"/>
      <c r="D32" s="117"/>
      <c r="E32" s="117"/>
      <c r="F32" s="117">
        <f t="shared" ref="F32:F38" si="1">F9</f>
        <v>0</v>
      </c>
      <c r="G32" s="117"/>
      <c r="H32" s="117"/>
      <c r="I32" s="117"/>
      <c r="J32" s="118">
        <f t="shared" ref="J32:J38" si="2">J9</f>
        <v>0</v>
      </c>
      <c r="K32" s="118"/>
      <c r="L32" s="118"/>
      <c r="M32" s="118"/>
      <c r="N32" s="118"/>
      <c r="O32" s="118">
        <f t="shared" ref="O32:O38" si="3">O9</f>
        <v>0</v>
      </c>
      <c r="P32" s="118"/>
      <c r="Q32" s="119">
        <f t="shared" ref="Q32:Q38" si="4">Q9</f>
        <v>0</v>
      </c>
      <c r="R32" s="119"/>
      <c r="S32" s="119"/>
      <c r="T32" s="120">
        <f t="shared" ref="T32:T38" si="5">T9</f>
        <v>0</v>
      </c>
      <c r="U32" s="121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8">
        <f t="shared" si="2"/>
        <v>0</v>
      </c>
      <c r="K33" s="118"/>
      <c r="L33" s="118"/>
      <c r="M33" s="118"/>
      <c r="N33" s="118"/>
      <c r="O33" s="118">
        <f t="shared" si="3"/>
        <v>0</v>
      </c>
      <c r="P33" s="118"/>
      <c r="Q33" s="119">
        <f t="shared" si="4"/>
        <v>0</v>
      </c>
      <c r="R33" s="119"/>
      <c r="S33" s="119"/>
      <c r="T33" s="120">
        <f t="shared" si="5"/>
        <v>0</v>
      </c>
      <c r="U33" s="121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8">
        <f t="shared" si="2"/>
        <v>0</v>
      </c>
      <c r="K34" s="118"/>
      <c r="L34" s="118"/>
      <c r="M34" s="118"/>
      <c r="N34" s="118"/>
      <c r="O34" s="118">
        <f t="shared" si="3"/>
        <v>0</v>
      </c>
      <c r="P34" s="118"/>
      <c r="Q34" s="119">
        <f t="shared" si="4"/>
        <v>0</v>
      </c>
      <c r="R34" s="119"/>
      <c r="S34" s="119"/>
      <c r="T34" s="120">
        <f t="shared" si="5"/>
        <v>0</v>
      </c>
      <c r="U34" s="121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8">
        <f t="shared" si="2"/>
        <v>0</v>
      </c>
      <c r="K35" s="118"/>
      <c r="L35" s="118"/>
      <c r="M35" s="118"/>
      <c r="N35" s="118"/>
      <c r="O35" s="118">
        <f t="shared" si="3"/>
        <v>0</v>
      </c>
      <c r="P35" s="118"/>
      <c r="Q35" s="119">
        <f t="shared" si="4"/>
        <v>0</v>
      </c>
      <c r="R35" s="119"/>
      <c r="S35" s="119"/>
      <c r="T35" s="120">
        <f t="shared" si="5"/>
        <v>0</v>
      </c>
      <c r="U35" s="121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8">
        <f t="shared" si="2"/>
        <v>0</v>
      </c>
      <c r="K36" s="118"/>
      <c r="L36" s="118"/>
      <c r="M36" s="118"/>
      <c r="N36" s="118"/>
      <c r="O36" s="118">
        <f t="shared" si="3"/>
        <v>0</v>
      </c>
      <c r="P36" s="118"/>
      <c r="Q36" s="119">
        <f t="shared" si="4"/>
        <v>0</v>
      </c>
      <c r="R36" s="119"/>
      <c r="S36" s="119"/>
      <c r="T36" s="120">
        <f t="shared" si="5"/>
        <v>0</v>
      </c>
      <c r="U36" s="121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8">
        <f t="shared" si="2"/>
        <v>0</v>
      </c>
      <c r="K37" s="118"/>
      <c r="L37" s="118"/>
      <c r="M37" s="118"/>
      <c r="N37" s="118"/>
      <c r="O37" s="118">
        <f t="shared" si="3"/>
        <v>0</v>
      </c>
      <c r="P37" s="118"/>
      <c r="Q37" s="119">
        <f t="shared" si="4"/>
        <v>0</v>
      </c>
      <c r="R37" s="119"/>
      <c r="S37" s="119"/>
      <c r="T37" s="120">
        <f t="shared" si="5"/>
        <v>0</v>
      </c>
      <c r="U37" s="121"/>
    </row>
    <row r="38" spans="1:21" ht="15" customHeight="1" thickBot="1" x14ac:dyDescent="0.35">
      <c r="A38" s="122">
        <f t="shared" si="0"/>
        <v>0</v>
      </c>
      <c r="B38" s="123"/>
      <c r="C38" s="123"/>
      <c r="D38" s="123"/>
      <c r="E38" s="123"/>
      <c r="F38" s="123">
        <f t="shared" si="1"/>
        <v>0</v>
      </c>
      <c r="G38" s="123"/>
      <c r="H38" s="123"/>
      <c r="I38" s="123"/>
      <c r="J38" s="124">
        <f t="shared" si="2"/>
        <v>0</v>
      </c>
      <c r="K38" s="124"/>
      <c r="L38" s="124"/>
      <c r="M38" s="124"/>
      <c r="N38" s="124"/>
      <c r="O38" s="124">
        <f t="shared" si="3"/>
        <v>0</v>
      </c>
      <c r="P38" s="124"/>
      <c r="Q38" s="125">
        <f t="shared" si="4"/>
        <v>0</v>
      </c>
      <c r="R38" s="125"/>
      <c r="S38" s="125"/>
      <c r="T38" s="126">
        <f t="shared" si="5"/>
        <v>0</v>
      </c>
      <c r="U38" s="127"/>
    </row>
    <row r="39" spans="1:21" ht="15" customHeight="1" thickTop="1" x14ac:dyDescent="0.3">
      <c r="A39" s="75" t="s">
        <v>32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x14ac:dyDescent="0.3">
      <c r="A43" s="37" t="s">
        <v>33</v>
      </c>
      <c r="B43" s="38"/>
      <c r="C43" s="38"/>
      <c r="D43" s="38"/>
      <c r="E43" s="38"/>
      <c r="F43" s="93">
        <f>F20</f>
        <v>1760000</v>
      </c>
      <c r="G43" s="93"/>
      <c r="H43" s="93"/>
      <c r="I43" s="94"/>
      <c r="J43" s="95">
        <f>J20</f>
        <v>350000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350000</v>
      </c>
      <c r="U43" s="100"/>
    </row>
    <row r="44" spans="1:21" ht="17.25" thickBot="1" x14ac:dyDescent="0.35">
      <c r="A44" s="101" t="s">
        <v>34</v>
      </c>
      <c r="B44" s="102"/>
      <c r="C44" s="102"/>
      <c r="D44" s="102"/>
      <c r="E44" s="102"/>
      <c r="F44" s="103">
        <f>F21</f>
        <v>2110000</v>
      </c>
      <c r="G44" s="103"/>
      <c r="H44" s="103"/>
      <c r="I44" s="104"/>
      <c r="J44" s="105" t="s">
        <v>35</v>
      </c>
      <c r="K44" s="102"/>
      <c r="L44" s="128" t="str">
        <f>T27</f>
        <v>장효주</v>
      </c>
      <c r="M44" s="128"/>
      <c r="N44" s="128"/>
      <c r="O44" s="105" t="s">
        <v>36</v>
      </c>
      <c r="P44" s="129"/>
      <c r="Q44" s="130" t="str">
        <f>Q21</f>
        <v>엠모터스(구미)</v>
      </c>
      <c r="R44" s="131"/>
      <c r="S44" s="131"/>
      <c r="T44" s="131"/>
      <c r="U44" s="132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2025-06-24T02:00:46Z</dcterms:created>
  <dcterms:modified xsi:type="dcterms:W3CDTF">2025-06-24T02:00:46Z</dcterms:modified>
</cp:coreProperties>
</file>