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FB91E74-C4BC-4CF4-981C-4C1D38D0AE7C}" xr6:coauthVersionLast="47" xr6:coauthVersionMax="47" xr10:uidLastSave="{00000000-0000-0000-0000-000000000000}"/>
  <bookViews>
    <workbookView xWindow="-120" yWindow="-120" windowWidth="29040" windowHeight="15840" xr2:uid="{EAC17A34-04A5-4FC5-9C0F-AA23AE6DBC81}"/>
  </bookViews>
  <sheets>
    <sheet name="매출관리" sheetId="1" r:id="rId1"/>
  </sheets>
  <externalReferences>
    <externalReference r:id="rId2"/>
  </externalReferences>
  <definedNames>
    <definedName name="_xlnm._FilterDatabase" localSheetId="0" hidden="1">매출관리!$A$8:$P$179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E3" i="1"/>
  <c r="A3" i="1"/>
  <c r="C3" i="1" s="1"/>
</calcChain>
</file>

<file path=xl/sharedStrings.xml><?xml version="1.0" encoding="utf-8"?>
<sst xmlns="http://schemas.openxmlformats.org/spreadsheetml/2006/main" count="152" uniqueCount="80">
  <si>
    <t>오늘 총매출</t>
    <phoneticPr fontId="3" type="noConversion"/>
  </si>
  <si>
    <t>원가총액</t>
    <phoneticPr fontId="3" type="noConversion"/>
  </si>
  <si>
    <t>이익금액</t>
    <phoneticPr fontId="3" type="noConversion"/>
  </si>
  <si>
    <t>이익률</t>
    <phoneticPr fontId="3" type="noConversion"/>
  </si>
  <si>
    <t>이번달 총매출</t>
    <phoneticPr fontId="3" type="noConversion"/>
  </si>
  <si>
    <t>올해 총매출</t>
    <phoneticPr fontId="3" type="noConversion"/>
  </si>
  <si>
    <t>ID</t>
    <phoneticPr fontId="3" type="noConversion"/>
  </si>
  <si>
    <t>일자</t>
    <phoneticPr fontId="3" type="noConversion"/>
  </si>
  <si>
    <t>거래처명</t>
    <phoneticPr fontId="3" type="noConversion"/>
  </si>
  <si>
    <t>제품명</t>
    <phoneticPr fontId="3" type="noConversion"/>
  </si>
  <si>
    <t>원가</t>
    <phoneticPr fontId="3" type="noConversion"/>
  </si>
  <si>
    <t>단가</t>
    <phoneticPr fontId="3" type="noConversion"/>
  </si>
  <si>
    <t>수량</t>
    <phoneticPr fontId="3" type="noConversion"/>
  </si>
  <si>
    <t>부가세</t>
    <phoneticPr fontId="3" type="noConversion"/>
  </si>
  <si>
    <t>공급가액</t>
    <phoneticPr fontId="3" type="noConversion"/>
  </si>
  <si>
    <t>결재</t>
    <phoneticPr fontId="3" type="noConversion"/>
  </si>
  <si>
    <t>매출총액</t>
    <phoneticPr fontId="3" type="noConversion"/>
  </si>
  <si>
    <t>이익률(매입)</t>
    <phoneticPr fontId="3" type="noConversion"/>
  </si>
  <si>
    <t>이익률(원가)</t>
    <phoneticPr fontId="3" type="noConversion"/>
  </si>
  <si>
    <t>이익률(매출)</t>
    <phoneticPr fontId="3" type="noConversion"/>
  </si>
  <si>
    <t>제이오토(대구)</t>
  </si>
  <si>
    <t>0B5_Shaft_Seal</t>
  </si>
  <si>
    <t>연화오토(대구)</t>
  </si>
  <si>
    <t>입금</t>
  </si>
  <si>
    <t>성민오토(대전)</t>
  </si>
  <si>
    <t>결재</t>
  </si>
  <si>
    <t>한국오토(안양)</t>
  </si>
  <si>
    <t>VGSNAG3</t>
  </si>
  <si>
    <t>8HP_OILPAN</t>
  </si>
  <si>
    <t>한신오토미션(서울 송파)</t>
  </si>
  <si>
    <t>0B5_Repair_Kit</t>
  </si>
  <si>
    <t>0B5_Solenoid</t>
  </si>
  <si>
    <t>태양모터스(대구)</t>
  </si>
  <si>
    <t>Flange_F</t>
  </si>
  <si>
    <t>미르오토(대구)</t>
  </si>
  <si>
    <t>PARK_PAWL</t>
  </si>
  <si>
    <t>ZF_Oilpan_9G</t>
  </si>
  <si>
    <t>오토솔루션(천안)</t>
  </si>
  <si>
    <t>0AM_Mechatronics</t>
  </si>
  <si>
    <t>금성오토(광주)</t>
  </si>
  <si>
    <t>0B5_TCU_Rebuild</t>
  </si>
  <si>
    <t>제일오토(대구)</t>
  </si>
  <si>
    <t>8HP45</t>
  </si>
  <si>
    <t>365모터스(안동)</t>
  </si>
  <si>
    <t>6HP_Repair</t>
  </si>
  <si>
    <t>하나오토(청주)</t>
  </si>
  <si>
    <t>스카이오토미션(천안)</t>
  </si>
  <si>
    <t>대성오토(서울양천)</t>
  </si>
  <si>
    <t>ISM</t>
  </si>
  <si>
    <t>대구오토(대구)</t>
  </si>
  <si>
    <t>6HP_Oilpan</t>
  </si>
  <si>
    <t>조이오토(대구)</t>
  </si>
  <si>
    <t>부가세발행비용</t>
  </si>
  <si>
    <t>0B5_DISC</t>
  </si>
  <si>
    <t>0B5_Filter</t>
  </si>
  <si>
    <t>엠모터스(구미)</t>
  </si>
  <si>
    <t>0B5_Gear_Sensor</t>
  </si>
  <si>
    <t>0B5_Clutch_Rebuild</t>
  </si>
  <si>
    <t>공임비</t>
  </si>
  <si>
    <t>세기자동차공업사(인천)</t>
  </si>
  <si>
    <t>DME_Clone</t>
  </si>
  <si>
    <t>한국오토(노원)</t>
  </si>
  <si>
    <t>02E_AQ_NEW</t>
  </si>
  <si>
    <t>0CK_TCU</t>
  </si>
  <si>
    <t>0CK_Filter</t>
  </si>
  <si>
    <t>OGC_TCU</t>
  </si>
  <si>
    <t>8HP_Pump_Seal_kit</t>
  </si>
  <si>
    <t>Shaft_Seal_4WD</t>
  </si>
  <si>
    <t>0GC_Repair</t>
  </si>
  <si>
    <t>현진미션(남대구)</t>
  </si>
  <si>
    <t>0AW_TCU</t>
  </si>
  <si>
    <t>대륙오토(대구)</t>
  </si>
  <si>
    <t>AZ제일오토미션(순천)</t>
  </si>
  <si>
    <t>0B5 Oil Cooler(직배송건)</t>
  </si>
  <si>
    <t>0B5_Oil_Cooler</t>
  </si>
  <si>
    <t>0B5_Cooler_Valve</t>
  </si>
  <si>
    <t>결재(0B5_센서수리)</t>
  </si>
  <si>
    <t>결재(0B5 클러치[구미건])</t>
  </si>
  <si>
    <t>결재(0B5 클러치[제일순천])</t>
  </si>
  <si>
    <t>결재(G20 디퍼누유수리)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</si>
</sst>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#,##0;\-#,##0;\-;@"/>
    <numFmt numFmtId="177" formatCode="dd&quot;일&quot;"/>
    <numFmt numFmtId="178" formatCode="0&quot;월&quot;"/>
    <numFmt numFmtId="179" formatCode="0&quot;년&quot;"/>
  </numFmts>
  <fonts count="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</font>
    <font>
      <b/>
      <sz val="10"/>
      <color theme="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34998626667073579"/>
      </left>
      <right style="hair">
        <color theme="1" tint="0.34998626667073579"/>
      </right>
      <top style="thin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hair">
        <color theme="1" tint="0.3499862666707357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3" fontId="2" fillId="0" borderId="1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37" fontId="2" fillId="0" borderId="1" xfId="0" applyNumberFormat="1" applyFont="1" applyBorder="1" applyAlignment="1">
      <alignment vertical="center" shrinkToFit="1"/>
    </xf>
    <xf numFmtId="0" fontId="2" fillId="0" borderId="1" xfId="0" applyFont="1" applyBorder="1" applyAlignment="1">
      <alignment horizontal="center" vertical="center"/>
    </xf>
    <xf numFmtId="37" fontId="2" fillId="0" borderId="1" xfId="0" applyNumberFormat="1" applyFont="1" applyBorder="1" applyAlignment="1">
      <alignment horizontal="right" vertical="center"/>
    </xf>
    <xf numFmtId="3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3" fontId="2" fillId="0" borderId="2" xfId="0" applyNumberFormat="1" applyFont="1" applyBorder="1" applyAlignment="1">
      <alignment horizontal="center" vertical="center" shrinkToFit="1"/>
    </xf>
    <xf numFmtId="14" fontId="2" fillId="0" borderId="2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left" vertical="center" shrinkToFit="1"/>
    </xf>
    <xf numFmtId="176" fontId="2" fillId="0" borderId="2" xfId="0" applyNumberFormat="1" applyFont="1" applyBorder="1" applyAlignment="1">
      <alignment horizontal="center" vertical="center" shrinkToFit="1"/>
    </xf>
    <xf numFmtId="37" fontId="2" fillId="0" borderId="2" xfId="0" applyNumberFormat="1" applyFont="1" applyBorder="1" applyAlignment="1">
      <alignment vertical="center" shrinkToFit="1"/>
    </xf>
    <xf numFmtId="0" fontId="2" fillId="0" borderId="2" xfId="0" applyFont="1" applyBorder="1" applyAlignment="1">
      <alignment horizontal="center" vertical="center"/>
    </xf>
    <xf numFmtId="37" fontId="2" fillId="0" borderId="2" xfId="0" applyNumberFormat="1" applyFont="1" applyBorder="1" applyAlignment="1">
      <alignment horizontal="right" vertical="center"/>
    </xf>
    <xf numFmtId="37" fontId="2" fillId="0" borderId="2" xfId="0" applyNumberFormat="1" applyFont="1" applyBorder="1" applyAlignment="1">
      <alignment horizontal="center" vertical="center"/>
    </xf>
    <xf numFmtId="177" fontId="2" fillId="0" borderId="3" xfId="0" quotePrefix="1" applyNumberFormat="1" applyFont="1" applyBorder="1" applyAlignment="1">
      <alignment horizontal="center" vertical="center" shrinkToFit="1"/>
    </xf>
    <xf numFmtId="14" fontId="4" fillId="2" borderId="4" xfId="0" applyNumberFormat="1" applyFont="1" applyFill="1" applyBorder="1" applyAlignment="1">
      <alignment horizontal="center" vertical="center" shrinkToFit="1"/>
    </xf>
    <xf numFmtId="41" fontId="2" fillId="0" borderId="4" xfId="1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37" fontId="4" fillId="2" borderId="4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37" fontId="4" fillId="2" borderId="4" xfId="0" applyNumberFormat="1" applyFont="1" applyFill="1" applyBorder="1" applyAlignment="1">
      <alignment horizontal="center" vertical="center"/>
    </xf>
    <xf numFmtId="37" fontId="2" fillId="0" borderId="5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178" fontId="2" fillId="0" borderId="7" xfId="0" applyNumberFormat="1" applyFont="1" applyBorder="1" applyAlignment="1">
      <alignment horizontal="center" vertical="center" shrinkToFit="1"/>
    </xf>
    <xf numFmtId="14" fontId="4" fillId="2" borderId="8" xfId="0" applyNumberFormat="1" applyFont="1" applyFill="1" applyBorder="1" applyAlignment="1">
      <alignment horizontal="center" vertical="center" shrinkToFit="1"/>
    </xf>
    <xf numFmtId="41" fontId="2" fillId="0" borderId="8" xfId="1" applyFont="1" applyBorder="1" applyAlignment="1">
      <alignment horizontal="center" vertical="center" shrinkToFit="1"/>
    </xf>
    <xf numFmtId="0" fontId="2" fillId="0" borderId="8" xfId="0" applyFont="1" applyBorder="1" applyAlignment="1">
      <alignment horizontal="left" vertical="center" shrinkToFit="1"/>
    </xf>
    <xf numFmtId="176" fontId="2" fillId="0" borderId="8" xfId="0" applyNumberFormat="1" applyFont="1" applyBorder="1" applyAlignment="1">
      <alignment horizontal="center" vertical="center" shrinkToFit="1"/>
    </xf>
    <xf numFmtId="37" fontId="2" fillId="0" borderId="8" xfId="0" applyNumberFormat="1" applyFont="1" applyBorder="1" applyAlignment="1">
      <alignment vertical="center" shrinkToFit="1"/>
    </xf>
    <xf numFmtId="0" fontId="2" fillId="0" borderId="8" xfId="0" applyFont="1" applyBorder="1" applyAlignment="1">
      <alignment horizontal="center" vertical="center"/>
    </xf>
    <xf numFmtId="37" fontId="2" fillId="0" borderId="8" xfId="0" applyNumberFormat="1" applyFont="1" applyBorder="1" applyAlignment="1">
      <alignment horizontal="right" vertical="center"/>
    </xf>
    <xf numFmtId="37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 shrinkToFit="1"/>
    </xf>
    <xf numFmtId="14" fontId="4" fillId="2" borderId="11" xfId="0" applyNumberFormat="1" applyFont="1" applyFill="1" applyBorder="1" applyAlignment="1">
      <alignment horizontal="center" vertical="center" shrinkToFit="1"/>
    </xf>
    <xf numFmtId="41" fontId="2" fillId="0" borderId="11" xfId="1" applyFont="1" applyBorder="1" applyAlignment="1">
      <alignment horizontal="center" vertical="center" shrinkToFit="1"/>
    </xf>
    <xf numFmtId="176" fontId="2" fillId="0" borderId="11" xfId="0" applyNumberFormat="1" applyFont="1" applyBorder="1" applyAlignment="1">
      <alignment horizontal="left" vertical="center" shrinkToFit="1"/>
    </xf>
    <xf numFmtId="176" fontId="2" fillId="0" borderId="11" xfId="0" applyNumberFormat="1" applyFont="1" applyBorder="1" applyAlignment="1">
      <alignment horizontal="center" vertical="center" shrinkToFit="1"/>
    </xf>
    <xf numFmtId="37" fontId="2" fillId="0" borderId="11" xfId="0" applyNumberFormat="1" applyFont="1" applyBorder="1" applyAlignment="1">
      <alignment vertical="center" shrinkToFit="1"/>
    </xf>
    <xf numFmtId="37" fontId="2" fillId="0" borderId="11" xfId="0" applyNumberFormat="1" applyFont="1" applyBorder="1" applyAlignment="1">
      <alignment horizontal="right" vertical="center"/>
    </xf>
    <xf numFmtId="37" fontId="2" fillId="0" borderId="12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176" fontId="2" fillId="0" borderId="13" xfId="0" applyNumberFormat="1" applyFont="1" applyBorder="1" applyAlignment="1">
      <alignment horizontal="left" vertical="center" shrinkToFit="1"/>
    </xf>
    <xf numFmtId="176" fontId="2" fillId="0" borderId="13" xfId="0" applyNumberFormat="1" applyFont="1" applyBorder="1" applyAlignment="1">
      <alignment horizontal="center" vertical="center" shrinkToFit="1"/>
    </xf>
    <xf numFmtId="37" fontId="2" fillId="0" borderId="13" xfId="0" applyNumberFormat="1" applyFont="1" applyBorder="1" applyAlignment="1">
      <alignment vertical="center" shrinkToFit="1"/>
    </xf>
    <xf numFmtId="37" fontId="2" fillId="0" borderId="13" xfId="0" applyNumberFormat="1" applyFont="1" applyBorder="1" applyAlignment="1">
      <alignment horizontal="right" vertical="center"/>
    </xf>
    <xf numFmtId="37" fontId="2" fillId="0" borderId="13" xfId="0" applyNumberFormat="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4" fillId="3" borderId="3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37" fontId="4" fillId="3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41" fontId="2" fillId="0" borderId="8" xfId="1" applyFont="1" applyBorder="1">
      <alignment vertical="center"/>
    </xf>
    <xf numFmtId="37" fontId="2" fillId="0" borderId="8" xfId="1" applyNumberFormat="1" applyFont="1" applyBorder="1" applyAlignment="1">
      <alignment vertical="center"/>
    </xf>
    <xf numFmtId="37" fontId="2" fillId="0" borderId="8" xfId="1" applyNumberFormat="1" applyFont="1" applyBorder="1" applyAlignment="1">
      <alignment horizontal="right" vertical="center"/>
    </xf>
    <xf numFmtId="37" fontId="2" fillId="0" borderId="8" xfId="0" applyNumberFormat="1" applyFont="1" applyBorder="1">
      <alignment vertical="center"/>
    </xf>
    <xf numFmtId="41" fontId="2" fillId="0" borderId="8" xfId="0" applyNumberFormat="1" applyFont="1" applyBorder="1">
      <alignment vertical="center"/>
    </xf>
    <xf numFmtId="0" fontId="2" fillId="0" borderId="8" xfId="0" applyFont="1" applyBorder="1">
      <alignment vertical="center"/>
    </xf>
    <xf numFmtId="3" fontId="2" fillId="0" borderId="7" xfId="0" applyNumberFormat="1" applyFont="1" applyBorder="1" applyAlignment="1">
      <alignment horizontal="center" vertical="center" shrinkToFit="1"/>
    </xf>
    <xf numFmtId="14" fontId="2" fillId="0" borderId="8" xfId="0" applyNumberFormat="1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0" fontId="5" fillId="4" borderId="1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18</xdr:col>
      <xdr:colOff>499222</xdr:colOff>
      <xdr:row>1</xdr:row>
      <xdr:rowOff>220265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35133C-FA4D-4EE6-B0EC-015ECFA2C0FC}"/>
            </a:ext>
          </a:extLst>
        </xdr:cNvPr>
        <xdr:cNvSpPr/>
      </xdr:nvSpPr>
      <xdr:spPr>
        <a:xfrm>
          <a:off x="28575" y="0"/>
          <a:ext cx="18349072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8</xdr:col>
      <xdr:colOff>333375</xdr:colOff>
      <xdr:row>0</xdr:row>
      <xdr:rowOff>64770</xdr:rowOff>
    </xdr:from>
    <xdr:to>
      <xdr:col>9</xdr:col>
      <xdr:colOff>307228</xdr:colOff>
      <xdr:row>1</xdr:row>
      <xdr:rowOff>123055</xdr:rowOff>
    </xdr:to>
    <xdr:grpSp>
      <xdr:nvGrpSpPr>
        <xdr:cNvPr id="3" name="Group 89">
          <a:extLst>
            <a:ext uri="{FF2B5EF4-FFF2-40B4-BE49-F238E27FC236}">
              <a16:creationId xmlns:a16="http://schemas.microsoft.com/office/drawing/2014/main" id="{396CAA96-8E67-496E-B935-B230381E010E}"/>
            </a:ext>
          </a:extLst>
        </xdr:cNvPr>
        <xdr:cNvGrpSpPr/>
      </xdr:nvGrpSpPr>
      <xdr:grpSpPr>
        <a:xfrm>
          <a:off x="7877175" y="64770"/>
          <a:ext cx="916828" cy="286885"/>
          <a:chOff x="5379271" y="83099"/>
          <a:chExt cx="922738" cy="287382"/>
        </a:xfrm>
      </xdr:grpSpPr>
      <xdr:sp macro="[1]!OpenSalesSearch" textlink="">
        <xdr:nvSpPr>
          <xdr:cNvPr id="4" name="Rectangle 57">
            <a:extLst>
              <a:ext uri="{FF2B5EF4-FFF2-40B4-BE49-F238E27FC236}">
                <a16:creationId xmlns:a16="http://schemas.microsoft.com/office/drawing/2014/main" id="{02F004F6-1DF0-A5B7-4AF1-1AC04991B04A}"/>
              </a:ext>
            </a:extLst>
          </xdr:cNvPr>
          <xdr:cNvSpPr/>
        </xdr:nvSpPr>
        <xdr:spPr>
          <a:xfrm>
            <a:off x="5379271" y="83116"/>
            <a:ext cx="628274" cy="287350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tx1">
                    <a:lumMod val="85000"/>
                    <a:lumOff val="15000"/>
                  </a:schemeClr>
                </a:solidFill>
              </a:rPr>
              <a:t>상세검색</a:t>
            </a:r>
          </a:p>
        </xdr:txBody>
      </xdr:sp>
      <xdr:sp macro="[1]!OpenfrmInventorySearch" textlink="">
        <xdr:nvSpPr>
          <xdr:cNvPr id="5" name="Rectangle 59">
            <a:extLst>
              <a:ext uri="{FF2B5EF4-FFF2-40B4-BE49-F238E27FC236}">
                <a16:creationId xmlns:a16="http://schemas.microsoft.com/office/drawing/2014/main" id="{3724C59E-E0E0-92B1-F814-DE5974FE86DC}"/>
              </a:ext>
            </a:extLst>
          </xdr:cNvPr>
          <xdr:cNvSpPr/>
        </xdr:nvSpPr>
        <xdr:spPr>
          <a:xfrm>
            <a:off x="5994281" y="83099"/>
            <a:ext cx="307728" cy="287382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ko-KR" altLang="en-US" sz="900"/>
          </a:p>
        </xdr:txBody>
      </xdr:sp>
      <xdr:pic macro="[1]!OpenfrmInventorySearch">
        <xdr:nvPicPr>
          <xdr:cNvPr id="6" name="Graphic 73" descr="Eraser">
            <a:extLst>
              <a:ext uri="{FF2B5EF4-FFF2-40B4-BE49-F238E27FC236}">
                <a16:creationId xmlns:a16="http://schemas.microsoft.com/office/drawing/2014/main" id="{B972F1E0-4B6C-1A04-9D75-90365DE6A4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007517" y="90487"/>
            <a:ext cx="271463" cy="27146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161925</xdr:colOff>
      <xdr:row>0</xdr:row>
      <xdr:rowOff>57150</xdr:rowOff>
    </xdr:from>
    <xdr:to>
      <xdr:col>1</xdr:col>
      <xdr:colOff>589887</xdr:colOff>
      <xdr:row>1</xdr:row>
      <xdr:rowOff>153963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2A9ED597-61C2-4DF5-B9D0-66154090F3ED}"/>
            </a:ext>
          </a:extLst>
        </xdr:cNvPr>
        <xdr:cNvGrpSpPr/>
      </xdr:nvGrpSpPr>
      <xdr:grpSpPr>
        <a:xfrm>
          <a:off x="161925" y="57150"/>
          <a:ext cx="951837" cy="325413"/>
          <a:chOff x="273325" y="82826"/>
          <a:chExt cx="951837" cy="325413"/>
        </a:xfrm>
      </xdr:grpSpPr>
      <xdr:pic>
        <xdr:nvPicPr>
          <xdr:cNvPr id="8" name="그림 7">
            <a:extLst>
              <a:ext uri="{FF2B5EF4-FFF2-40B4-BE49-F238E27FC236}">
                <a16:creationId xmlns:a16="http://schemas.microsoft.com/office/drawing/2014/main" id="{105CBE0A-FFD6-047C-F777-A55AAF158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9" name="TextBox 8">
            <a:extLst>
              <a:ext uri="{FF2B5EF4-FFF2-40B4-BE49-F238E27FC236}">
                <a16:creationId xmlns:a16="http://schemas.microsoft.com/office/drawing/2014/main" id="{969761EB-923C-6357-02DF-BAB8C515ADA9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09.xlsm" TargetMode="External"/><Relationship Id="rId1" Type="http://schemas.openxmlformats.org/officeDocument/2006/relationships/externalLinkPath" Target="/work/&#47588;&#52636;&#44288;&#47532;_2506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OpenfrmInventorySearch"/>
      <definedName name="OpenSalesSearch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BCF-D111-4CC7-90ED-426BD2EB8C26}">
  <sheetPr codeName="shtSaleManagement"/>
  <dimension ref="A1:V201"/>
  <sheetViews>
    <sheetView tabSelected="1" workbookViewId="0">
      <selection activeCell="A5" sqref="A5"/>
    </sheetView>
  </sheetViews>
  <sheetFormatPr defaultColWidth="8.75" defaultRowHeight="18" customHeight="1" x14ac:dyDescent="0.3"/>
  <cols>
    <col min="1" max="1" width="6.875" style="71" customWidth="1"/>
    <col min="2" max="2" width="16.375" style="72" customWidth="1"/>
    <col min="3" max="3" width="19.625" style="73" customWidth="1"/>
    <col min="4" max="4" width="23" style="32" bestFit="1" customWidth="1"/>
    <col min="5" max="5" width="11.375" style="74" hidden="1" customWidth="1"/>
    <col min="6" max="6" width="9.75" style="34" customWidth="1"/>
    <col min="7" max="7" width="11.625" style="35" customWidth="1"/>
    <col min="8" max="8" width="11.75" style="36" customWidth="1"/>
    <col min="9" max="10" width="12.375" style="68" customWidth="1"/>
    <col min="11" max="11" width="13" style="70" customWidth="1"/>
    <col min="12" max="12" width="12.5" style="70" customWidth="1"/>
    <col min="13" max="13" width="13.375" style="70" customWidth="1"/>
    <col min="14" max="14" width="13.125" style="70" customWidth="1"/>
    <col min="15" max="15" width="17.25" style="70" customWidth="1"/>
    <col min="16" max="16" width="15.25" style="70" customWidth="1"/>
    <col min="17" max="17" width="11.125" style="28" bestFit="1" customWidth="1"/>
    <col min="18" max="18" width="15.25" style="10" bestFit="1" customWidth="1"/>
    <col min="19" max="19" width="13.125" style="10" bestFit="1" customWidth="1"/>
    <col min="20" max="21" width="15.25" style="10" bestFit="1" customWidth="1"/>
    <col min="22" max="16384" width="8.75" style="10"/>
  </cols>
  <sheetData>
    <row r="1" spans="1:22" ht="18" customHeight="1" x14ac:dyDescent="0.3">
      <c r="A1" s="1"/>
      <c r="B1" s="2"/>
      <c r="C1" s="3"/>
      <c r="D1" s="4"/>
      <c r="E1" s="5"/>
      <c r="F1" s="6"/>
      <c r="G1" s="7"/>
      <c r="H1" s="8"/>
      <c r="I1" s="9"/>
      <c r="J1" s="9"/>
      <c r="K1" s="10"/>
      <c r="L1" s="10"/>
      <c r="M1" s="10"/>
      <c r="N1" s="10"/>
      <c r="O1" s="10"/>
      <c r="P1" s="10"/>
      <c r="Q1" s="10"/>
    </row>
    <row r="2" spans="1:22" ht="25.5" customHeight="1" x14ac:dyDescent="0.3">
      <c r="A2" s="11"/>
      <c r="B2" s="12"/>
      <c r="C2" s="13"/>
      <c r="D2" s="14"/>
      <c r="E2" s="15"/>
      <c r="F2" s="16"/>
      <c r="G2" s="17"/>
      <c r="H2" s="18"/>
      <c r="I2" s="19"/>
      <c r="J2" s="19"/>
      <c r="K2" s="10"/>
      <c r="L2" s="10"/>
      <c r="M2" s="10"/>
      <c r="N2" s="10"/>
      <c r="O2" s="10"/>
      <c r="P2" s="10"/>
      <c r="Q2" s="10"/>
    </row>
    <row r="3" spans="1:22" ht="15.95" customHeight="1" x14ac:dyDescent="0.3">
      <c r="A3" s="20">
        <f ca="1">TODAY()</f>
        <v>45817</v>
      </c>
      <c r="B3" s="21" t="s">
        <v>0</v>
      </c>
      <c r="C3" s="22">
        <f ca="1">SUMIF($B:$B,A3,I:I)</f>
        <v>12447001</v>
      </c>
      <c r="D3" s="23" t="s">
        <v>1</v>
      </c>
      <c r="E3" s="22">
        <f ca="1">SUMIF($B:$B,TODAY(),E:E)</f>
        <v>0</v>
      </c>
      <c r="F3" s="24" t="s">
        <v>2</v>
      </c>
      <c r="G3" s="25"/>
      <c r="H3" s="26" t="s">
        <v>3</v>
      </c>
      <c r="I3" s="27"/>
      <c r="J3" s="10"/>
      <c r="K3" s="28"/>
      <c r="L3" s="10"/>
      <c r="M3" s="10"/>
      <c r="N3" s="10"/>
      <c r="O3" s="10"/>
      <c r="P3" s="10"/>
      <c r="Q3" s="10"/>
    </row>
    <row r="4" spans="1:22" ht="15.95" customHeight="1" x14ac:dyDescent="0.3">
      <c r="A4" s="29">
        <v>6</v>
      </c>
      <c r="B4" s="30" t="s">
        <v>4</v>
      </c>
      <c r="C4" s="31">
        <f>SUMIFS($I:$I,$B:$B,"&gt;="&amp;DATE(A5,A4,1),$B:$B,"&lt;="&amp;EOMONTH(DATE(A5,A4,1),0))</f>
        <v>28648001</v>
      </c>
      <c r="E4" s="33"/>
      <c r="I4" s="37"/>
      <c r="J4" s="10"/>
      <c r="K4" s="28"/>
      <c r="L4" s="10"/>
      <c r="M4" s="10"/>
      <c r="N4" s="10"/>
      <c r="O4" s="10"/>
      <c r="P4" s="10"/>
      <c r="Q4" s="10"/>
    </row>
    <row r="5" spans="1:22" ht="15.95" customHeight="1" x14ac:dyDescent="0.3">
      <c r="A5" s="38">
        <v>2025</v>
      </c>
      <c r="B5" s="39" t="s">
        <v>5</v>
      </c>
      <c r="C5" s="40">
        <f>SUMIFS($I:$I,$B:$B,"&gt;="&amp;DATE(A5,A4,1),$B:$B,"&lt;="&amp;EOMONTH(DATE(A5,A4,1),0))</f>
        <v>28648001</v>
      </c>
      <c r="D5" s="41"/>
      <c r="E5" s="42"/>
      <c r="F5" s="43"/>
      <c r="G5" s="42"/>
      <c r="H5" s="44"/>
      <c r="I5" s="45"/>
      <c r="J5" s="10"/>
      <c r="K5" s="28"/>
      <c r="L5" s="10"/>
      <c r="M5" s="10"/>
      <c r="N5" s="10"/>
      <c r="O5" s="10"/>
      <c r="P5" s="10"/>
      <c r="Q5" s="10"/>
    </row>
    <row r="6" spans="1:22" ht="15.95" customHeight="1" x14ac:dyDescent="0.3">
      <c r="A6" s="46"/>
      <c r="B6" s="47"/>
      <c r="C6" s="48"/>
      <c r="D6" s="49"/>
      <c r="E6" s="50"/>
      <c r="F6" s="51"/>
      <c r="G6" s="50"/>
      <c r="H6" s="52"/>
      <c r="I6" s="53"/>
      <c r="J6" s="53"/>
      <c r="K6" s="10"/>
      <c r="L6" s="10"/>
      <c r="M6" s="10"/>
      <c r="N6" s="10"/>
      <c r="O6" s="10"/>
      <c r="P6" s="10"/>
      <c r="Q6" s="10"/>
    </row>
    <row r="7" spans="1:22" ht="18" customHeight="1" x14ac:dyDescent="0.3">
      <c r="A7" s="11"/>
      <c r="B7" s="12"/>
      <c r="C7" s="13"/>
      <c r="D7" s="14"/>
      <c r="E7" s="15"/>
      <c r="F7" s="16"/>
      <c r="G7" s="17"/>
      <c r="H7" s="18"/>
      <c r="I7" s="19"/>
      <c r="J7" s="19"/>
      <c r="K7" s="54"/>
      <c r="L7" s="54"/>
      <c r="M7" s="54"/>
      <c r="N7" s="54"/>
      <c r="O7" s="55"/>
      <c r="P7" s="55"/>
      <c r="Q7" s="56"/>
      <c r="R7" s="56"/>
      <c r="S7" s="56"/>
      <c r="T7" s="56"/>
      <c r="U7" s="56"/>
      <c r="V7" s="56"/>
    </row>
    <row r="8" spans="1:22" ht="18" customHeight="1" x14ac:dyDescent="0.3">
      <c r="A8" s="57" t="s">
        <v>6</v>
      </c>
      <c r="B8" s="58" t="s">
        <v>7</v>
      </c>
      <c r="C8" s="58" t="s">
        <v>8</v>
      </c>
      <c r="D8" s="58" t="s">
        <v>9</v>
      </c>
      <c r="E8" s="59" t="s">
        <v>10</v>
      </c>
      <c r="F8" s="60" t="s">
        <v>11</v>
      </c>
      <c r="G8" s="59" t="s">
        <v>12</v>
      </c>
      <c r="H8" s="60" t="s">
        <v>13</v>
      </c>
      <c r="I8" s="60" t="s">
        <v>14</v>
      </c>
      <c r="J8" s="60" t="s">
        <v>15</v>
      </c>
      <c r="K8" s="59" t="s">
        <v>1</v>
      </c>
      <c r="L8" s="59" t="s">
        <v>16</v>
      </c>
      <c r="M8" s="59" t="s">
        <v>2</v>
      </c>
      <c r="N8" s="59" t="s">
        <v>17</v>
      </c>
      <c r="O8" s="59" t="s">
        <v>18</v>
      </c>
      <c r="P8" s="61" t="s">
        <v>19</v>
      </c>
      <c r="S8" s="56"/>
      <c r="T8" s="56"/>
      <c r="U8" s="56"/>
      <c r="V8" s="56"/>
    </row>
    <row r="9" spans="1:22" ht="18" customHeight="1" x14ac:dyDescent="0.3">
      <c r="A9" s="62">
        <v>567</v>
      </c>
      <c r="B9" s="63">
        <v>45813</v>
      </c>
      <c r="C9" s="35" t="s">
        <v>20</v>
      </c>
      <c r="D9" s="64" t="s">
        <v>21</v>
      </c>
      <c r="E9" s="65"/>
      <c r="F9" s="66">
        <v>10000</v>
      </c>
      <c r="G9" s="35">
        <v>2</v>
      </c>
      <c r="H9" s="67"/>
      <c r="I9" s="68">
        <v>20000</v>
      </c>
      <c r="J9" s="68">
        <v>-1500000</v>
      </c>
      <c r="K9" s="68"/>
      <c r="L9" s="69"/>
      <c r="M9" s="69"/>
      <c r="N9" s="69"/>
      <c r="O9" s="68"/>
      <c r="S9" s="56"/>
      <c r="T9" s="56"/>
      <c r="U9" s="56"/>
      <c r="V9" s="56"/>
    </row>
    <row r="10" spans="1:22" ht="18" customHeight="1" x14ac:dyDescent="0.3">
      <c r="A10" s="62">
        <v>532</v>
      </c>
      <c r="B10" s="63">
        <v>45809</v>
      </c>
      <c r="C10" s="35" t="s">
        <v>22</v>
      </c>
      <c r="D10" s="64" t="s">
        <v>23</v>
      </c>
      <c r="E10" s="65"/>
      <c r="F10" s="66"/>
      <c r="H10" s="67"/>
      <c r="J10" s="68">
        <v>-2000000</v>
      </c>
      <c r="K10" s="68"/>
      <c r="L10" s="69"/>
      <c r="M10" s="69"/>
      <c r="N10" s="69"/>
      <c r="S10" s="56"/>
      <c r="T10" s="56"/>
      <c r="U10" s="56"/>
      <c r="V10" s="56"/>
    </row>
    <row r="11" spans="1:22" ht="18" customHeight="1" x14ac:dyDescent="0.3">
      <c r="A11" s="62">
        <v>533</v>
      </c>
      <c r="B11" s="63">
        <v>45810</v>
      </c>
      <c r="C11" s="35" t="s">
        <v>24</v>
      </c>
      <c r="D11" s="64" t="s">
        <v>25</v>
      </c>
      <c r="E11" s="65"/>
      <c r="F11" s="66"/>
      <c r="H11" s="67"/>
      <c r="J11" s="68">
        <v>-1500000</v>
      </c>
      <c r="K11" s="68"/>
      <c r="L11" s="69"/>
      <c r="M11" s="69"/>
      <c r="N11" s="69"/>
      <c r="S11" s="56"/>
      <c r="T11" s="56"/>
      <c r="U11" s="56"/>
      <c r="V11" s="56"/>
    </row>
    <row r="12" spans="1:22" ht="18" customHeight="1" x14ac:dyDescent="0.3">
      <c r="A12" s="62">
        <v>534</v>
      </c>
      <c r="B12" s="63">
        <v>45810</v>
      </c>
      <c r="C12" s="35" t="s">
        <v>26</v>
      </c>
      <c r="D12" s="64" t="s">
        <v>27</v>
      </c>
      <c r="E12" s="65"/>
      <c r="F12" s="66">
        <v>1000000</v>
      </c>
      <c r="G12" s="35">
        <v>1</v>
      </c>
      <c r="H12" s="67"/>
      <c r="I12" s="68">
        <v>1000000</v>
      </c>
      <c r="K12" s="68"/>
      <c r="L12" s="69"/>
      <c r="M12" s="69"/>
      <c r="N12" s="69"/>
      <c r="S12" s="56"/>
      <c r="T12" s="56"/>
      <c r="U12" s="56"/>
      <c r="V12" s="56"/>
    </row>
    <row r="13" spans="1:22" ht="18" customHeight="1" x14ac:dyDescent="0.3">
      <c r="A13" s="62">
        <v>535</v>
      </c>
      <c r="B13" s="63">
        <v>45810</v>
      </c>
      <c r="C13" s="35" t="s">
        <v>20</v>
      </c>
      <c r="D13" s="64" t="s">
        <v>28</v>
      </c>
      <c r="E13" s="70"/>
      <c r="F13" s="68">
        <v>50000</v>
      </c>
      <c r="G13" s="35">
        <v>2</v>
      </c>
      <c r="I13" s="68">
        <v>100000</v>
      </c>
      <c r="K13" s="68"/>
      <c r="M13" s="69"/>
      <c r="N13" s="69"/>
      <c r="S13" s="56"/>
      <c r="T13" s="56"/>
      <c r="U13" s="56"/>
      <c r="V13" s="56"/>
    </row>
    <row r="14" spans="1:22" ht="18" customHeight="1" x14ac:dyDescent="0.3">
      <c r="A14" s="62">
        <v>536</v>
      </c>
      <c r="B14" s="63">
        <v>45810</v>
      </c>
      <c r="C14" s="35" t="s">
        <v>29</v>
      </c>
      <c r="D14" s="64" t="s">
        <v>30</v>
      </c>
      <c r="E14" s="65"/>
      <c r="F14" s="66">
        <v>517273</v>
      </c>
      <c r="G14" s="35">
        <v>1</v>
      </c>
      <c r="H14" s="67">
        <v>51727</v>
      </c>
      <c r="I14" s="68">
        <v>569000</v>
      </c>
      <c r="K14" s="68"/>
      <c r="L14" s="69"/>
      <c r="M14" s="69"/>
      <c r="N14" s="69"/>
      <c r="S14" s="56"/>
      <c r="T14" s="56"/>
      <c r="U14" s="56"/>
      <c r="V14" s="56"/>
    </row>
    <row r="15" spans="1:22" ht="18" customHeight="1" x14ac:dyDescent="0.3">
      <c r="A15" s="62">
        <v>537</v>
      </c>
      <c r="B15" s="63">
        <v>45810</v>
      </c>
      <c r="C15" s="35" t="s">
        <v>29</v>
      </c>
      <c r="D15" s="64" t="s">
        <v>31</v>
      </c>
      <c r="E15" s="70"/>
      <c r="F15" s="68">
        <v>70000</v>
      </c>
      <c r="G15" s="35">
        <v>1</v>
      </c>
      <c r="H15" s="36">
        <v>7000</v>
      </c>
      <c r="I15" s="68">
        <v>77000</v>
      </c>
      <c r="M15" s="69"/>
      <c r="N15" s="69"/>
      <c r="S15" s="56"/>
      <c r="T15" s="56"/>
      <c r="U15" s="56"/>
      <c r="V15" s="56"/>
    </row>
    <row r="16" spans="1:22" ht="18" customHeight="1" x14ac:dyDescent="0.3">
      <c r="A16" s="71">
        <v>538</v>
      </c>
      <c r="B16" s="72">
        <v>45810</v>
      </c>
      <c r="C16" s="73" t="s">
        <v>29</v>
      </c>
      <c r="D16" s="32" t="s">
        <v>25</v>
      </c>
      <c r="J16" s="68">
        <v>-646000</v>
      </c>
      <c r="S16" s="56"/>
      <c r="T16" s="56"/>
      <c r="U16" s="56"/>
      <c r="V16" s="56"/>
    </row>
    <row r="17" spans="1:22" ht="18" customHeight="1" x14ac:dyDescent="0.3">
      <c r="A17" s="62">
        <v>539</v>
      </c>
      <c r="B17" s="63">
        <v>45810</v>
      </c>
      <c r="C17" s="35" t="s">
        <v>32</v>
      </c>
      <c r="D17" s="64" t="s">
        <v>33</v>
      </c>
      <c r="E17" s="70"/>
      <c r="F17" s="68">
        <v>150000</v>
      </c>
      <c r="G17" s="35">
        <v>1</v>
      </c>
      <c r="I17" s="68">
        <v>150000</v>
      </c>
      <c r="M17" s="69"/>
      <c r="N17" s="69"/>
      <c r="S17" s="56"/>
      <c r="T17" s="56"/>
      <c r="U17" s="56"/>
      <c r="V17" s="56"/>
    </row>
    <row r="18" spans="1:22" s="75" customFormat="1" ht="18" customHeight="1" x14ac:dyDescent="0.3">
      <c r="A18" s="62">
        <v>540</v>
      </c>
      <c r="B18" s="63">
        <v>45810</v>
      </c>
      <c r="C18" s="35" t="s">
        <v>34</v>
      </c>
      <c r="D18" s="64" t="s">
        <v>25</v>
      </c>
      <c r="E18" s="65"/>
      <c r="F18" s="66"/>
      <c r="G18" s="35"/>
      <c r="H18" s="67"/>
      <c r="I18" s="68"/>
      <c r="J18" s="68">
        <v>-10907000</v>
      </c>
      <c r="K18" s="68"/>
      <c r="L18" s="69"/>
      <c r="M18" s="69"/>
      <c r="N18" s="69"/>
      <c r="O18" s="70"/>
      <c r="P18" s="70"/>
      <c r="Q18" s="28"/>
      <c r="R18" s="10"/>
      <c r="S18" s="56"/>
      <c r="T18" s="56"/>
      <c r="U18" s="56"/>
      <c r="V18" s="56"/>
    </row>
    <row r="19" spans="1:22" s="75" customFormat="1" ht="18" customHeight="1" x14ac:dyDescent="0.3">
      <c r="A19" s="62">
        <v>541</v>
      </c>
      <c r="B19" s="63">
        <v>45810</v>
      </c>
      <c r="C19" s="35" t="s">
        <v>20</v>
      </c>
      <c r="D19" s="64" t="s">
        <v>27</v>
      </c>
      <c r="E19" s="70"/>
      <c r="F19" s="68">
        <v>1200000</v>
      </c>
      <c r="G19" s="35">
        <v>1</v>
      </c>
      <c r="H19" s="36"/>
      <c r="I19" s="68">
        <v>1200000</v>
      </c>
      <c r="J19" s="68"/>
      <c r="K19" s="70"/>
      <c r="L19" s="70"/>
      <c r="M19" s="69"/>
      <c r="N19" s="69"/>
      <c r="O19" s="70"/>
      <c r="P19" s="70"/>
      <c r="Q19" s="28"/>
      <c r="R19" s="10"/>
      <c r="S19" s="56"/>
      <c r="T19" s="56"/>
      <c r="U19" s="56"/>
      <c r="V19" s="56"/>
    </row>
    <row r="20" spans="1:22" s="75" customFormat="1" ht="18" customHeight="1" x14ac:dyDescent="0.3">
      <c r="A20" s="62">
        <v>542</v>
      </c>
      <c r="B20" s="63">
        <v>45810</v>
      </c>
      <c r="C20" s="35" t="s">
        <v>20</v>
      </c>
      <c r="D20" s="64" t="s">
        <v>35</v>
      </c>
      <c r="E20" s="65"/>
      <c r="F20" s="66">
        <v>350000</v>
      </c>
      <c r="G20" s="35">
        <v>1</v>
      </c>
      <c r="H20" s="67"/>
      <c r="I20" s="68">
        <v>350000</v>
      </c>
      <c r="J20" s="68"/>
      <c r="K20" s="68"/>
      <c r="L20" s="69"/>
      <c r="M20" s="69"/>
      <c r="N20" s="69"/>
      <c r="O20" s="70"/>
      <c r="P20" s="70"/>
      <c r="Q20" s="28"/>
      <c r="R20" s="10"/>
      <c r="S20" s="56"/>
      <c r="T20" s="56"/>
      <c r="U20" s="56"/>
      <c r="V20" s="56"/>
    </row>
    <row r="21" spans="1:22" s="75" customFormat="1" ht="18" customHeight="1" x14ac:dyDescent="0.3">
      <c r="A21" s="62">
        <v>543</v>
      </c>
      <c r="B21" s="63">
        <v>45810</v>
      </c>
      <c r="C21" s="35" t="s">
        <v>20</v>
      </c>
      <c r="D21" s="64" t="s">
        <v>36</v>
      </c>
      <c r="E21" s="65"/>
      <c r="F21" s="66">
        <v>129000</v>
      </c>
      <c r="G21" s="35">
        <v>1</v>
      </c>
      <c r="H21" s="67"/>
      <c r="I21" s="68">
        <v>129000</v>
      </c>
      <c r="J21" s="68"/>
      <c r="K21" s="68"/>
      <c r="L21" s="69"/>
      <c r="M21" s="69"/>
      <c r="N21" s="69"/>
      <c r="O21" s="70"/>
      <c r="P21" s="70"/>
      <c r="Q21" s="28"/>
      <c r="R21" s="10"/>
      <c r="S21" s="56"/>
      <c r="T21" s="56"/>
      <c r="U21" s="56"/>
    </row>
    <row r="22" spans="1:22" s="75" customFormat="1" ht="18" customHeight="1" x14ac:dyDescent="0.3">
      <c r="A22" s="62">
        <v>544</v>
      </c>
      <c r="B22" s="63">
        <v>45810</v>
      </c>
      <c r="C22" s="35" t="s">
        <v>37</v>
      </c>
      <c r="D22" s="64" t="s">
        <v>38</v>
      </c>
      <c r="E22" s="70"/>
      <c r="F22" s="68">
        <v>1500000</v>
      </c>
      <c r="G22" s="35">
        <v>1</v>
      </c>
      <c r="H22" s="36"/>
      <c r="I22" s="68">
        <v>1500000</v>
      </c>
      <c r="J22" s="68"/>
      <c r="K22" s="68"/>
      <c r="L22" s="70"/>
      <c r="M22" s="69"/>
      <c r="N22" s="69"/>
      <c r="O22" s="70"/>
      <c r="P22" s="70"/>
      <c r="Q22" s="28"/>
      <c r="R22" s="10"/>
    </row>
    <row r="23" spans="1:22" s="75" customFormat="1" ht="18" customHeight="1" x14ac:dyDescent="0.3">
      <c r="A23" s="62">
        <v>545</v>
      </c>
      <c r="B23" s="63">
        <v>45811</v>
      </c>
      <c r="C23" s="35" t="s">
        <v>26</v>
      </c>
      <c r="D23" s="64" t="s">
        <v>25</v>
      </c>
      <c r="E23" s="70"/>
      <c r="F23" s="68"/>
      <c r="G23" s="35"/>
      <c r="H23" s="36"/>
      <c r="I23" s="68"/>
      <c r="J23" s="68">
        <v>-1000000</v>
      </c>
      <c r="K23" s="68"/>
      <c r="L23" s="70"/>
      <c r="M23" s="69"/>
      <c r="N23" s="69"/>
      <c r="O23" s="70"/>
      <c r="P23" s="70"/>
      <c r="Q23" s="28"/>
      <c r="R23" s="10"/>
    </row>
    <row r="24" spans="1:22" s="75" customFormat="1" ht="18" customHeight="1" x14ac:dyDescent="0.3">
      <c r="A24" s="62">
        <v>546</v>
      </c>
      <c r="B24" s="63">
        <v>45811</v>
      </c>
      <c r="C24" s="35" t="s">
        <v>39</v>
      </c>
      <c r="D24" s="64" t="s">
        <v>40</v>
      </c>
      <c r="E24" s="70"/>
      <c r="F24" s="68">
        <v>700000</v>
      </c>
      <c r="G24" s="35">
        <v>1</v>
      </c>
      <c r="H24" s="36"/>
      <c r="I24" s="68">
        <v>700000</v>
      </c>
      <c r="J24" s="68"/>
      <c r="K24" s="70"/>
      <c r="L24" s="70"/>
      <c r="M24" s="69"/>
      <c r="N24" s="69"/>
      <c r="O24" s="70"/>
      <c r="P24" s="70"/>
      <c r="Q24" s="28"/>
      <c r="R24" s="10"/>
    </row>
    <row r="25" spans="1:22" ht="18" customHeight="1" x14ac:dyDescent="0.3">
      <c r="A25" s="62">
        <v>547</v>
      </c>
      <c r="B25" s="63">
        <v>45811</v>
      </c>
      <c r="C25" s="35" t="s">
        <v>41</v>
      </c>
      <c r="D25" s="64" t="s">
        <v>42</v>
      </c>
      <c r="E25" s="70"/>
      <c r="F25" s="68">
        <v>200000</v>
      </c>
      <c r="G25" s="35">
        <v>1</v>
      </c>
      <c r="I25" s="68">
        <v>200000</v>
      </c>
      <c r="M25" s="69"/>
      <c r="N25" s="69"/>
    </row>
    <row r="26" spans="1:22" ht="18" customHeight="1" x14ac:dyDescent="0.3">
      <c r="A26" s="62">
        <v>548</v>
      </c>
      <c r="B26" s="63">
        <v>45811</v>
      </c>
      <c r="C26" s="35" t="s">
        <v>43</v>
      </c>
      <c r="D26" s="64" t="s">
        <v>44</v>
      </c>
      <c r="E26" s="70"/>
      <c r="F26" s="68">
        <v>1818182</v>
      </c>
      <c r="G26" s="35">
        <v>1</v>
      </c>
      <c r="H26" s="36">
        <v>181818</v>
      </c>
      <c r="I26" s="68">
        <v>2000000</v>
      </c>
      <c r="M26" s="69"/>
      <c r="N26" s="69"/>
    </row>
    <row r="27" spans="1:22" ht="18" customHeight="1" x14ac:dyDescent="0.3">
      <c r="A27" s="62">
        <v>549</v>
      </c>
      <c r="B27" s="63">
        <v>45812</v>
      </c>
      <c r="C27" s="35" t="s">
        <v>41</v>
      </c>
      <c r="D27" s="64" t="s">
        <v>25</v>
      </c>
      <c r="E27" s="70"/>
      <c r="F27" s="68"/>
      <c r="J27" s="68">
        <v>-200000</v>
      </c>
      <c r="M27" s="69"/>
      <c r="N27" s="69"/>
    </row>
    <row r="28" spans="1:22" ht="18" customHeight="1" x14ac:dyDescent="0.3">
      <c r="A28" s="62">
        <v>551</v>
      </c>
      <c r="B28" s="63">
        <v>45812</v>
      </c>
      <c r="C28" s="35" t="s">
        <v>45</v>
      </c>
      <c r="D28" s="64" t="s">
        <v>25</v>
      </c>
      <c r="E28" s="70"/>
      <c r="F28" s="68"/>
      <c r="J28" s="68">
        <v>-990000</v>
      </c>
      <c r="M28" s="69"/>
      <c r="N28" s="69"/>
    </row>
    <row r="29" spans="1:22" ht="18" customHeight="1" x14ac:dyDescent="0.3">
      <c r="A29" s="62">
        <v>552</v>
      </c>
      <c r="B29" s="63">
        <v>45812</v>
      </c>
      <c r="C29" s="35" t="s">
        <v>46</v>
      </c>
      <c r="D29" s="64" t="s">
        <v>38</v>
      </c>
      <c r="E29" s="70"/>
      <c r="F29" s="68">
        <v>1500000</v>
      </c>
      <c r="G29" s="35">
        <v>1</v>
      </c>
      <c r="I29" s="68">
        <v>1500000</v>
      </c>
      <c r="M29" s="69"/>
      <c r="N29" s="69"/>
    </row>
    <row r="30" spans="1:22" ht="18" customHeight="1" x14ac:dyDescent="0.3">
      <c r="A30" s="62">
        <v>553</v>
      </c>
      <c r="B30" s="63">
        <v>45812</v>
      </c>
      <c r="C30" s="35" t="s">
        <v>47</v>
      </c>
      <c r="D30" s="64" t="s">
        <v>48</v>
      </c>
      <c r="E30" s="70"/>
      <c r="F30" s="68">
        <v>700000</v>
      </c>
      <c r="G30" s="35">
        <v>1</v>
      </c>
      <c r="H30" s="36">
        <v>70000</v>
      </c>
      <c r="I30" s="68">
        <v>770000</v>
      </c>
      <c r="M30" s="69"/>
      <c r="N30" s="69"/>
    </row>
    <row r="31" spans="1:22" ht="18" customHeight="1" x14ac:dyDescent="0.3">
      <c r="A31" s="62">
        <v>554</v>
      </c>
      <c r="B31" s="63">
        <v>45812</v>
      </c>
      <c r="C31" s="35" t="s">
        <v>32</v>
      </c>
      <c r="D31" s="64" t="s">
        <v>25</v>
      </c>
      <c r="E31" s="70"/>
      <c r="F31" s="68"/>
      <c r="J31" s="68">
        <v>-150000</v>
      </c>
      <c r="M31" s="69"/>
      <c r="N31" s="69"/>
    </row>
    <row r="32" spans="1:22" ht="18" customHeight="1" x14ac:dyDescent="0.3">
      <c r="A32" s="62">
        <v>555</v>
      </c>
      <c r="B32" s="63">
        <v>45812</v>
      </c>
      <c r="C32" s="35" t="s">
        <v>43</v>
      </c>
      <c r="D32" s="64" t="s">
        <v>25</v>
      </c>
      <c r="E32" s="70"/>
      <c r="F32" s="68"/>
      <c r="J32" s="68">
        <v>-2000000</v>
      </c>
      <c r="M32" s="69"/>
      <c r="N32" s="69"/>
    </row>
    <row r="33" spans="1:14" ht="18" customHeight="1" x14ac:dyDescent="0.3">
      <c r="A33" s="62">
        <v>557</v>
      </c>
      <c r="B33" s="63">
        <v>45812</v>
      </c>
      <c r="C33" s="35" t="s">
        <v>47</v>
      </c>
      <c r="D33" s="64" t="s">
        <v>25</v>
      </c>
      <c r="E33" s="65"/>
      <c r="F33" s="66"/>
      <c r="H33" s="67"/>
      <c r="J33" s="68">
        <v>-770000</v>
      </c>
      <c r="K33" s="68"/>
      <c r="L33" s="69"/>
      <c r="M33" s="69"/>
      <c r="N33" s="69"/>
    </row>
    <row r="34" spans="1:14" ht="18" customHeight="1" x14ac:dyDescent="0.3">
      <c r="A34" s="71">
        <v>558</v>
      </c>
      <c r="B34" s="72">
        <v>45812</v>
      </c>
      <c r="C34" s="73" t="s">
        <v>49</v>
      </c>
      <c r="D34" s="32" t="s">
        <v>44</v>
      </c>
      <c r="F34" s="34">
        <v>450000</v>
      </c>
      <c r="G34" s="35">
        <v>1</v>
      </c>
      <c r="H34" s="36">
        <v>45000</v>
      </c>
      <c r="I34" s="68">
        <v>495000</v>
      </c>
    </row>
    <row r="35" spans="1:14" ht="18" customHeight="1" x14ac:dyDescent="0.3">
      <c r="A35" s="71">
        <v>559</v>
      </c>
      <c r="B35" s="72">
        <v>45812</v>
      </c>
      <c r="C35" s="73" t="s">
        <v>49</v>
      </c>
      <c r="D35" s="32" t="s">
        <v>50</v>
      </c>
      <c r="F35" s="34">
        <v>50000</v>
      </c>
      <c r="G35" s="35">
        <v>1</v>
      </c>
      <c r="H35" s="36">
        <v>5000</v>
      </c>
      <c r="I35" s="68">
        <v>55000</v>
      </c>
      <c r="M35" s="69"/>
      <c r="N35" s="69"/>
    </row>
    <row r="36" spans="1:14" ht="18" customHeight="1" x14ac:dyDescent="0.3">
      <c r="A36" s="71">
        <v>560</v>
      </c>
      <c r="B36" s="72">
        <v>45812</v>
      </c>
      <c r="C36" s="73" t="s">
        <v>51</v>
      </c>
      <c r="D36" s="32" t="s">
        <v>25</v>
      </c>
      <c r="J36" s="68">
        <v>-7000000</v>
      </c>
      <c r="M36" s="69"/>
      <c r="N36" s="69"/>
    </row>
    <row r="37" spans="1:14" ht="18" customHeight="1" x14ac:dyDescent="0.3">
      <c r="A37" s="71">
        <v>561</v>
      </c>
      <c r="B37" s="72">
        <v>45812</v>
      </c>
      <c r="C37" s="73" t="s">
        <v>51</v>
      </c>
      <c r="D37" s="32" t="s">
        <v>52</v>
      </c>
      <c r="J37" s="68">
        <v>-805000</v>
      </c>
    </row>
    <row r="38" spans="1:14" ht="18" customHeight="1" x14ac:dyDescent="0.3">
      <c r="A38" s="71">
        <v>568</v>
      </c>
      <c r="B38" s="72">
        <v>45813</v>
      </c>
      <c r="C38" s="73" t="s">
        <v>20</v>
      </c>
      <c r="D38" s="32" t="s">
        <v>30</v>
      </c>
      <c r="F38" s="34">
        <v>569000</v>
      </c>
      <c r="G38" s="35">
        <v>1</v>
      </c>
      <c r="I38" s="68">
        <v>569000</v>
      </c>
    </row>
    <row r="39" spans="1:14" ht="18" customHeight="1" x14ac:dyDescent="0.3">
      <c r="A39" s="71">
        <v>569</v>
      </c>
      <c r="B39" s="72">
        <v>45813</v>
      </c>
      <c r="C39" s="73" t="s">
        <v>20</v>
      </c>
      <c r="D39" s="32" t="s">
        <v>31</v>
      </c>
      <c r="F39" s="34">
        <v>77000</v>
      </c>
      <c r="G39" s="35">
        <v>1</v>
      </c>
      <c r="I39" s="68">
        <v>77000</v>
      </c>
    </row>
    <row r="40" spans="1:14" ht="18" customHeight="1" x14ac:dyDescent="0.3">
      <c r="A40" s="71">
        <v>570</v>
      </c>
      <c r="B40" s="72">
        <v>45813</v>
      </c>
      <c r="C40" s="73" t="s">
        <v>20</v>
      </c>
      <c r="D40" s="32" t="s">
        <v>53</v>
      </c>
      <c r="F40" s="34">
        <v>130000</v>
      </c>
      <c r="G40" s="35">
        <v>1</v>
      </c>
      <c r="I40" s="68">
        <v>130000</v>
      </c>
    </row>
    <row r="41" spans="1:14" ht="18" customHeight="1" x14ac:dyDescent="0.3">
      <c r="A41" s="71">
        <v>571</v>
      </c>
      <c r="B41" s="72">
        <v>45813</v>
      </c>
      <c r="C41" s="73" t="s">
        <v>20</v>
      </c>
      <c r="D41" s="32" t="s">
        <v>21</v>
      </c>
      <c r="F41" s="34">
        <v>10000</v>
      </c>
      <c r="G41" s="35">
        <v>2</v>
      </c>
      <c r="I41" s="68">
        <v>20000</v>
      </c>
    </row>
    <row r="42" spans="1:14" ht="18" customHeight="1" x14ac:dyDescent="0.3">
      <c r="A42" s="71">
        <v>572</v>
      </c>
      <c r="B42" s="63">
        <v>45813</v>
      </c>
      <c r="C42" s="35" t="s">
        <v>20</v>
      </c>
      <c r="D42" s="64" t="s">
        <v>54</v>
      </c>
      <c r="E42" s="70"/>
      <c r="F42" s="68">
        <v>35000</v>
      </c>
      <c r="G42" s="35">
        <v>1</v>
      </c>
      <c r="I42" s="68">
        <v>35000</v>
      </c>
      <c r="M42" s="69"/>
      <c r="N42" s="69"/>
    </row>
    <row r="43" spans="1:14" ht="18" customHeight="1" x14ac:dyDescent="0.3">
      <c r="A43" s="62">
        <v>573</v>
      </c>
      <c r="B43" s="63">
        <v>45813</v>
      </c>
      <c r="C43" s="35" t="s">
        <v>46</v>
      </c>
      <c r="D43" s="64" t="s">
        <v>25</v>
      </c>
      <c r="E43" s="65"/>
      <c r="F43" s="66"/>
      <c r="H43" s="67"/>
      <c r="J43" s="68">
        <v>-1500000</v>
      </c>
      <c r="K43" s="68"/>
      <c r="L43" s="69"/>
      <c r="M43" s="69"/>
      <c r="N43" s="69"/>
    </row>
    <row r="44" spans="1:14" ht="18" customHeight="1" x14ac:dyDescent="0.3">
      <c r="A44" s="71">
        <v>574</v>
      </c>
      <c r="B44" s="63">
        <v>45813</v>
      </c>
      <c r="C44" s="35" t="s">
        <v>32</v>
      </c>
      <c r="D44" s="64" t="s">
        <v>33</v>
      </c>
      <c r="E44" s="70"/>
      <c r="F44" s="68">
        <v>150000</v>
      </c>
      <c r="G44" s="35">
        <v>1</v>
      </c>
      <c r="I44" s="68">
        <v>150000</v>
      </c>
      <c r="M44" s="69"/>
      <c r="N44" s="69"/>
    </row>
    <row r="45" spans="1:14" ht="18" customHeight="1" x14ac:dyDescent="0.3">
      <c r="A45" s="71">
        <v>575</v>
      </c>
      <c r="B45" s="63">
        <v>45813</v>
      </c>
      <c r="C45" s="35" t="s">
        <v>55</v>
      </c>
      <c r="D45" s="64" t="s">
        <v>56</v>
      </c>
      <c r="E45" s="70"/>
      <c r="F45" s="68">
        <v>450000</v>
      </c>
      <c r="G45" s="35">
        <v>1</v>
      </c>
      <c r="I45" s="68">
        <v>450000</v>
      </c>
      <c r="M45" s="69"/>
      <c r="N45" s="69"/>
    </row>
    <row r="46" spans="1:14" ht="18" customHeight="1" x14ac:dyDescent="0.3">
      <c r="A46" s="62">
        <v>576</v>
      </c>
      <c r="B46" s="63">
        <v>45813</v>
      </c>
      <c r="C46" s="35" t="s">
        <v>55</v>
      </c>
      <c r="D46" s="64" t="s">
        <v>54</v>
      </c>
      <c r="E46" s="70"/>
      <c r="F46" s="68">
        <v>55000</v>
      </c>
      <c r="G46" s="35">
        <v>1</v>
      </c>
      <c r="I46" s="68">
        <v>55000</v>
      </c>
      <c r="M46" s="69"/>
      <c r="N46" s="69"/>
    </row>
    <row r="47" spans="1:14" ht="18" customHeight="1" x14ac:dyDescent="0.3">
      <c r="A47" s="71">
        <v>577</v>
      </c>
      <c r="B47" s="72">
        <v>45813</v>
      </c>
      <c r="C47" s="73" t="s">
        <v>55</v>
      </c>
      <c r="D47" s="32" t="s">
        <v>57</v>
      </c>
      <c r="F47" s="34">
        <v>600000</v>
      </c>
      <c r="G47" s="35">
        <v>1</v>
      </c>
      <c r="I47" s="68">
        <v>600000</v>
      </c>
      <c r="M47" s="69"/>
      <c r="N47" s="69"/>
    </row>
    <row r="48" spans="1:14" ht="18" customHeight="1" x14ac:dyDescent="0.3">
      <c r="A48" s="71">
        <v>578</v>
      </c>
      <c r="B48" s="72">
        <v>45813</v>
      </c>
      <c r="C48" s="73" t="s">
        <v>55</v>
      </c>
      <c r="D48" s="32" t="s">
        <v>58</v>
      </c>
      <c r="F48" s="34">
        <v>600000</v>
      </c>
      <c r="G48" s="35">
        <v>1</v>
      </c>
      <c r="I48" s="68">
        <v>600000</v>
      </c>
      <c r="M48" s="69"/>
      <c r="N48" s="69"/>
    </row>
    <row r="49" spans="1:14" ht="18" customHeight="1" x14ac:dyDescent="0.3">
      <c r="A49" s="71">
        <v>579</v>
      </c>
      <c r="B49" s="72">
        <v>45813</v>
      </c>
      <c r="C49" s="73" t="s">
        <v>49</v>
      </c>
      <c r="D49" s="32" t="s">
        <v>25</v>
      </c>
      <c r="J49" s="68">
        <v>-550000</v>
      </c>
      <c r="M49" s="69"/>
      <c r="N49" s="69"/>
    </row>
    <row r="50" spans="1:14" ht="18" customHeight="1" x14ac:dyDescent="0.3">
      <c r="A50" s="71">
        <v>580</v>
      </c>
      <c r="B50" s="72">
        <v>45813</v>
      </c>
      <c r="C50" s="73" t="s">
        <v>59</v>
      </c>
      <c r="D50" s="32" t="s">
        <v>60</v>
      </c>
      <c r="F50" s="34">
        <v>200000</v>
      </c>
      <c r="G50" s="35">
        <v>1</v>
      </c>
      <c r="I50" s="68">
        <v>200000</v>
      </c>
      <c r="M50" s="69"/>
      <c r="N50" s="69"/>
    </row>
    <row r="51" spans="1:14" ht="18" customHeight="1" x14ac:dyDescent="0.3">
      <c r="A51" s="71">
        <v>581</v>
      </c>
      <c r="B51" s="72">
        <v>45814</v>
      </c>
      <c r="C51" s="73" t="s">
        <v>51</v>
      </c>
      <c r="D51" s="32" t="s">
        <v>30</v>
      </c>
      <c r="F51" s="34">
        <v>500000</v>
      </c>
      <c r="G51" s="35">
        <v>5</v>
      </c>
      <c r="I51" s="68">
        <v>2500000</v>
      </c>
    </row>
    <row r="52" spans="1:14" ht="18" customHeight="1" x14ac:dyDescent="0.3">
      <c r="A52" s="71">
        <v>582</v>
      </c>
      <c r="B52" s="72">
        <v>45817</v>
      </c>
      <c r="C52" s="73" t="s">
        <v>61</v>
      </c>
      <c r="D52" s="32" t="s">
        <v>62</v>
      </c>
      <c r="F52" s="34">
        <v>2200000</v>
      </c>
      <c r="G52" s="35">
        <v>1</v>
      </c>
      <c r="H52" s="36">
        <v>220000</v>
      </c>
      <c r="I52" s="68">
        <v>2420000</v>
      </c>
    </row>
    <row r="53" spans="1:14" ht="18" customHeight="1" x14ac:dyDescent="0.3">
      <c r="A53" s="71">
        <v>583</v>
      </c>
      <c r="B53" s="72">
        <v>45817</v>
      </c>
      <c r="C53" s="73" t="s">
        <v>26</v>
      </c>
      <c r="D53" s="32" t="s">
        <v>63</v>
      </c>
      <c r="F53" s="34">
        <v>1550000</v>
      </c>
      <c r="G53" s="35">
        <v>1</v>
      </c>
      <c r="H53" s="36">
        <v>155000</v>
      </c>
      <c r="I53" s="68">
        <v>1705000</v>
      </c>
    </row>
    <row r="54" spans="1:14" ht="18" customHeight="1" x14ac:dyDescent="0.3">
      <c r="A54" s="71">
        <v>584</v>
      </c>
      <c r="B54" s="72">
        <v>45817</v>
      </c>
      <c r="C54" s="73" t="s">
        <v>26</v>
      </c>
      <c r="D54" s="32" t="s">
        <v>64</v>
      </c>
      <c r="F54" s="34">
        <v>50000</v>
      </c>
      <c r="G54" s="35">
        <v>1</v>
      </c>
      <c r="H54" s="36">
        <v>5000</v>
      </c>
      <c r="I54" s="68">
        <v>55000</v>
      </c>
    </row>
    <row r="55" spans="1:14" ht="18" customHeight="1" x14ac:dyDescent="0.3">
      <c r="A55" s="71">
        <v>585</v>
      </c>
      <c r="B55" s="72">
        <v>45817</v>
      </c>
      <c r="C55" s="73" t="s">
        <v>26</v>
      </c>
      <c r="D55" s="32" t="s">
        <v>65</v>
      </c>
      <c r="F55" s="34">
        <v>650000</v>
      </c>
      <c r="G55" s="35">
        <v>1</v>
      </c>
      <c r="H55" s="36">
        <v>65000</v>
      </c>
      <c r="I55" s="68">
        <v>715000</v>
      </c>
    </row>
    <row r="56" spans="1:14" ht="18" customHeight="1" x14ac:dyDescent="0.3">
      <c r="A56" s="71">
        <v>586</v>
      </c>
      <c r="B56" s="72">
        <v>45817</v>
      </c>
      <c r="C56" s="73" t="s">
        <v>55</v>
      </c>
      <c r="D56" s="32" t="s">
        <v>66</v>
      </c>
      <c r="F56" s="34">
        <v>35000</v>
      </c>
      <c r="G56" s="35">
        <v>1</v>
      </c>
      <c r="I56" s="68">
        <v>35000</v>
      </c>
    </row>
    <row r="57" spans="1:14" ht="18" customHeight="1" x14ac:dyDescent="0.3">
      <c r="A57" s="71">
        <v>587</v>
      </c>
      <c r="B57" s="72">
        <v>45817</v>
      </c>
      <c r="C57" s="73" t="s">
        <v>55</v>
      </c>
      <c r="D57" s="32" t="s">
        <v>67</v>
      </c>
      <c r="F57" s="34">
        <v>20000</v>
      </c>
      <c r="G57" s="35">
        <v>1</v>
      </c>
      <c r="I57" s="68">
        <v>20000</v>
      </c>
    </row>
    <row r="58" spans="1:14" ht="18" customHeight="1" x14ac:dyDescent="0.3">
      <c r="A58" s="71">
        <v>588</v>
      </c>
      <c r="B58" s="72">
        <v>45817</v>
      </c>
      <c r="C58" s="73" t="s">
        <v>51</v>
      </c>
      <c r="D58" s="32" t="s">
        <v>68</v>
      </c>
      <c r="F58" s="34">
        <v>1100000</v>
      </c>
      <c r="G58" s="35">
        <v>1</v>
      </c>
      <c r="I58" s="68">
        <v>1100000</v>
      </c>
    </row>
    <row r="59" spans="1:14" ht="18" customHeight="1" x14ac:dyDescent="0.3">
      <c r="A59" s="71">
        <v>589</v>
      </c>
      <c r="B59" s="72">
        <v>45817</v>
      </c>
      <c r="C59" s="73" t="s">
        <v>69</v>
      </c>
      <c r="D59" s="32" t="s">
        <v>70</v>
      </c>
      <c r="F59" s="34">
        <v>1100000</v>
      </c>
      <c r="G59" s="35">
        <v>1</v>
      </c>
      <c r="I59" s="68">
        <v>1100000</v>
      </c>
    </row>
    <row r="60" spans="1:14" ht="18" customHeight="1" x14ac:dyDescent="0.3">
      <c r="A60" s="71">
        <v>590</v>
      </c>
      <c r="B60" s="72">
        <v>45817</v>
      </c>
      <c r="C60" s="73" t="s">
        <v>71</v>
      </c>
      <c r="D60" s="32" t="s">
        <v>38</v>
      </c>
      <c r="F60" s="34">
        <v>1500000</v>
      </c>
      <c r="G60" s="35">
        <v>1</v>
      </c>
      <c r="I60" s="68">
        <v>1500000</v>
      </c>
    </row>
    <row r="61" spans="1:14" ht="18" customHeight="1" x14ac:dyDescent="0.3">
      <c r="A61" s="71">
        <v>591</v>
      </c>
      <c r="B61" s="72">
        <v>45817</v>
      </c>
      <c r="C61" s="73" t="s">
        <v>34</v>
      </c>
      <c r="D61" s="32" t="s">
        <v>38</v>
      </c>
      <c r="F61" s="34">
        <v>1500000</v>
      </c>
      <c r="G61" s="35">
        <v>1</v>
      </c>
      <c r="I61" s="68">
        <v>1500000</v>
      </c>
    </row>
    <row r="62" spans="1:14" ht="18" customHeight="1" x14ac:dyDescent="0.3">
      <c r="A62" s="71">
        <v>592</v>
      </c>
      <c r="B62" s="72">
        <v>45817</v>
      </c>
      <c r="C62" s="73" t="s">
        <v>49</v>
      </c>
      <c r="D62" s="32" t="s">
        <v>30</v>
      </c>
      <c r="F62" s="34">
        <v>517273</v>
      </c>
      <c r="G62" s="35">
        <v>1</v>
      </c>
      <c r="H62" s="36">
        <v>51727</v>
      </c>
      <c r="I62" s="68">
        <v>569000</v>
      </c>
    </row>
    <row r="63" spans="1:14" ht="18" customHeight="1" x14ac:dyDescent="0.3">
      <c r="A63" s="71">
        <v>593</v>
      </c>
      <c r="B63" s="72">
        <v>45817</v>
      </c>
      <c r="C63" s="73" t="s">
        <v>49</v>
      </c>
      <c r="D63" s="32" t="s">
        <v>53</v>
      </c>
      <c r="F63" s="34">
        <v>130000</v>
      </c>
      <c r="G63" s="35">
        <v>2</v>
      </c>
      <c r="H63" s="36">
        <v>26000</v>
      </c>
      <c r="I63" s="68">
        <v>286000</v>
      </c>
    </row>
    <row r="64" spans="1:14" ht="18" customHeight="1" x14ac:dyDescent="0.3">
      <c r="A64" s="71">
        <v>594</v>
      </c>
      <c r="B64" s="72">
        <v>45817</v>
      </c>
      <c r="C64" s="73" t="s">
        <v>72</v>
      </c>
      <c r="D64" s="32" t="s">
        <v>57</v>
      </c>
      <c r="F64" s="34">
        <v>600000</v>
      </c>
      <c r="G64" s="35">
        <v>1</v>
      </c>
      <c r="H64" s="36">
        <v>60000</v>
      </c>
      <c r="I64" s="68">
        <v>660000</v>
      </c>
    </row>
    <row r="65" spans="1:10" ht="18" customHeight="1" x14ac:dyDescent="0.3">
      <c r="A65" s="71">
        <v>595</v>
      </c>
      <c r="B65" s="72">
        <v>45817</v>
      </c>
      <c r="C65" s="73" t="s">
        <v>72</v>
      </c>
      <c r="D65" s="32" t="s">
        <v>73</v>
      </c>
      <c r="G65" s="35">
        <v>1</v>
      </c>
      <c r="I65" s="68">
        <v>0</v>
      </c>
    </row>
    <row r="66" spans="1:10" ht="18" customHeight="1" x14ac:dyDescent="0.3">
      <c r="A66" s="71">
        <v>596</v>
      </c>
      <c r="B66" s="72">
        <v>45817</v>
      </c>
      <c r="C66" s="73" t="s">
        <v>72</v>
      </c>
      <c r="D66" s="32" t="s">
        <v>74</v>
      </c>
      <c r="F66" s="34">
        <v>590910</v>
      </c>
      <c r="G66" s="35">
        <v>1</v>
      </c>
      <c r="H66" s="36">
        <v>59091</v>
      </c>
      <c r="I66" s="68">
        <v>650001</v>
      </c>
    </row>
    <row r="67" spans="1:10" ht="18" customHeight="1" x14ac:dyDescent="0.3">
      <c r="A67" s="71">
        <v>597</v>
      </c>
      <c r="B67" s="72">
        <v>45817</v>
      </c>
      <c r="C67" s="73" t="s">
        <v>72</v>
      </c>
      <c r="D67" s="32" t="s">
        <v>75</v>
      </c>
      <c r="F67" s="34">
        <v>100000</v>
      </c>
      <c r="G67" s="35">
        <v>1</v>
      </c>
      <c r="H67" s="36">
        <v>10000</v>
      </c>
      <c r="I67" s="68">
        <v>110000</v>
      </c>
    </row>
    <row r="68" spans="1:10" ht="18" customHeight="1" x14ac:dyDescent="0.3">
      <c r="A68" s="71">
        <v>598</v>
      </c>
      <c r="B68" s="72">
        <v>45817</v>
      </c>
      <c r="C68" s="73" t="s">
        <v>72</v>
      </c>
      <c r="D68" s="32" t="s">
        <v>21</v>
      </c>
      <c r="F68" s="34">
        <v>20000</v>
      </c>
      <c r="G68" s="35">
        <v>1</v>
      </c>
      <c r="H68" s="36">
        <v>2000</v>
      </c>
      <c r="I68" s="68">
        <v>22000</v>
      </c>
    </row>
    <row r="69" spans="1:10" ht="18" customHeight="1" x14ac:dyDescent="0.3">
      <c r="A69" s="71">
        <v>599</v>
      </c>
      <c r="B69" s="72">
        <v>45817</v>
      </c>
      <c r="C69" s="73" t="s">
        <v>61</v>
      </c>
      <c r="D69" s="32" t="s">
        <v>25</v>
      </c>
      <c r="J69" s="68">
        <v>-2400000</v>
      </c>
    </row>
    <row r="70" spans="1:10" ht="18" customHeight="1" x14ac:dyDescent="0.3">
      <c r="A70" s="71">
        <v>600</v>
      </c>
      <c r="B70" s="72">
        <v>45817</v>
      </c>
      <c r="C70" s="73" t="s">
        <v>71</v>
      </c>
      <c r="D70" s="32" t="s">
        <v>76</v>
      </c>
      <c r="J70" s="68">
        <v>-500000</v>
      </c>
    </row>
    <row r="71" spans="1:10" ht="18" customHeight="1" x14ac:dyDescent="0.3">
      <c r="A71" s="71">
        <v>601</v>
      </c>
      <c r="B71" s="72">
        <v>45817</v>
      </c>
      <c r="C71" s="73" t="s">
        <v>71</v>
      </c>
      <c r="D71" s="32" t="s">
        <v>77</v>
      </c>
      <c r="J71" s="68">
        <v>-300000</v>
      </c>
    </row>
    <row r="72" spans="1:10" ht="18" customHeight="1" x14ac:dyDescent="0.3">
      <c r="A72" s="71">
        <v>602</v>
      </c>
      <c r="B72" s="72">
        <v>45817</v>
      </c>
      <c r="C72" s="73" t="s">
        <v>71</v>
      </c>
      <c r="D72" s="32" t="s">
        <v>78</v>
      </c>
      <c r="J72" s="68">
        <v>-300000</v>
      </c>
    </row>
    <row r="73" spans="1:10" ht="18" customHeight="1" x14ac:dyDescent="0.3">
      <c r="A73" s="71">
        <v>603</v>
      </c>
      <c r="B73" s="72">
        <v>45817</v>
      </c>
      <c r="C73" s="73" t="s">
        <v>71</v>
      </c>
      <c r="D73" s="32" t="s">
        <v>79</v>
      </c>
      <c r="J73" s="68">
        <v>-380000</v>
      </c>
    </row>
    <row r="86" spans="6:12" ht="18" customHeight="1" x14ac:dyDescent="0.3">
      <c r="F86" s="68"/>
    </row>
    <row r="88" spans="6:12" ht="18" customHeight="1" x14ac:dyDescent="0.3">
      <c r="F88" s="68"/>
    </row>
    <row r="90" spans="6:12" ht="18" customHeight="1" x14ac:dyDescent="0.3">
      <c r="F90" s="68"/>
    </row>
    <row r="92" spans="6:12" ht="18" customHeight="1" x14ac:dyDescent="0.3">
      <c r="F92" s="68"/>
      <c r="G92" s="34"/>
      <c r="L92" s="34"/>
    </row>
    <row r="93" spans="6:12" ht="18" customHeight="1" x14ac:dyDescent="0.3">
      <c r="F93" s="68"/>
      <c r="G93" s="34"/>
      <c r="L93" s="34"/>
    </row>
    <row r="94" spans="6:12" ht="18" customHeight="1" x14ac:dyDescent="0.3">
      <c r="F94" s="68"/>
      <c r="G94" s="34"/>
      <c r="L94" s="34"/>
    </row>
    <row r="95" spans="6:12" ht="18" customHeight="1" x14ac:dyDescent="0.3">
      <c r="F95" s="68"/>
      <c r="G95" s="34"/>
      <c r="L95" s="34"/>
    </row>
    <row r="96" spans="6:12" ht="18" customHeight="1" x14ac:dyDescent="0.3">
      <c r="F96" s="68"/>
      <c r="G96" s="34"/>
      <c r="L96" s="34"/>
    </row>
    <row r="97" spans="6:13" ht="18" customHeight="1" x14ac:dyDescent="0.3">
      <c r="F97" s="68"/>
      <c r="G97" s="34"/>
      <c r="L97" s="34"/>
    </row>
    <row r="98" spans="6:13" ht="18" customHeight="1" x14ac:dyDescent="0.3">
      <c r="F98" s="68"/>
      <c r="G98" s="34"/>
      <c r="L98" s="34"/>
    </row>
    <row r="99" spans="6:13" ht="18" customHeight="1" x14ac:dyDescent="0.3">
      <c r="F99" s="68"/>
      <c r="G99" s="34"/>
      <c r="L99" s="34"/>
    </row>
    <row r="100" spans="6:13" ht="18" customHeight="1" x14ac:dyDescent="0.3">
      <c r="F100" s="68"/>
      <c r="G100" s="34"/>
      <c r="L100" s="34"/>
    </row>
    <row r="101" spans="6:13" ht="18" customHeight="1" x14ac:dyDescent="0.3">
      <c r="F101" s="68"/>
      <c r="G101" s="34"/>
      <c r="L101" s="34"/>
    </row>
    <row r="102" spans="6:13" ht="18" customHeight="1" x14ac:dyDescent="0.3">
      <c r="F102" s="68"/>
      <c r="G102" s="34"/>
      <c r="L102" s="34"/>
    </row>
    <row r="103" spans="6:13" ht="18" customHeight="1" x14ac:dyDescent="0.3">
      <c r="F103" s="68"/>
      <c r="G103" s="34"/>
      <c r="L103" s="34"/>
    </row>
    <row r="104" spans="6:13" ht="18" customHeight="1" x14ac:dyDescent="0.3">
      <c r="F104" s="68"/>
      <c r="G104" s="34"/>
      <c r="L104" s="34"/>
    </row>
    <row r="105" spans="6:13" ht="18" customHeight="1" x14ac:dyDescent="0.3">
      <c r="F105" s="68"/>
      <c r="G105" s="34"/>
      <c r="L105" s="34"/>
    </row>
    <row r="106" spans="6:13" ht="18" customHeight="1" x14ac:dyDescent="0.3">
      <c r="F106" s="68"/>
      <c r="G106" s="34"/>
      <c r="L106" s="34"/>
    </row>
    <row r="107" spans="6:13" ht="18" customHeight="1" x14ac:dyDescent="0.3">
      <c r="F107" s="68"/>
      <c r="G107" s="34"/>
      <c r="L107" s="34"/>
    </row>
    <row r="108" spans="6:13" ht="18" customHeight="1" x14ac:dyDescent="0.3">
      <c r="F108" s="68"/>
      <c r="G108" s="34"/>
      <c r="L108" s="34"/>
    </row>
    <row r="109" spans="6:13" ht="18" customHeight="1" x14ac:dyDescent="0.3">
      <c r="F109" s="68"/>
      <c r="G109" s="34"/>
      <c r="L109" s="34"/>
    </row>
    <row r="110" spans="6:13" ht="18" customHeight="1" x14ac:dyDescent="0.3">
      <c r="F110" s="68"/>
      <c r="G110" s="34"/>
      <c r="L110" s="34"/>
    </row>
    <row r="111" spans="6:13" ht="18" customHeight="1" x14ac:dyDescent="0.3">
      <c r="F111" s="68"/>
      <c r="G111" s="34"/>
      <c r="L111" s="34"/>
      <c r="M111" s="68"/>
    </row>
    <row r="112" spans="6:13" ht="18" customHeight="1" x14ac:dyDescent="0.3">
      <c r="F112" s="68"/>
      <c r="G112" s="34"/>
      <c r="L112" s="34"/>
    </row>
    <row r="113" spans="6:14" ht="18" customHeight="1" x14ac:dyDescent="0.3">
      <c r="F113" s="68"/>
      <c r="G113" s="34"/>
      <c r="L113" s="34"/>
      <c r="N113" s="68"/>
    </row>
    <row r="114" spans="6:14" ht="18" customHeight="1" x14ac:dyDescent="0.3">
      <c r="F114" s="68"/>
      <c r="G114" s="34"/>
      <c r="L114" s="34"/>
    </row>
    <row r="115" spans="6:14" ht="18" customHeight="1" x14ac:dyDescent="0.3">
      <c r="F115" s="68"/>
      <c r="G115" s="34"/>
      <c r="L115" s="34"/>
    </row>
    <row r="116" spans="6:14" ht="18" customHeight="1" x14ac:dyDescent="0.3">
      <c r="F116" s="68"/>
      <c r="G116" s="34"/>
      <c r="L116" s="34"/>
    </row>
    <row r="117" spans="6:14" ht="18" customHeight="1" x14ac:dyDescent="0.3">
      <c r="F117" s="68"/>
      <c r="G117" s="34"/>
      <c r="L117" s="34"/>
    </row>
    <row r="118" spans="6:14" ht="18" customHeight="1" x14ac:dyDescent="0.3">
      <c r="F118" s="68"/>
      <c r="G118" s="34"/>
      <c r="L118" s="34"/>
    </row>
    <row r="119" spans="6:14" ht="18" customHeight="1" x14ac:dyDescent="0.3">
      <c r="F119" s="68"/>
      <c r="G119" s="34"/>
      <c r="L119" s="34"/>
    </row>
    <row r="120" spans="6:14" ht="18" customHeight="1" x14ac:dyDescent="0.3">
      <c r="F120" s="68"/>
      <c r="G120" s="34"/>
      <c r="L120" s="34"/>
    </row>
    <row r="121" spans="6:14" ht="18" customHeight="1" x14ac:dyDescent="0.3">
      <c r="F121" s="68"/>
      <c r="G121" s="34"/>
      <c r="L121" s="34"/>
    </row>
    <row r="200" spans="9:9" ht="18" customHeight="1" x14ac:dyDescent="0.3">
      <c r="I200" s="36"/>
    </row>
    <row r="201" spans="9:9" ht="18" customHeight="1" x14ac:dyDescent="0.3">
      <c r="I201" s="36"/>
    </row>
  </sheetData>
  <autoFilter ref="A8:P179" xr:uid="{AF8F0A96-8AAB-402E-A9D0-F8470108AD8B}">
    <sortState xmlns:xlrd2="http://schemas.microsoft.com/office/spreadsheetml/2017/richdata2" ref="A9:P50">
      <sortCondition ref="A8:A17"/>
    </sortState>
  </autoFilter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2025-06-09T07:59:12Z</dcterms:created>
  <dcterms:modified xsi:type="dcterms:W3CDTF">2025-06-09T07:59:12Z</dcterms:modified>
</cp:coreProperties>
</file>