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D956F22-73DD-4B69-B398-FEF74D878465}" xr6:coauthVersionLast="47" xr6:coauthVersionMax="47" xr10:uidLastSave="{00000000-0000-0000-0000-000000000000}"/>
  <bookViews>
    <workbookView xWindow="-120" yWindow="-120" windowWidth="29040" windowHeight="15840" xr2:uid="{9E5DA8A9-19C8-4E7B-B1C3-8D3A67F35B5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<sst xmlns="http://schemas.openxmlformats.org/spreadsheetml/2006/main" count="70" uniqueCount="40">
  <si>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</si>
  <si>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</si>
  <si>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</si>
  <si>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</si>
  <si>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</si>
  <si>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</si>
  <si>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</si>
  <si>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</si>
  <si>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</si>
  <si>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</si>
  <si>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</si>
  <si>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</si>
  <si>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</si>
  <si>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</si>
  <si>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</si>
  <si>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</si>
  <si>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</si>
  <si>
    <t>대구 달서구 용산로 28(본리동)</t>
    <phoneticPr fontId="2" type="noConversion"/>
  </si>
  <si>
    <t>전화</t>
    <phoneticPr fontId="2" type="noConversion"/>
  </si>
  <si>
    <t>010-6235-6470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</si>
  <si>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</si>
  <si>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</si>
  <si>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</si>
  <si>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</si>
  <si>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</si>
  <si>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</si>
  <si>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</si>
  <si>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</si>
  <si>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</si>
  <si>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0B5_Repair_Kit</t>
  </si>
  <si>
    <t>0B5398048D</t>
  </si>
  <si>
    <t>0B5_Solenoid</t>
  </si>
  <si>
    <t>0B5_Filter</t>
  </si>
  <si>
    <t>0B5325330A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</si>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</sst>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03DA678-EE4B-4242-AF2C-158021BA9BC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.xlsm" TargetMode="External"/><Relationship Id="rId1" Type="http://schemas.openxmlformats.org/officeDocument/2006/relationships/externalLinkPath" Target="/work/&#47588;&#52636;&#44288;&#47532;_2505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5064-81DA-4818-8A15-52F472F51DB7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1</v>
      </c>
      <c r="K8" s="49"/>
      <c r="L8" s="50">
        <v>517273</v>
      </c>
      <c r="M8" s="51"/>
      <c r="N8" s="51"/>
      <c r="O8" s="51"/>
      <c r="P8" s="52"/>
      <c r="Q8" s="50">
        <v>569000</v>
      </c>
      <c r="R8" s="51"/>
      <c r="S8" s="52"/>
      <c r="T8" s="53">
        <v>51727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>
        <v>50229</v>
      </c>
      <c r="G9" s="56"/>
      <c r="H9" s="56"/>
      <c r="I9" s="57"/>
      <c r="J9" s="59">
        <v>1</v>
      </c>
      <c r="K9" s="60"/>
      <c r="L9" s="61">
        <v>72728</v>
      </c>
      <c r="M9" s="62"/>
      <c r="N9" s="62"/>
      <c r="O9" s="62"/>
      <c r="P9" s="63"/>
      <c r="Q9" s="61">
        <v>80000</v>
      </c>
      <c r="R9" s="62"/>
      <c r="S9" s="63"/>
      <c r="T9" s="64">
        <v>7272.8</v>
      </c>
      <c r="U9" s="65"/>
    </row>
    <row r="10" spans="1:21" ht="15" customHeight="1" x14ac:dyDescent="0.3">
      <c r="A10" s="55" t="s">
        <v>32</v>
      </c>
      <c r="B10" s="56"/>
      <c r="C10" s="56"/>
      <c r="D10" s="56"/>
      <c r="E10" s="57"/>
      <c r="F10" s="58" t="s">
        <v>33</v>
      </c>
      <c r="G10" s="56"/>
      <c r="H10" s="56"/>
      <c r="I10" s="57"/>
      <c r="J10" s="59">
        <v>1</v>
      </c>
      <c r="K10" s="60"/>
      <c r="L10" s="61">
        <v>32000</v>
      </c>
      <c r="M10" s="62"/>
      <c r="N10" s="62"/>
      <c r="O10" s="62"/>
      <c r="P10" s="63"/>
      <c r="Q10" s="61">
        <v>35200</v>
      </c>
      <c r="R10" s="62"/>
      <c r="S10" s="63"/>
      <c r="T10" s="64">
        <v>3200</v>
      </c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>
        <v>-200</v>
      </c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34</v>
      </c>
      <c r="B20" s="40"/>
      <c r="C20" s="40"/>
      <c r="D20" s="40"/>
      <c r="E20" s="40"/>
      <c r="F20" s="83">
        <v>-0.40000000037252897</v>
      </c>
      <c r="G20" s="83"/>
      <c r="H20" s="83"/>
      <c r="I20" s="84"/>
      <c r="J20" s="85">
        <f>SUM(J8:K19)</f>
        <v>3</v>
      </c>
      <c r="K20" s="85"/>
      <c r="L20" s="86" t="s">
        <v>35</v>
      </c>
      <c r="M20" s="87"/>
      <c r="N20" s="87"/>
      <c r="O20" s="87"/>
      <c r="P20" s="88"/>
      <c r="Q20" s="89">
        <f>SUM(Q8:S19)</f>
        <v>684000</v>
      </c>
      <c r="R20" s="83"/>
      <c r="S20" s="83"/>
      <c r="T20" s="83"/>
      <c r="U20" s="90"/>
    </row>
    <row r="21" spans="1:21" ht="17.25" thickBot="1" x14ac:dyDescent="0.35">
      <c r="A21" s="91" t="s">
        <v>36</v>
      </c>
      <c r="B21" s="92"/>
      <c r="C21" s="92"/>
      <c r="D21" s="92"/>
      <c r="E21" s="92"/>
      <c r="F21" s="93">
        <f>F20+Q20</f>
        <v>683999.59999999963</v>
      </c>
      <c r="G21" s="93"/>
      <c r="H21" s="93"/>
      <c r="I21" s="94"/>
      <c r="J21" s="95" t="s">
        <v>37</v>
      </c>
      <c r="K21" s="92"/>
      <c r="L21" s="96" t="str">
        <f>T4</f>
        <v>장효주</v>
      </c>
      <c r="M21" s="96"/>
      <c r="N21" s="96"/>
      <c r="O21" s="95" t="s">
        <v>38</v>
      </c>
      <c r="P21" s="97"/>
      <c r="Q21" s="98" t="str">
        <f>C3</f>
        <v>AZ제일오토미션(순천)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AZ제일오토미션(순천)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0B5_Repair_Kit</v>
      </c>
      <c r="B31" s="113"/>
      <c r="C31" s="113"/>
      <c r="D31" s="113"/>
      <c r="E31" s="113"/>
      <c r="F31" s="113" t="str">
        <f>F8</f>
        <v>0B5398048D</v>
      </c>
      <c r="G31" s="113"/>
      <c r="H31" s="113"/>
      <c r="I31" s="113"/>
      <c r="J31" s="113">
        <f>J8</f>
        <v>1</v>
      </c>
      <c r="K31" s="113"/>
      <c r="L31" s="114">
        <f>L8</f>
        <v>517273</v>
      </c>
      <c r="M31" s="114"/>
      <c r="N31" s="114"/>
      <c r="O31" s="114"/>
      <c r="P31" s="114"/>
      <c r="Q31" s="114">
        <f>Q8</f>
        <v>569000</v>
      </c>
      <c r="R31" s="114"/>
      <c r="S31" s="114"/>
      <c r="T31" s="113">
        <f>T8</f>
        <v>51727</v>
      </c>
      <c r="U31" s="115"/>
    </row>
    <row r="32" spans="1:21" ht="15" customHeight="1" x14ac:dyDescent="0.3">
      <c r="A32" s="116" t="str">
        <f t="shared" ref="A32:A42" si="0">A9</f>
        <v>0B5_Solenoid</v>
      </c>
      <c r="B32" s="117"/>
      <c r="C32" s="117"/>
      <c r="D32" s="117"/>
      <c r="E32" s="117"/>
      <c r="F32" s="117">
        <f t="shared" ref="F32:F42" si="1">F9</f>
        <v>50229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72728</v>
      </c>
      <c r="M32" s="118"/>
      <c r="N32" s="118"/>
      <c r="O32" s="118"/>
      <c r="P32" s="118"/>
      <c r="Q32" s="118">
        <f t="shared" ref="Q32:Q42" si="4">Q9</f>
        <v>80000</v>
      </c>
      <c r="R32" s="118"/>
      <c r="S32" s="118"/>
      <c r="T32" s="117">
        <f t="shared" ref="T32:T42" si="5">T9</f>
        <v>7272.8</v>
      </c>
      <c r="U32" s="119"/>
    </row>
    <row r="33" spans="1:21" ht="15" customHeight="1" x14ac:dyDescent="0.3">
      <c r="A33" s="116" t="str">
        <f t="shared" si="0"/>
        <v>0B5_Filter</v>
      </c>
      <c r="B33" s="117"/>
      <c r="C33" s="117"/>
      <c r="D33" s="117"/>
      <c r="E33" s="117"/>
      <c r="F33" s="117" t="str">
        <f t="shared" si="1"/>
        <v>0B5325330A</v>
      </c>
      <c r="G33" s="117"/>
      <c r="H33" s="117"/>
      <c r="I33" s="117"/>
      <c r="J33" s="117">
        <f t="shared" si="2"/>
        <v>1</v>
      </c>
      <c r="K33" s="117"/>
      <c r="L33" s="118">
        <f t="shared" si="3"/>
        <v>32000</v>
      </c>
      <c r="M33" s="118"/>
      <c r="N33" s="118"/>
      <c r="O33" s="118"/>
      <c r="P33" s="118"/>
      <c r="Q33" s="118">
        <f t="shared" si="4"/>
        <v>35200</v>
      </c>
      <c r="R33" s="118"/>
      <c r="S33" s="118"/>
      <c r="T33" s="117">
        <f t="shared" si="5"/>
        <v>3200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-200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34</v>
      </c>
      <c r="B43" s="40"/>
      <c r="C43" s="40"/>
      <c r="D43" s="40"/>
      <c r="E43" s="40"/>
      <c r="F43" s="83">
        <f>F20</f>
        <v>-0.40000000037252897</v>
      </c>
      <c r="G43" s="83"/>
      <c r="H43" s="83"/>
      <c r="I43" s="84"/>
      <c r="J43" s="85">
        <f>J20</f>
        <v>3</v>
      </c>
      <c r="K43" s="85"/>
      <c r="L43" s="86" t="s">
        <v>35</v>
      </c>
      <c r="M43" s="87"/>
      <c r="N43" s="87"/>
      <c r="O43" s="87"/>
      <c r="P43" s="88"/>
      <c r="Q43" s="124">
        <f>Q20</f>
        <v>684000</v>
      </c>
      <c r="R43" s="125"/>
      <c r="S43" s="125"/>
      <c r="T43" s="125"/>
      <c r="U43" s="126"/>
    </row>
    <row r="44" spans="1:21" ht="17.25" thickBot="1" x14ac:dyDescent="0.35">
      <c r="A44" s="91" t="s">
        <v>36</v>
      </c>
      <c r="B44" s="92"/>
      <c r="C44" s="92"/>
      <c r="D44" s="92"/>
      <c r="E44" s="92"/>
      <c r="F44" s="93">
        <f>F21</f>
        <v>683999.59999999963</v>
      </c>
      <c r="G44" s="93"/>
      <c r="H44" s="93"/>
      <c r="I44" s="94"/>
      <c r="J44" s="95" t="s">
        <v>37</v>
      </c>
      <c r="K44" s="92"/>
      <c r="L44" s="96" t="str">
        <f>L21</f>
        <v>장효주</v>
      </c>
      <c r="M44" s="96"/>
      <c r="N44" s="96"/>
      <c r="O44" s="95" t="s">
        <v>38</v>
      </c>
      <c r="P44" s="97"/>
      <c r="Q44" s="98" t="str">
        <f>Q21</f>
        <v>AZ제일오토미션(순천)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2025-05-26T06:30:36Z</dcterms:created>
  <dcterms:modified xsi:type="dcterms:W3CDTF">2025-05-26T06:30:37Z</dcterms:modified>
</cp:coreProperties>
</file>