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9315746-498F-4407-AD38-A8D881ED16B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주문_리스트!$A$1:$Q$4808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<sst xmlns="http://schemas.openxmlformats.org/spreadsheetml/2006/main" count="23363" uniqueCount="6504">
  <si>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</si>
  <si>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</si>
  <si>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</si>
  <si>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</si>
  <si>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</si>
  <si>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</si>
  <si>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</si>
  <si>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</si>
  <si>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</si>
  <si>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</si>
  <si>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</si>
  <si>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</si>
  <si>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</si>
  <si>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</si>
  <si>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</si>
  <si>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</si>
  <si>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</si>
  <si>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</si>
  <si>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</si>
  <si>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</si>
  <si>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</si>
  <si>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</si>
  <si>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</si>
  <si>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</si>
  <si>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</si>
  <si>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</si>
  <si>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</si>
  <si>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</si>
  <si>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</si>
  <si>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</si>
  <si>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</si>
  <si>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</si>
  <si>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</si>
  <si>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</si>
  <si>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</si>
  <si>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</si>
  <si>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</si>
  <si>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</si>
  <si>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</si>
  <si>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</si>
  <si>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</si>
  <si>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</si>
  <si>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</si>
  <si>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</si>
  <si>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</si>
  <si>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</si>
  <si>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</si>
  <si>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</si>
  <si>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</si>
  <si>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</si>
  <si>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</si>
  <si>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</si>
  <si>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</si>
  <si>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</si>
  <si>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</si>
  <si>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</si>
  <si>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</si>
  <si>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</si>
  <si>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</si>
  <si>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</si>
  <si>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</si>
  <si>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</si>
  <si>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</si>
  <si>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</si>
  <si>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</si>
  <si>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</si>
  <si>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</si>
  <si>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</si>
  <si>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</si>
  <si>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</si>
  <si>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</si>
  <si>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</si>
  <si>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</si>
  <si>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</si>
  <si>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</si>
  <si>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</si>
  <si>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</si>
  <si>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</si>
  <si>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</si>
  <si>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</si>
  <si>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</si>
  <si>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</si>
  <si>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</si>
  <si>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</si>
  <si>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</si>
  <si>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</si>
  <si>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</si>
  <si>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</si>
  <si>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</si>
  <si>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</si>
  <si>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</si>
  <si>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</si>
  <si>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</si>
  <si>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</si>
  <si>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</si>
  <si>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</si>
  <si>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</si>
  <si>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</si>
  <si>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</si>
  <si>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</si>
  <si>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</si>
  <si>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</si>
  <si>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</si>
  <si>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</si>
  <si>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</si>
  <si>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</si>
  <si>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</si>
  <si>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</si>
  <si>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</si>
  <si>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</si>
  <si>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</si>
  <si>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</si>
  <si>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</si>
  <si>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</si>
  <si>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</si>
  <si>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</si>
  <si>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</si>
  <si>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</si>
  <si>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</si>
  <si>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</si>
  <si>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</si>
  <si>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</si>
  <si>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</si>
  <si>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</si>
  <si>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</si>
  <si>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</si>
  <si>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</si>
  <si>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</si>
  <si>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</si>
  <si>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</si>
  <si>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</si>
  <si>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</si>
  <si>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</si>
  <si>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</si>
  <si>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</si>
  <si>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</si>
  <si>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</si>
  <si>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</si>
  <si>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</si>
  <si>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</si>
  <si>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</si>
  <si>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</si>
  <si>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</si>
  <si>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</si>
  <si>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</si>
  <si>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</si>
  <si>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</si>
  <si>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</si>
  <si>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</si>
  <si>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</si>
  <si>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</si>
  <si>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</si>
  <si>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</si>
  <si>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</si>
  <si>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</si>
  <si>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</si>
  <si>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</si>
  <si>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</si>
  <si>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</si>
  <si>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</si>
  <si>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</si>
  <si>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</si>
  <si>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</si>
  <si>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</si>
  <si>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</si>
  <si>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</si>
  <si>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</si>
  <si>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</si>
  <si>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</si>
  <si>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</si>
  <si>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</si>
  <si>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</si>
  <si>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</si>
  <si>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</si>
  <si>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</si>
  <si>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</si>
  <si>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</si>
  <si>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</si>
  <si>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</si>
  <si>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</si>
  <si>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</si>
  <si>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</si>
  <si>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</si>
  <si>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</si>
  <si>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</si>
  <si>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</si>
  <si>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</si>
  <si>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</si>
  <si>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</si>
  <si>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</si>
  <si>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</si>
  <si>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</si>
  <si>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</si>
  <si>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</si>
  <si>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</si>
  <si>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</si>
  <si>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</si>
  <si>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</si>
  <si>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</si>
  <si>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</si>
  <si>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</si>
  <si>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</si>
  <si>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</si>
  <si>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</si>
  <si>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</si>
  <si>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</si>
  <si>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</si>
  <si>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</si>
  <si>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</si>
  <si>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</si>
  <si>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</si>
  <si>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</si>
  <si>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</si>
  <si>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</si>
  <si>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</si>
  <si>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</si>
  <si>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</si>
  <si>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</si>
  <si>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</si>
  <si>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</si>
  <si>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</si>
  <si>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</si>
  <si>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</si>
  <si>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</si>
  <si>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</si>
  <si>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</si>
  <si>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</si>
  <si>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</si>
  <si>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</si>
  <si>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</si>
  <si>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</si>
  <si>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</si>
  <si>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</si>
  <si>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</si>
  <si>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</si>
  <si>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</si>
  <si>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</si>
  <si>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</si>
  <si>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</si>
  <si>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</si>
  <si>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</si>
  <si>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</si>
  <si>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</si>
  <si>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</si>
  <si>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</si>
  <si>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</si>
  <si>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</si>
  <si>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</si>
  <si>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</si>
  <si>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</si>
  <si>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</si>
  <si>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</si>
  <si>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</si>
  <si>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</si>
  <si>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</si>
  <si>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</si>
  <si>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</si>
  <si>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</si>
  <si>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</si>
  <si>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</si>
  <si>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</si>
  <si>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</si>
  <si>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</si>
  <si>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</si>
  <si>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</si>
  <si>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</si>
  <si>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</si>
  <si>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</si>
  <si>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</si>
  <si>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</si>
  <si>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</si>
  <si>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</si>
  <si>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</si>
  <si>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</si>
  <si>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</si>
  <si>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</si>
  <si>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</si>
  <si>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</si>
  <si>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</si>
  <si>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</si>
  <si>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</si>
  <si>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</si>
  <si>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</si>
  <si>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</si>
  <si>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</si>
  <si>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</si>
  <si>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</si>
  <si>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</si>
  <si>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</si>
  <si>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</si>
  <si>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</si>
  <si>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</si>
  <si>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</si>
  <si>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</si>
  <si>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</si>
  <si>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</si>
  <si>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</si>
  <si>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</si>
  <si>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</si>
  <si>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</si>
  <si>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</si>
  <si>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</si>
  <si>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</si>
  <si>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</si>
  <si>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</si>
  <si>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</si>
  <si>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</si>
  <si>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</si>
  <si>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</si>
  <si>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</si>
  <si>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</si>
  <si>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</si>
  <si>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</si>
  <si>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</si>
  <si>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</si>
  <si>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</si>
  <si>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</si>
  <si>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</si>
  <si>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</si>
  <si>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</si>
  <si>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</si>
  <si>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</si>
  <si>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</si>
  <si>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</si>
  <si>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</si>
  <si>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</si>
  <si>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</si>
  <si>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</si>
  <si>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</si>
  <si>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</si>
  <si>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</si>
  <si>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</si>
  <si>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</si>
  <si>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</si>
  <si>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</si>
  <si>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</si>
  <si>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</si>
  <si>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</si>
  <si>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</si>
  <si>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</si>
  <si>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</si>
  <si>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</si>
  <si>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</si>
  <si>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</si>
  <si>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</si>
  <si>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</si>
  <si>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</si>
  <si>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</si>
  <si>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</si>
  <si>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</si>
  <si>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</si>
  <si>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</si>
  <si>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</si>
  <si>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</si>
  <si>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</si>
  <si>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</si>
  <si>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</si>
  <si>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</si>
  <si>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</si>
  <si>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</si>
  <si>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</si>
  <si>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</si>
  <si>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</si>
  <si>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</si>
  <si>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</si>
  <si>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</si>
  <si>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</si>
  <si>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</si>
  <si>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</si>
  <si>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</si>
  <si>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</si>
  <si>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</si>
  <si>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</si>
  <si>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</si>
  <si>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</si>
  <si>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</si>
  <si>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</si>
  <si>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</si>
  <si>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</si>
  <si>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</si>
  <si>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</si>
  <si>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</si>
  <si>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</si>
  <si>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</si>
  <si>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</si>
  <si>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</si>
  <si>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</si>
  <si>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</si>
  <si>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</si>
  <si>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</si>
  <si>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</si>
  <si>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</si>
  <si>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</si>
  <si>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</si>
  <si>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</si>
  <si>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</si>
  <si>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</si>
  <si>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</si>
  <si>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</si>
  <si>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</si>
  <si>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</si>
  <si>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</si>
  <si>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</si>
  <si>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</si>
  <si>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</si>
  <si>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</si>
  <si>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</si>
  <si>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</si>
  <si>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</si>
  <si>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</si>
  <si>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</si>
  <si>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</si>
  <si>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</si>
  <si>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</si>
  <si>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</si>
  <si>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</si>
  <si>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</si>
  <si>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</si>
  <si>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</si>
  <si>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</si>
  <si>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</si>
  <si>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</si>
  <si>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</si>
  <si>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</si>
  <si>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</si>
  <si>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</si>
  <si>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</si>
  <si>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</si>
  <si>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</si>
  <si>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</si>
  <si>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</si>
  <si>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</si>
  <si>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</si>
  <si>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</si>
  <si>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</si>
  <si>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</si>
  <si>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</si>
  <si>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</si>
  <si>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</si>
  <si>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</si>
  <si>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</si>
  <si>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</si>
  <si>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</si>
  <si>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</si>
  <si>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</si>
  <si>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</si>
  <si>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</si>
  <si>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</si>
  <si>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</si>
  <si>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</si>
  <si>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</si>
  <si>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</si>
  <si>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</si>
  <si>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</si>
  <si>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</si>
  <si>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</si>
  <si>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</si>
  <si>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</si>
  <si>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</si>
  <si>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</si>
  <si>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</si>
  <si>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</si>
  <si>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</si>
  <si>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</si>
  <si>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</si>
  <si>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</si>
  <si>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</si>
  <si>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</si>
  <si>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</si>
  <si>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</si>
  <si>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</si>
  <si>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</si>
  <si>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</si>
  <si>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</si>
  <si>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</si>
  <si>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</si>
  <si>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</si>
  <si>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</si>
  <si>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</si>
  <si>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</si>
  <si>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</si>
  <si>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</si>
  <si>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</si>
  <si>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</si>
  <si>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</si>
  <si>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</si>
  <si>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</si>
  <si>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</si>
  <si>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</si>
  <si>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</si>
  <si>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</si>
  <si>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</si>
  <si>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</si>
  <si>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</si>
  <si>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</si>
  <si>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</si>
  <si>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</si>
  <si>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</si>
  <si>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</si>
  <si>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</si>
  <si>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</si>
  <si>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</si>
  <si>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</si>
  <si>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</si>
  <si>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</si>
  <si>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</si>
  <si>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</si>
  <si>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</si>
  <si>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</si>
  <si>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</si>
  <si>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</si>
  <si>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</si>
  <si>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</si>
  <si>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</si>
  <si>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</si>
  <si>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</si>
  <si>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</si>
  <si>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</si>
  <si>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</si>
  <si>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</si>
  <si>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</si>
  <si>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</si>
  <si>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</si>
  <si>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</si>
  <si>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</si>
  <si>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</si>
  <si>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</si>
  <si>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</si>
  <si>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</si>
  <si>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</si>
  <si>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</si>
  <si>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</si>
  <si>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</si>
  <si>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</si>
  <si>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</si>
  <si>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</si>
  <si>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</si>
  <si>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</si>
  <si>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</si>
  <si>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</si>
  <si>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</si>
  <si>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</si>
  <si>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</si>
  <si>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</si>
  <si>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</si>
  <si>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</si>
  <si>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</si>
  <si>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</si>
  <si>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</si>
  <si>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</si>
  <si>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</si>
  <si>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</si>
  <si>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</si>
  <si>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</si>
  <si>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</si>
  <si>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</si>
  <si>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</si>
  <si>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</si>
  <si>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</si>
  <si>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</si>
  <si>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</si>
  <si>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</si>
  <si>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</si>
  <si>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</si>
  <si>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</si>
  <si>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</si>
  <si>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</si>
  <si>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</si>
  <si>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</si>
  <si>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</si>
  <si>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</si>
  <si>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</si>
  <si>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</si>
  <si>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</si>
  <si>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</si>
  <si>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</si>
  <si>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</si>
  <si>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</si>
  <si>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</si>
  <si>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</si>
  <si>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</si>
  <si>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</si>
  <si>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</si>
  <si>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</si>
  <si>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</si>
  <si>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</si>
  <si>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</si>
  <si>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</si>
  <si>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</si>
  <si>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</si>
  <si>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</si>
  <si>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</si>
  <si>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</si>
  <si>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</si>
  <si>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</si>
  <si>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</si>
  <si>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</si>
  <si>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</si>
  <si>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</si>
  <si>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</si>
  <si>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</si>
  <si>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</si>
  <si>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</si>
  <si>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</si>
  <si>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</si>
  <si>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</si>
  <si>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</si>
  <si>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</si>
  <si>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</si>
  <si>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</si>
  <si>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</si>
  <si>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</si>
  <si>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</si>
  <si>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</si>
  <si>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</si>
  <si>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</si>
  <si>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</si>
  <si>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</si>
  <si>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</si>
  <si>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</si>
  <si>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</si>
  <si>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</si>
  <si>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</si>
  <si>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</si>
  <si>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</si>
  <si>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</si>
  <si>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</si>
  <si>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</si>
  <si>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</si>
  <si>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</si>
  <si>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</si>
  <si>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</si>
  <si>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</si>
  <si>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</si>
  <si>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</si>
  <si>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</si>
  <si>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</si>
  <si>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</si>
  <si>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</si>
  <si>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</si>
  <si>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</si>
  <si>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</si>
  <si>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</si>
  <si>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</si>
  <si>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</si>
  <si>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</si>
  <si>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</si>
  <si>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</si>
  <si>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</si>
  <si>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</si>
  <si>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</si>
  <si>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</si>
  <si>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</si>
  <si>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</si>
  <si>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</si>
  <si>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</si>
  <si>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</si>
  <si>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</si>
  <si>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</si>
  <si>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</si>
  <si>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</si>
  <si>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</si>
  <si>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</si>
  <si>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</si>
  <si>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</si>
  <si>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</si>
  <si>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</si>
  <si>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</si>
  <si>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</si>
  <si>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</si>
  <si>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</si>
  <si>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</si>
  <si>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</si>
  <si>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</si>
  <si>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</si>
  <si>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</si>
  <si>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</si>
  <si>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</si>
  <si>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</si>
  <si>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</si>
  <si>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</si>
  <si>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</si>
  <si>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</si>
  <si>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</si>
  <si>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</si>
  <si>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</si>
  <si>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</si>
  <si>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</si>
  <si>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</si>
  <si>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</si>
  <si>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</si>
  <si>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</si>
  <si>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</si>
  <si>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</si>
  <si>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</si>
  <si>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</si>
  <si>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</si>
  <si>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</si>
  <si>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</si>
  <si>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</si>
  <si>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</si>
  <si>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</si>
  <si>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</si>
  <si>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</si>
  <si>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</si>
  <si>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</si>
  <si>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</si>
  <si>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</si>
  <si>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</si>
  <si>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</si>
  <si>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</si>
  <si>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</si>
  <si>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</si>
  <si>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</si>
  <si>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</si>
  <si>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</si>
  <si>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</si>
  <si>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</si>
  <si>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</si>
  <si>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</si>
  <si>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</si>
  <si>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</si>
  <si>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</si>
  <si>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</si>
  <si>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</si>
  <si>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</si>
  <si>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</si>
  <si>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</si>
  <si>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</si>
  <si>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</si>
  <si>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</si>
  <si>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</si>
  <si>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</si>
  <si>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</si>
  <si>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</si>
  <si>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</si>
  <si>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</si>
  <si>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</si>
  <si>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</si>
  <si>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</si>
  <si>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</si>
  <si>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</si>
  <si>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</si>
  <si>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</si>
  <si>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</si>
  <si>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</si>
  <si>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</si>
  <si>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</si>
  <si>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</si>
  <si>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</si>
  <si>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</si>
  <si>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</si>
  <si>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</si>
  <si>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</si>
  <si>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</si>
  <si>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</si>
  <si>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</si>
  <si>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</si>
  <si>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</si>
  <si>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</si>
  <si>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</si>
  <si>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</si>
  <si>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</si>
  <si>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</si>
  <si>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</si>
  <si>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</si>
  <si>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</si>
  <si>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</si>
  <si>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</si>
  <si>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</si>
  <si>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</si>
  <si>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</si>
  <si>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</si>
  <si>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</si>
  <si>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</si>
  <si>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</si>
  <si>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</si>
  <si>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</si>
  <si>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</si>
  <si>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</si>
  <si>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</si>
  <si>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</si>
  <si>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</si>
  <si>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</si>
  <si>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</si>
  <si>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</si>
  <si>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</si>
  <si>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</si>
  <si>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</si>
  <si>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</si>
  <si>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</si>
  <si>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</si>
  <si>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</si>
  <si>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</si>
  <si>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</si>
  <si>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</si>
  <si>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</si>
  <si>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</si>
  <si>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</si>
  <si>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</si>
  <si>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</si>
  <si>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</si>
  <si>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</si>
  <si>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</si>
  <si>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</si>
  <si>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</si>
  <si>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</si>
  <si>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</si>
  <si>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</si>
  <si>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</si>
  <si>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</si>
  <si>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</si>
  <si>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</si>
  <si>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</si>
  <si>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</si>
  <si>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</si>
  <si>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</si>
  <si>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</si>
  <si>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</si>
  <si>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</si>
  <si>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</si>
  <si>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</si>
  <si>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</si>
  <si>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</si>
  <si>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</si>
  <si>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</si>
  <si>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</si>
  <si>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</si>
  <si>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</si>
  <si>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</si>
  <si>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</si>
  <si>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</si>
  <si>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</si>
  <si>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</si>
  <si>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</si>
  <si>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</si>
  <si>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</si>
  <si>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</si>
  <si>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</si>
  <si>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</si>
  <si>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</si>
  <si>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</si>
  <si>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</si>
  <si>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</si>
  <si>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</si>
  <si>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</si>
  <si>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</si>
  <si>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</si>
  <si>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</si>
  <si>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</si>
  <si>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</si>
  <si>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</si>
  <si>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</si>
  <si>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</si>
  <si>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</si>
  <si>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</si>
  <si>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</si>
  <si>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</si>
  <si>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</si>
  <si>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</si>
  <si>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</si>
  <si>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</si>
  <si>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</si>
  <si>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</si>
  <si>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</si>
  <si>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</si>
  <si>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</si>
  <si>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</si>
  <si>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</si>
  <si>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</si>
  <si>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</si>
  <si>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</si>
  <si>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</si>
  <si>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</si>
  <si>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</si>
  <si>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</si>
  <si>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</si>
  <si>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</si>
  <si>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</si>
  <si>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</si>
  <si>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</si>
  <si>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</si>
  <si>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</si>
  <si>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</si>
  <si>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</si>
  <si>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</si>
  <si>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</si>
  <si>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</si>
  <si>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</si>
  <si>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</si>
  <si>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</si>
  <si>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</si>
  <si>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</si>
  <si>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</si>
  <si>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</si>
  <si>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</si>
  <si>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</si>
  <si>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</si>
  <si>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</si>
  <si>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</si>
  <si>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</si>
  <si>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</si>
  <si>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</si>
  <si>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</si>
  <si>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</si>
  <si>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</si>
  <si>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</si>
  <si>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</si>
  <si>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</si>
  <si>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</si>
  <si>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</si>
  <si>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</si>
  <si>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</si>
  <si>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</si>
  <si>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</si>
  <si>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</si>
  <si>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</si>
  <si>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</si>
  <si>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</si>
  <si>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</si>
  <si>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</si>
  <si>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</si>
  <si>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</si>
  <si>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</si>
  <si>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</si>
  <si>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</si>
  <si>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</si>
  <si>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</si>
  <si>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</si>
  <si>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</si>
  <si>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</si>
  <si>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</si>
  <si>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</si>
  <si>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</si>
  <si>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</si>
  <si>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</si>
  <si>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</si>
  <si>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</si>
  <si>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</si>
  <si>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</si>
  <si>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</si>
  <si>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</si>
  <si>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</si>
  <si>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</si>
  <si>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</si>
  <si>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</si>
  <si>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</si>
  <si>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</si>
  <si>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</si>
  <si>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</si>
  <si>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</si>
  <si>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</si>
  <si>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</si>
  <si>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</si>
  <si>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</si>
  <si>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</si>
  <si>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</si>
  <si>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</si>
  <si>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</si>
  <si>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</si>
  <si>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</si>
  <si>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</si>
  <si>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</si>
  <si>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</si>
  <si>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</si>
  <si>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</si>
  <si>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</si>
  <si>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</si>
  <si>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</si>
  <si>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</si>
  <si>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</si>
  <si>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</si>
  <si>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</si>
  <si>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</si>
  <si>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</si>
  <si>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</si>
  <si>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</si>
  <si>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</si>
  <si>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</si>
  <si>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</si>
  <si>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</si>
  <si>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</si>
  <si>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</si>
  <si>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</si>
  <si>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</si>
  <si>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</si>
  <si>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</si>
  <si>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</si>
  <si>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</si>
  <si>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</si>
  <si>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</si>
  <si>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</si>
  <si>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</si>
  <si>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</si>
  <si>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</si>
  <si>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</si>
  <si>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</si>
  <si>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</si>
  <si>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</si>
  <si>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</si>
  <si>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</si>
  <si>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</si>
  <si>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</si>
  <si>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</si>
  <si>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</si>
  <si>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</si>
  <si>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</si>
  <si>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</si>
  <si>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</si>
  <si>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</si>
  <si>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</si>
  <si>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</si>
  <si>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</si>
  <si>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</si>
  <si>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</si>
  <si>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</si>
  <si>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</si>
  <si>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</si>
  <si>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</si>
  <si>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</si>
  <si>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</si>
  <si>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</si>
  <si>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</si>
  <si>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</si>
  <si>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</si>
  <si>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</si>
  <si>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</si>
  <si>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</si>
  <si>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</si>
  <si>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</si>
  <si>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</si>
  <si>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</si>
  <si>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</si>
  <si>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</si>
  <si>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</si>
  <si>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</si>
  <si>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</si>
  <si>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</si>
  <si>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</si>
  <si>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</si>
  <si>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</si>
  <si>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</si>
  <si>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</si>
  <si>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</si>
  <si>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</si>
  <si>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</si>
  <si>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</si>
  <si>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</si>
  <si>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</si>
  <si>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</si>
  <si>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</si>
  <si>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</si>
  <si>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</si>
  <si>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</si>
  <si>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</si>
  <si>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</si>
  <si>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</si>
  <si>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</si>
  <si>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</si>
  <si>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</si>
  <si>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</si>
  <si>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</si>
  <si>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</si>
  <si>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</si>
  <si>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</si>
  <si>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</si>
  <si>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</si>
  <si>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</si>
  <si>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</si>
  <si>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</si>
  <si>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</si>
  <si>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</si>
  <si>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</si>
  <si>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</si>
  <si>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</si>
  <si>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</si>
  <si>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</si>
  <si>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</si>
  <si>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</si>
  <si>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</si>
  <si>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</si>
  <si>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</si>
  <si>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</si>
  <si>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</si>
  <si>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</si>
  <si>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</si>
  <si>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</si>
  <si>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</si>
  <si>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</si>
  <si>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</si>
  <si>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</si>
  <si>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</si>
  <si>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</si>
  <si>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</si>
  <si>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</si>
  <si>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</si>
  <si>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</si>
  <si>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</si>
  <si>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</si>
  <si>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</si>
  <si>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</si>
  <si>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</si>
  <si>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</si>
  <si>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</si>
  <si>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</si>
  <si>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</si>
  <si>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</si>
  <si>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</si>
  <si>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</si>
  <si>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</si>
  <si>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</si>
  <si>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</si>
  <si>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</si>
  <si>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</si>
  <si>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</si>
  <si>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</si>
  <si>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</si>
  <si>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</si>
  <si>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</si>
  <si>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</si>
  <si>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</si>
  <si>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</si>
  <si>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</si>
  <si>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</si>
  <si>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</si>
  <si>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</si>
  <si>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</si>
  <si>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</si>
  <si>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</si>
  <si>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</si>
  <si>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</si>
  <si>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</si>
  <si>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</si>
  <si>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</si>
  <si>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</si>
  <si>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</si>
  <si>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</si>
  <si>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</si>
  <si>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</si>
  <si>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</si>
  <si>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</si>
  <si>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</si>
  <si>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</si>
  <si>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</si>
  <si>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</si>
  <si>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</si>
  <si>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</si>
  <si>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</si>
  <si>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</si>
  <si>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</si>
  <si>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</si>
  <si>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</si>
  <si>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</si>
  <si>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</si>
  <si>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</si>
  <si>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</si>
  <si>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</si>
  <si>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</si>
  <si>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</si>
  <si>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</si>
  <si>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</si>
  <si>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</si>
  <si>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</si>
  <si>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</si>
  <si>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</si>
  <si>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</si>
  <si>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</si>
  <si>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</si>
  <si>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</si>
  <si>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</si>
  <si>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</si>
  <si>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</si>
  <si>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</si>
  <si>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</si>
  <si>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</si>
  <si>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</si>
  <si>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</si>
  <si>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</si>
  <si>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</si>
  <si>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</si>
  <si>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</si>
  <si>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</si>
  <si>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</si>
  <si>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</si>
  <si>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</si>
  <si>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</si>
  <si>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</si>
  <si>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</si>
  <si>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</si>
  <si>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</si>
  <si>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</si>
  <si>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</si>
  <si>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</si>
  <si>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</si>
  <si>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</si>
  <si>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</si>
  <si>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</si>
  <si>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</si>
  <si>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</si>
  <si>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</si>
  <si>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</si>
  <si>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</si>
  <si>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</si>
  <si>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</si>
  <si>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</si>
  <si>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</si>
  <si>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</si>
  <si>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</si>
  <si>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</si>
  <si>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</si>
  <si>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</si>
  <si>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</si>
  <si>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</si>
  <si>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</si>
  <si>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</si>
  <si>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</si>
  <si>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</si>
  <si>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</si>
  <si>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</si>
  <si>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</si>
  <si>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</si>
  <si>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</si>
  <si>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</si>
  <si>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</si>
  <si>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</si>
  <si>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</si>
  <si>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</si>
  <si>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</si>
  <si>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</si>
  <si>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</si>
  <si>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</si>
  <si>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</si>
  <si>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</si>
  <si>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</si>
  <si>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</si>
  <si>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</si>
  <si>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</si>
  <si>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</si>
  <si>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</si>
  <si>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</si>
  <si>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</si>
  <si>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</si>
  <si>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</si>
  <si>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</si>
  <si>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</si>
  <si>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</si>
  <si>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</si>
  <si>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</si>
  <si>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</si>
  <si>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</si>
  <si>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</si>
  <si>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</si>
  <si>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</si>
  <si>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</si>
  <si>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</si>
  <si>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</si>
  <si>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</si>
  <si>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</si>
  <si>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</si>
  <si>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</si>
  <si>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</si>
  <si>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</si>
  <si>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</si>
  <si>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</si>
  <si>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</si>
  <si>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</si>
  <si>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</si>
  <si>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</si>
  <si>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</si>
  <si>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</si>
  <si>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</si>
  <si>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</si>
  <si>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</si>
  <si>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</si>
  <si>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</si>
  <si>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</si>
  <si>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</si>
  <si>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</si>
  <si>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</si>
  <si>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</si>
  <si>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</si>
  <si>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</si>
  <si>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</si>
  <si>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</si>
  <si>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</si>
  <si>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</si>
  <si>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</si>
  <si>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</si>
  <si>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</si>
  <si>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</si>
  <si>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</si>
  <si>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</si>
  <si>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</si>
  <si>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</si>
  <si>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</si>
  <si>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</si>
  <si>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</si>
  <si>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</si>
  <si>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</si>
  <si>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</si>
  <si>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</si>
  <si>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</si>
  <si>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</si>
  <si>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</si>
  <si>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</si>
  <si>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</si>
  <si>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</si>
  <si>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</si>
  <si>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</si>
  <si>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</si>
  <si>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</si>
  <si>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</si>
  <si>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</si>
  <si>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</si>
  <si>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</si>
  <si>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</si>
  <si>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</si>
  <si>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</si>
  <si>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</si>
  <si>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</si>
  <si>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</si>
  <si>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</si>
  <si>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</si>
  <si>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</si>
  <si>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</si>
  <si>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</si>
  <si>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</si>
  <si>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</si>
  <si>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</si>
  <si>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</si>
  <si>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</si>
  <si>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</si>
  <si>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</si>
  <si>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</si>
  <si>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</si>
  <si>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</si>
  <si>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</si>
  <si>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</si>
  <si>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</si>
  <si>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</si>
  <si>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</si>
  <si>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</si>
  <si>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</si>
  <si>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</si>
  <si>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</si>
  <si>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</si>
  <si>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</si>
  <si>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</si>
  <si>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</si>
  <si>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</si>
  <si>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</si>
  <si>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</si>
  <si>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</si>
  <si>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</si>
  <si>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</si>
  <si>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</si>
  <si>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</si>
  <si>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</si>
  <si>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</si>
  <si>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</si>
  <si>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</si>
  <si>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</si>
  <si>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</si>
  <si>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</si>
  <si>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</si>
  <si>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</si>
  <si>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</si>
  <si>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</si>
  <si>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</si>
  <si>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</si>
  <si>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</si>
  <si>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</si>
  <si>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</si>
  <si>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</si>
  <si>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</si>
  <si>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</si>
  <si>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</si>
  <si>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</si>
  <si>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</si>
  <si>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</si>
  <si>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</si>
  <si>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</si>
  <si>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</si>
  <si>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</si>
  <si>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</si>
  <si>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</si>
  <si>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</si>
  <si>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</si>
  <si>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</si>
  <si>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</si>
  <si>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</si>
  <si>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</si>
  <si>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</si>
  <si>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</si>
  <si>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</si>
  <si>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</si>
  <si>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</si>
  <si>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</si>
  <si>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</si>
  <si>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</si>
  <si>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</si>
  <si>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</si>
  <si>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</si>
  <si>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</si>
  <si>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</si>
  <si>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</si>
  <si>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</si>
  <si>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</si>
  <si>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</si>
  <si>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</si>
  <si>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</si>
  <si>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</si>
  <si>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</si>
  <si>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</si>
  <si>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</si>
  <si>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</si>
  <si>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</si>
  <si>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</si>
  <si>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</si>
  <si>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</si>
  <si>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</si>
  <si>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</si>
  <si>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</si>
  <si>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</si>
  <si>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</si>
  <si>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</si>
  <si>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</si>
  <si>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</si>
  <si>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</si>
  <si>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</si>
  <si>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</si>
  <si>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</si>
  <si>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</si>
  <si>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</si>
  <si>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</si>
  <si>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</si>
  <si>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</si>
  <si>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</si>
  <si>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</si>
  <si>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</si>
  <si>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</si>
  <si>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</si>
  <si>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</si>
  <si>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</si>
  <si>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</si>
  <si>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</si>
  <si>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</si>
  <si>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</si>
  <si>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</si>
  <si>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</si>
  <si>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</si>
  <si>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</si>
  <si>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</si>
  <si>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</si>
  <si>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</si>
  <si>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</si>
  <si>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</si>
  <si>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</si>
  <si>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</si>
  <si>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</si>
  <si>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</si>
  <si>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</si>
  <si>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</si>
  <si>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</si>
  <si>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</si>
  <si>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</si>
  <si>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</si>
  <si>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</si>
  <si>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</si>
  <si>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</si>
  <si>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</si>
  <si>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</si>
  <si>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</si>
  <si>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</si>
  <si>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</si>
  <si>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</si>
  <si>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</si>
  <si>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</si>
  <si>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</si>
  <si>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</si>
  <si>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</si>
  <si>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</si>
  <si>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</si>
  <si>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</si>
  <si>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</si>
  <si>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</si>
  <si>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</si>
  <si>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</si>
  <si>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</si>
  <si>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</si>
  <si>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</si>
  <si>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</si>
  <si>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</si>
  <si>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</si>
  <si>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</si>
  <si>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</si>
  <si>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</si>
  <si>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</si>
  <si>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</si>
  <si>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</si>
  <si>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</si>
  <si>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</si>
  <si>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</si>
  <si>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</si>
  <si>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</si>
  <si>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</si>
  <si>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</si>
  <si>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</si>
  <si>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</si>
  <si>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</si>
  <si>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</si>
  <si>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</si>
  <si>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</si>
  <si>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</si>
  <si>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</si>
  <si>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</si>
  <si>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</si>
  <si>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</si>
  <si>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</si>
  <si>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</si>
  <si>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</si>
  <si>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</si>
  <si>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</si>
  <si>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</si>
  <si>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</si>
  <si>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</si>
  <si>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</si>
  <si>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</si>
  <si>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</si>
  <si>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</si>
  <si>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</si>
  <si>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</si>
  <si>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</si>
  <si>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</si>
  <si>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</si>
  <si>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</si>
  <si>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</si>
  <si>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</si>
  <si>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</si>
  <si>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</si>
  <si>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</si>
  <si>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</si>
  <si>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</si>
  <si>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</si>
  <si>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</si>
  <si>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</si>
  <si>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</si>
  <si>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</si>
  <si>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</si>
  <si>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</si>
  <si>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</si>
  <si>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</si>
  <si>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</si>
  <si>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</si>
  <si>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</si>
  <si>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</si>
  <si>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</si>
  <si>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</si>
  <si>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</si>
  <si>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</si>
  <si>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</si>
  <si>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</si>
  <si>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</si>
  <si>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</si>
  <si>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</si>
  <si>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</si>
  <si>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</si>
  <si>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</si>
  <si>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</si>
  <si>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</si>
  <si>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</si>
  <si>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</si>
  <si>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</si>
  <si>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</si>
  <si>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</si>
  <si>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</si>
  <si>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</si>
  <si>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</si>
  <si>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</si>
  <si>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</si>
  <si>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</si>
  <si>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</si>
  <si>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</si>
  <si>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</si>
  <si>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</si>
  <si>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</si>
  <si>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</si>
  <si>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</si>
  <si>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</si>
  <si>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</si>
  <si>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</si>
  <si>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</si>
  <si>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</si>
  <si>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</si>
  <si>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</si>
  <si>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</si>
  <si>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</si>
  <si>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</si>
  <si>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</si>
  <si>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</si>
  <si>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</si>
  <si>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</si>
  <si>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</si>
  <si>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</si>
  <si>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</si>
  <si>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</si>
  <si>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</si>
  <si>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</si>
  <si>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</si>
  <si>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</si>
  <si>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</si>
  <si>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</si>
  <si>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</si>
  <si>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</si>
  <si>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</si>
  <si>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</si>
  <si>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</si>
  <si>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</si>
  <si>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</si>
  <si>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</si>
  <si>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</si>
  <si>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</si>
  <si>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</si>
  <si>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</si>
  <si>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</si>
  <si>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</si>
  <si>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</si>
  <si>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</si>
  <si>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</si>
  <si>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</si>
  <si>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</si>
  <si>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</si>
  <si>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</si>
  <si>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</si>
  <si>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</si>
  <si>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</si>
  <si>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</si>
  <si>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</si>
  <si>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</si>
  <si>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</si>
  <si>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</si>
  <si>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</si>
  <si>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</si>
  <si>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</si>
  <si>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</si>
  <si>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</si>
  <si>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</si>
  <si>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</si>
  <si>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</si>
  <si>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</si>
  <si>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</si>
  <si>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</si>
  <si>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</si>
  <si>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</si>
  <si>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</si>
  <si>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</si>
  <si>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</si>
  <si>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</si>
  <si>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</si>
  <si>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</si>
  <si>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</si>
  <si>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</si>
  <si>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</si>
  <si>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</si>
  <si>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</si>
  <si>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</si>
  <si>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</si>
  <si>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</si>
  <si>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</si>
  <si>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</si>
  <si>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</si>
  <si>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</si>
  <si>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</si>
  <si>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</si>
  <si>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</si>
  <si>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</si>
  <si>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</si>
  <si>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</si>
  <si>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</si>
  <si>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</si>
  <si>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</si>
  <si>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</si>
  <si>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</si>
  <si>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</si>
  <si>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</si>
  <si>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</si>
  <si>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</si>
  <si>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</si>
  <si>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</si>
  <si>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</si>
  <si>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</si>
  <si>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</si>
  <si>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</si>
  <si>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</si>
  <si>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</si>
  <si>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</si>
  <si>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</si>
  <si>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</si>
  <si>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</si>
  <si>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</si>
  <si>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</si>
  <si>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</si>
  <si>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</si>
  <si>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</si>
  <si>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</si>
  <si>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</si>
  <si>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</si>
  <si>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</si>
  <si>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</si>
  <si>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</si>
  <si>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</si>
  <si>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</si>
  <si>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</si>
  <si>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</si>
  <si>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</si>
  <si>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</si>
  <si>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</si>
  <si>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</si>
  <si>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</si>
  <si>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</si>
  <si>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</si>
  <si>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</si>
  <si>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</si>
  <si>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</si>
  <si>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</si>
  <si>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</si>
  <si>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</si>
  <si>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</si>
  <si>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</si>
  <si>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</si>
  <si>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</si>
  <si>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</si>
  <si>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</si>
  <si>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</si>
  <si>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</si>
  <si>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</si>
  <si>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</si>
  <si>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</si>
  <si>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</si>
  <si>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</si>
  <si>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</si>
  <si>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</si>
  <si>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</si>
  <si>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</si>
  <si>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</si>
  <si>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</si>
  <si>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</si>
  <si>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</si>
  <si>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</si>
  <si>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</si>
  <si>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</si>
  <si>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</si>
  <si>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</si>
  <si>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</si>
  <si>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</si>
  <si>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</si>
  <si>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</si>
  <si>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</si>
  <si>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</si>
  <si>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</si>
  <si>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</si>
  <si>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</si>
  <si>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</si>
  <si>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</si>
  <si>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</si>
  <si>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</si>
  <si>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</si>
  <si>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</si>
  <si>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</si>
  <si>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</si>
  <si>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</si>
  <si>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</si>
  <si>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</si>
  <si>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</si>
  <si>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</si>
  <si>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</si>
  <si>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</si>
  <si>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</si>
  <si>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</si>
  <si>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</si>
  <si>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</si>
  <si>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</si>
  <si>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</si>
  <si>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</si>
  <si>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</si>
  <si>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</si>
  <si>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</si>
  <si>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</si>
  <si>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</si>
  <si>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</si>
  <si>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</si>
  <si>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</si>
  <si>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</si>
  <si>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</si>
  <si>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</si>
  <si>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</si>
  <si>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</si>
  <si>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</si>
  <si>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</si>
  <si>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</si>
  <si>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</si>
  <si>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</si>
  <si>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</si>
  <si>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</si>
  <si>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</si>
  <si>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</si>
  <si>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</si>
  <si>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</si>
  <si>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</si>
  <si>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</si>
  <si>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</si>
  <si>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</si>
  <si>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</si>
  <si>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</si>
  <si>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</si>
  <si>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</si>
  <si>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</si>
  <si>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</si>
  <si>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</si>
  <si>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</si>
  <si>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</si>
  <si>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</si>
  <si>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</si>
  <si>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</si>
  <si>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</si>
  <si>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</si>
  <si>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</si>
  <si>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</si>
  <si>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</si>
  <si>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</si>
  <si>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</si>
  <si>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</si>
  <si>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</si>
  <si>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</si>
  <si>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</si>
  <si>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</si>
  <si>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</si>
  <si>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</si>
  <si>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</si>
  <si>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</si>
  <si>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</si>
  <si>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</si>
  <si>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</si>
  <si>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</si>
  <si>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</si>
  <si>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</si>
  <si>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</si>
  <si>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</si>
  <si>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</si>
  <si>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</si>
  <si>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</si>
  <si>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</si>
  <si>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</si>
  <si>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</si>
  <si>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</si>
  <si>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</si>
  <si>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</si>
  <si>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</si>
  <si>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</si>
  <si>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</si>
  <si>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</si>
  <si>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</si>
  <si>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</si>
  <si>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</si>
  <si>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</si>
  <si>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</si>
  <si>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</si>
  <si>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</si>
  <si>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</si>
  <si>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</si>
  <si>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</si>
  <si>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</si>
  <si>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</si>
  <si>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</si>
  <si>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</si>
  <si>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</si>
  <si>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</si>
  <si>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</si>
  <si>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</si>
  <si>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</si>
  <si>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</si>
  <si>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</si>
  <si>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</si>
  <si>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</si>
  <si>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</si>
  <si>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</si>
  <si>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</si>
  <si>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</si>
  <si>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</si>
  <si>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</si>
  <si>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</si>
  <si>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</si>
  <si>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</si>
  <si>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</si>
  <si>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</si>
  <si>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</si>
  <si>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</si>
  <si>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</si>
  <si>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</si>
  <si>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</si>
  <si>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</si>
  <si>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</si>
  <si>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</si>
  <si>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</si>
  <si>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</si>
  <si>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</si>
  <si>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</si>
  <si>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</si>
  <si>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</si>
  <si>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</si>
  <si>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</si>
  <si>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</si>
  <si>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</si>
  <si>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</si>
  <si>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</si>
  <si>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</si>
  <si>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</si>
  <si>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</si>
  <si>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</si>
  <si>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</si>
  <si>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</si>
  <si>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</si>
  <si>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</si>
  <si>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</si>
  <si>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</si>
  <si>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</si>
  <si>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</si>
  <si>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</si>
  <si>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</si>
  <si>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</si>
  <si>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</si>
  <si>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</si>
  <si>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</si>
  <si>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</si>
  <si>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</si>
  <si>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</si>
  <si>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</si>
  <si>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</si>
  <si>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</si>
  <si>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</si>
  <si>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</si>
  <si>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</si>
  <si>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</si>
  <si>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</si>
  <si>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</si>
  <si>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</si>
  <si>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</si>
  <si>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</si>
  <si>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</si>
  <si>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</si>
  <si>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</si>
  <si>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</si>
  <si>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</si>
  <si>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</si>
  <si>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</si>
  <si>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</si>
  <si>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</si>
  <si>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</si>
  <si>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</si>
  <si>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</si>
  <si>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</si>
  <si>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</si>
  <si>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</si>
  <si>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</si>
  <si>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</si>
  <si>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</si>
  <si>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</si>
  <si>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</si>
  <si>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</si>
  <si>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</si>
  <si>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</si>
  <si>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</si>
  <si>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</si>
  <si>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</si>
  <si>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</si>
  <si>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</si>
  <si>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</si>
  <si>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</si>
  <si>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</si>
  <si>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</si>
  <si>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</si>
  <si>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</si>
  <si>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</si>
  <si>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</si>
  <si>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</si>
  <si>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</si>
  <si>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</si>
  <si>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</si>
  <si>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</si>
  <si>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</si>
  <si>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</si>
  <si>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</si>
  <si>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</si>
  <si>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</si>
  <si>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</si>
  <si>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</si>
  <si>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</si>
  <si>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</si>
  <si>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</si>
  <si>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</si>
  <si>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</si>
  <si>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</si>
  <si>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</si>
  <si>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</si>
  <si>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</si>
  <si>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</si>
  <si>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</si>
  <si>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</si>
  <si>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</si>
  <si>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</si>
  <si>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</si>
  <si>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</si>
  <si>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</si>
  <si>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</si>
  <si>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</si>
  <si>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</si>
  <si>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</si>
  <si>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</si>
  <si>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</si>
  <si>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</si>
  <si>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</si>
  <si>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</si>
  <si>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</si>
  <si>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</si>
  <si>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</si>
  <si>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</si>
  <si>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</si>
  <si>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</si>
  <si>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</si>
  <si>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</si>
  <si>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</si>
  <si>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</si>
  <si>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</si>
  <si>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</si>
  <si>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</si>
  <si>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</si>
  <si>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</si>
  <si>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</si>
  <si>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</si>
  <si>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</si>
  <si>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</si>
  <si>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</si>
  <si>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</si>
  <si>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</si>
  <si>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</si>
  <si>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</si>
  <si>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</si>
  <si>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</si>
  <si>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</si>
  <si>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</si>
  <si>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</si>
  <si>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</si>
  <si>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</si>
  <si>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</si>
  <si>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</si>
  <si>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</si>
  <si>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</si>
  <si>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</si>
  <si>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</si>
  <si>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</si>
  <si>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</si>
  <si>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</si>
  <si>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</si>
  <si>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</si>
  <si>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</si>
  <si>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</si>
  <si>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</si>
  <si>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</si>
  <si>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</si>
  <si>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</si>
  <si>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</si>
  <si>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</si>
  <si>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</si>
  <si>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</si>
  <si>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</si>
  <si>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</si>
  <si>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</si>
  <si>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</si>
  <si>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</si>
  <si>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</si>
  <si>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</si>
  <si>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</si>
  <si>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</si>
  <si>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</si>
  <si>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</si>
  <si>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</si>
  <si>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</si>
  <si>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</si>
  <si>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</si>
  <si>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</si>
  <si>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</si>
  <si>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</si>
  <si>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</si>
  <si>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</si>
  <si>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</si>
  <si>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</si>
  <si>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</si>
  <si>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</si>
  <si>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</si>
  <si>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</si>
  <si>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</si>
  <si>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</si>
  <si>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</si>
  <si>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</si>
  <si>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</si>
  <si>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</si>
  <si>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</si>
  <si>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</si>
  <si>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</si>
  <si>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</si>
  <si>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</si>
  <si>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</si>
  <si>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</si>
  <si>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</si>
  <si>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</si>
  <si>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</si>
  <si>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</si>
  <si>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</si>
  <si>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</si>
  <si>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</si>
  <si>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</si>
  <si>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</si>
  <si>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</si>
  <si>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</si>
  <si>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</si>
  <si>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</si>
  <si>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</si>
  <si>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</si>
  <si>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</si>
  <si>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</si>
  <si>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</si>
  <si>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</si>
  <si>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</si>
  <si>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</si>
  <si>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</si>
  <si>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</si>
  <si>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</si>
  <si>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</si>
  <si>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</si>
  <si>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</si>
  <si>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</si>
  <si>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</si>
  <si>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</si>
  <si>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</si>
  <si>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</si>
  <si>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</si>
  <si>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</si>
  <si>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</si>
  <si>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</si>
  <si>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</si>
  <si>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</si>
  <si>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</si>
  <si>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</si>
  <si>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</si>
  <si>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</si>
  <si>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</si>
  <si>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</si>
  <si>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</si>
  <si>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</si>
  <si>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</si>
  <si>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</si>
  <si>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</si>
  <si>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</si>
  <si>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</si>
  <si>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</si>
  <si>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</si>
  <si>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</si>
  <si>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</si>
  <si>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</si>
  <si>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</si>
  <si>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</si>
  <si>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</si>
  <si>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</si>
  <si>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</si>
  <si>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</si>
  <si>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</si>
  <si>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</si>
  <si>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</si>
  <si>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</si>
  <si>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</si>
  <si>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</si>
  <si>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</si>
  <si>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</si>
  <si>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</si>
  <si>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</si>
  <si>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</si>
  <si>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</si>
  <si>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</si>
  <si>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</si>
  <si>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</si>
  <si>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</si>
  <si>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</si>
  <si>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</si>
  <si>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</si>
  <si>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</si>
  <si>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</si>
  <si>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</si>
  <si>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</si>
  <si>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</si>
  <si>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</si>
  <si>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</si>
  <si>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</si>
  <si>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</si>
  <si>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</si>
  <si>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</si>
  <si>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</si>
  <si>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</si>
  <si>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</si>
  <si>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</si>
  <si>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</si>
  <si>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</si>
  <si>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</si>
  <si>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</si>
  <si>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</si>
  <si>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</si>
  <si>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</si>
  <si>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</si>
  <si>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</si>
  <si>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</si>
  <si>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</si>
  <si>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</si>
  <si>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</si>
  <si>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</si>
  <si>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</si>
  <si>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</si>
  <si>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</si>
  <si>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</si>
  <si>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</si>
  <si>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</si>
  <si>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</si>
  <si>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</si>
  <si>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</si>
  <si>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</si>
  <si>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</si>
  <si>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</si>
  <si>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</si>
  <si>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</si>
  <si>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</si>
  <si>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</si>
  <si>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</si>
  <si>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</si>
  <si>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</si>
  <si>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</si>
  <si>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</si>
  <si>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</si>
  <si>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</si>
  <si>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</si>
  <si>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</si>
  <si>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</si>
  <si>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</si>
  <si>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</si>
  <si>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</si>
  <si>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</si>
  <si>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</si>
  <si>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</si>
  <si>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</si>
  <si>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</si>
  <si>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</si>
  <si>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</si>
  <si>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</si>
  <si>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</si>
  <si>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</si>
  <si>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</si>
  <si>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</si>
  <si>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</si>
  <si>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</si>
  <si>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</si>
  <si>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</si>
  <si>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</si>
  <si>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</si>
  <si>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</si>
  <si>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</si>
  <si>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</si>
  <si>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</si>
  <si>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</si>
  <si>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</si>
  <si>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</si>
  <si>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</si>
  <si>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</si>
  <si>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</si>
  <si>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</si>
  <si>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</si>
  <si>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</si>
  <si>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</si>
  <si>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</si>
  <si>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</si>
  <si>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</si>
  <si>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</si>
  <si>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</si>
  <si>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</si>
  <si>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</si>
  <si>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</si>
  <si>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</si>
  <si>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</si>
  <si>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</si>
  <si>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</si>
  <si>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</si>
  <si>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</si>
  <si>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</si>
  <si>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</si>
  <si>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</si>
  <si>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</si>
  <si>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</si>
  <si>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</si>
  <si>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</si>
  <si>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</si>
  <si>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</si>
  <si>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</si>
  <si>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</si>
  <si>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</si>
  <si>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</si>
  <si>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</si>
  <si>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</si>
  <si>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</si>
  <si>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</si>
  <si>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</si>
  <si>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</si>
  <si>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</si>
  <si>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</si>
  <si>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</si>
  <si>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</si>
  <si>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</si>
  <si>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</si>
  <si>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</si>
  <si>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</si>
  <si>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</si>
  <si>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</si>
  <si>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</si>
  <si>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</si>
  <si>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</si>
  <si>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</si>
  <si>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</si>
  <si>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</si>
  <si>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</si>
  <si>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</si>
  <si>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</si>
  <si>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</si>
  <si>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</si>
  <si>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</si>
  <si>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</si>
  <si>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</si>
  <si>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</si>
  <si>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</si>
  <si>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</si>
  <si>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</si>
  <si>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</si>
  <si>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</si>
  <si>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</si>
  <si>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</si>
  <si>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</si>
  <si>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</si>
  <si>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</si>
  <si>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</si>
  <si>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</si>
  <si>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</si>
  <si>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</si>
  <si>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</si>
  <si>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</si>
  <si>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</si>
  <si>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</si>
  <si>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</si>
  <si>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</si>
  <si>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</si>
  <si>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</si>
  <si>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</si>
  <si>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</si>
  <si>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</si>
  <si>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</si>
  <si>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</si>
  <si>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</si>
  <si>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</si>
  <si>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</si>
  <si>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</si>
  <si>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</si>
  <si>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</si>
  <si>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</si>
  <si>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</si>
  <si>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</si>
  <si>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</si>
  <si>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</si>
  <si>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</si>
  <si>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</si>
  <si>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</si>
  <si>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</si>
  <si>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</si>
  <si>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</si>
  <si>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</si>
  <si>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</si>
  <si>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</si>
  <si>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</si>
  <si>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</si>
  <si>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</si>
  <si>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</si>
  <si>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</si>
  <si>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</si>
  <si>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</si>
  <si>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</si>
  <si>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</si>
  <si>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</si>
  <si>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</si>
  <si>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</si>
  <si>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</si>
  <si>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</si>
  <si>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</si>
  <si>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</si>
  <si>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</si>
  <si>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</si>
  <si>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</si>
  <si>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</si>
  <si>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</si>
  <si>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</si>
  <si>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</si>
  <si>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</si>
  <si>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</si>
  <si>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</si>
  <si>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</si>
  <si>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</si>
  <si>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</si>
  <si>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</si>
  <si>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</si>
  <si>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</si>
  <si>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</si>
  <si>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</si>
  <si>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</si>
  <si>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</si>
  <si>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</si>
  <si>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</si>
  <si>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</si>
  <si>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</si>
  <si>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</si>
  <si>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</si>
  <si>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</si>
  <si>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</si>
  <si>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</si>
  <si>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</si>
  <si>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</si>
  <si>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</si>
  <si>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</si>
  <si>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</si>
  <si>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</si>
  <si>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</si>
  <si>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</si>
  <si>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</si>
  <si>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</si>
  <si>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</si>
  <si>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</si>
  <si>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</si>
  <si>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</si>
  <si>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</si>
  <si>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</si>
  <si>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</si>
  <si>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</si>
  <si>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</si>
  <si>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</si>
  <si>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</si>
  <si>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</si>
  <si>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</si>
  <si>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</si>
  <si>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</si>
  <si>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</si>
  <si>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</si>
  <si>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</si>
  <si>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</si>
  <si>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</si>
  <si>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</si>
  <si>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</si>
  <si>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</si>
  <si>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</si>
  <si>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</si>
  <si>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</si>
  <si>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</si>
  <si>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</si>
  <si>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</si>
  <si>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</si>
  <si>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</si>
  <si>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</si>
  <si>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</si>
  <si>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</si>
  <si>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</si>
  <si>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</si>
  <si>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</si>
  <si>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</si>
  <si>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</si>
  <si>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</si>
  <si>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</si>
  <si>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</si>
  <si>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</si>
  <si>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</si>
  <si>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</si>
  <si>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</si>
  <si>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</si>
  <si>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</si>
  <si>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</si>
  <si>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</si>
  <si>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</si>
  <si>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</si>
  <si>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</si>
  <si>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</si>
  <si>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</si>
  <si>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</si>
  <si>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</si>
  <si>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</si>
  <si>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</si>
  <si>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</si>
  <si>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</si>
  <si>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</si>
  <si>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</si>
  <si>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</si>
  <si>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</si>
  <si>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</si>
  <si>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</si>
  <si>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</si>
  <si>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</si>
  <si>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</si>
  <si>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</si>
  <si>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</si>
  <si>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</si>
  <si>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</si>
  <si>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</si>
  <si>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</si>
  <si>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</si>
  <si>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</si>
  <si>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</si>
  <si>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</si>
  <si>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</si>
  <si>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</si>
  <si>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</si>
  <si>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</si>
  <si>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</si>
  <si>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</si>
  <si>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</si>
  <si>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</si>
  <si>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</si>
  <si>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</si>
  <si>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</si>
  <si>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</si>
  <si>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</si>
  <si>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</si>
  <si>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</si>
  <si>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</si>
  <si>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</si>
  <si>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</si>
  <si>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</si>
  <si>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</si>
  <si>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</si>
  <si>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</si>
  <si>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</si>
  <si>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</si>
  <si>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</si>
  <si>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</si>
  <si>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</si>
  <si>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</si>
  <si>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</si>
  <si>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</si>
  <si>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</si>
  <si>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</si>
  <si>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</si>
  <si>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</si>
  <si>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</si>
  <si>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</si>
  <si>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</si>
  <si>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</si>
  <si>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</si>
  <si>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</si>
  <si>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</si>
  <si>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</si>
  <si>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</si>
  <si>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</si>
  <si>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</si>
  <si>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</si>
  <si>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</si>
  <si>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</si>
  <si>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</si>
  <si>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</si>
  <si>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</si>
  <si>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</si>
  <si>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</si>
  <si>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</si>
  <si>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</si>
  <si>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</si>
  <si>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</si>
  <si>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</si>
  <si>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</si>
  <si>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</si>
  <si>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</si>
  <si>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</si>
  <si>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</si>
  <si>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</si>
  <si>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</si>
  <si>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</si>
  <si>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</si>
  <si>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</si>
  <si>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</si>
  <si>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</si>
  <si>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</si>
  <si>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</si>
  <si>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</si>
  <si>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</si>
  <si>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</si>
  <si>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</si>
  <si>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</si>
  <si>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</si>
  <si>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</si>
  <si>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</si>
  <si>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</si>
  <si>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</si>
  <si>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</si>
  <si>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</si>
  <si>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</si>
  <si>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</si>
  <si>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</si>
  <si>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</si>
  <si>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</si>
  <si>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</si>
  <si>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</si>
  <si>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</si>
  <si>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</si>
  <si>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</si>
  <si>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</si>
  <si>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</si>
  <si>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</si>
  <si>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</si>
  <si>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</si>
  <si>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</si>
  <si>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</si>
  <si>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</si>
  <si>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</si>
  <si>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</si>
  <si>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</si>
  <si>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</si>
  <si>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</si>
  <si>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</si>
  <si>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</si>
  <si>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</si>
  <si>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</si>
  <si>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</si>
  <si>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</si>
  <si>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</si>
  <si>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</si>
  <si>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</si>
  <si>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</si>
  <si>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</si>
  <si>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</si>
  <si>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</si>
  <si>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</si>
  <si>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</si>
  <si>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</si>
  <si>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</si>
  <si>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</si>
  <si>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</si>
  <si>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</si>
  <si>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</si>
  <si>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</si>
  <si>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</si>
  <si>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</si>
  <si>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</si>
  <si>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</si>
  <si>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</si>
  <si>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</si>
  <si>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</si>
  <si>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</si>
  <si>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</si>
  <si>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</si>
  <si>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</si>
  <si>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</si>
  <si>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</si>
  <si>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</si>
  <si>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</si>
  <si>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</si>
  <si>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</si>
  <si>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</si>
  <si>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</si>
  <si>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</si>
  <si>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</si>
  <si>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</si>
  <si>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</si>
  <si>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</si>
  <si>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</si>
  <si>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</si>
  <si>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</si>
  <si>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</si>
  <si>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</si>
  <si>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</si>
  <si>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</si>
  <si>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</si>
  <si>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</si>
  <si>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</si>
  <si>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</si>
  <si>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</si>
  <si>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</si>
  <si>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</si>
  <si>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</si>
  <si>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</si>
  <si>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</si>
  <si>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</si>
  <si>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</si>
  <si>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</si>
  <si>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</si>
  <si>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</si>
  <si>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</si>
  <si>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</si>
  <si>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</si>
  <si>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</si>
  <si>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</si>
  <si>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</si>
  <si>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</si>
  <si>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</si>
  <si>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</si>
  <si>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</si>
  <si>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</si>
  <si>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</si>
  <si>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</si>
  <si>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</si>
  <si>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</si>
  <si>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</si>
  <si>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</si>
  <si>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</si>
  <si>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</si>
  <si>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</si>
  <si>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</si>
  <si>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</si>
  <si>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</si>
  <si>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</si>
  <si>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</si>
  <si>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</si>
  <si>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</si>
  <si>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</si>
  <si>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</si>
  <si>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</si>
  <si>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</si>
  <si>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</si>
  <si>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</si>
  <si>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</si>
  <si>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</si>
  <si>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</si>
  <si>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</si>
  <si>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</si>
  <si>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</si>
  <si>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</si>
  <si>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</si>
  <si>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</si>
  <si>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</si>
  <si>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</si>
  <si>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</si>
  <si>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</si>
  <si>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</si>
  <si>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</si>
  <si>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</si>
  <si>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</si>
  <si>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</si>
  <si>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</si>
  <si>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</si>
  <si>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</si>
  <si>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</si>
  <si>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</si>
  <si>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</si>
  <si>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</si>
  <si>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</si>
  <si>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</si>
  <si>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</si>
  <si>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</si>
  <si>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</si>
  <si>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</si>
  <si>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</si>
  <si>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</si>
  <si>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</si>
  <si>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</si>
  <si>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</si>
  <si>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</si>
  <si>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</si>
  <si>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</si>
  <si>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</si>
  <si>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</si>
  <si>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</si>
  <si>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</si>
  <si>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</si>
  <si>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</si>
  <si>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</si>
  <si>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</si>
  <si>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</si>
  <si>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</si>
  <si>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</si>
  <si>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</si>
  <si>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</si>
  <si>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</si>
  <si>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</si>
  <si>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</si>
  <si>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</si>
  <si>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</si>
  <si>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</si>
  <si>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</si>
  <si>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</si>
  <si>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</si>
  <si>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</si>
  <si>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</si>
  <si>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</si>
  <si>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</si>
  <si>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</si>
  <si>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</si>
  <si>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</si>
  <si>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</si>
  <si>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</si>
  <si>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</si>
  <si>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</si>
  <si>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</si>
  <si>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</si>
  <si>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</si>
  <si>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</si>
  <si>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</si>
  <si>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</si>
  <si>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</si>
  <si>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</si>
  <si>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</si>
  <si>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</si>
  <si>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</si>
  <si>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</si>
  <si>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</si>
  <si>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</si>
  <si>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</si>
  <si>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</si>
  <si>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</si>
  <si>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</si>
  <si>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</si>
  <si>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</si>
  <si>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</si>
  <si>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</si>
  <si>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</si>
  <si>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</si>
  <si>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</si>
  <si>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</si>
  <si>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</si>
  <si>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</si>
  <si>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</si>
  <si>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</si>
  <si>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</si>
  <si>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</si>
  <si>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</si>
  <si>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</si>
  <si>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</si>
  <si>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</si>
  <si>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</si>
  <si>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</si>
  <si>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</si>
  <si>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</si>
  <si>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</si>
  <si>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</si>
  <si>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</si>
  <si>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</si>
  <si>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</si>
  <si>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</si>
  <si>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</si>
  <si>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</si>
  <si>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</si>
  <si>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</si>
  <si>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</si>
  <si>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</si>
  <si>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</si>
  <si>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</si>
  <si>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</si>
  <si>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</si>
  <si>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</si>
  <si>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</si>
  <si>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</si>
  <si>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</si>
  <si>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</si>
  <si>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</si>
  <si>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</si>
  <si>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</si>
  <si>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</si>
  <si>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</si>
  <si>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</si>
  <si>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</si>
  <si>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</si>
  <si>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</si>
  <si>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</si>
  <si>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</si>
  <si>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</si>
  <si>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</si>
  <si>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</si>
  <si>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</si>
  <si>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</si>
  <si>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</si>
  <si>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</si>
  <si>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</si>
  <si>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</si>
  <si>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</si>
  <si>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</si>
  <si>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</si>
  <si>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</si>
  <si>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</si>
  <si>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</si>
  <si>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</si>
  <si>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</si>
  <si>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</si>
  <si>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</si>
  <si>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</si>
  <si>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</si>
  <si>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</si>
  <si>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</si>
  <si>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</si>
  <si>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</si>
  <si>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</si>
  <si>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</si>
  <si>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</si>
  <si>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</si>
  <si>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</si>
  <si>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</si>
  <si>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</si>
  <si>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</si>
  <si>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</si>
  <si>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</si>
  <si>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</si>
  <si>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</si>
  <si>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</si>
  <si>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</si>
  <si>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</si>
  <si>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</si>
  <si>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</si>
  <si>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</si>
  <si>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</si>
  <si>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</si>
  <si>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</si>
  <si>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</si>
  <si>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</si>
  <si>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</si>
  <si>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</si>
  <si>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</si>
  <si>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</si>
  <si>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</si>
  <si>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</si>
  <si>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</si>
  <si>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</si>
  <si>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</si>
  <si>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</si>
  <si>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</si>
  <si>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</si>
  <si>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</si>
  <si>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</si>
  <si>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</si>
  <si>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</si>
  <si>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</si>
  <si>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</si>
  <si>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</si>
  <si>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</si>
  <si>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</si>
  <si>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</si>
  <si>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</si>
  <si>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</si>
  <si>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</si>
  <si>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</si>
  <si>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</si>
  <si>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</si>
  <si>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</si>
  <si>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</si>
  <si>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</si>
  <si>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</si>
  <si>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</si>
  <si>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</si>
  <si>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</si>
  <si>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</si>
  <si>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</si>
  <si>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</si>
  <si>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</si>
  <si>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</si>
  <si>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</si>
  <si>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</si>
  <si>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</si>
  <si>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</si>
  <si>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</si>
  <si>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</si>
  <si>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</si>
  <si>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</si>
  <si>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</si>
  <si>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</si>
  <si>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</si>
  <si>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</si>
  <si>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</si>
  <si>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</si>
  <si>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</si>
  <si>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</si>
  <si>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</si>
  <si>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</si>
  <si>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</si>
  <si>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</si>
  <si>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</si>
  <si>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</si>
  <si>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</si>
  <si>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</si>
  <si>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</si>
  <si>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</si>
  <si>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</si>
  <si>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</si>
  <si>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</si>
  <si>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</si>
  <si>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</si>
  <si>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</si>
  <si>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</si>
  <si>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</si>
  <si>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</si>
  <si>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</si>
  <si>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</si>
  <si>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</si>
  <si>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</si>
  <si>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</si>
  <si>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</si>
  <si>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</si>
  <si>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</si>
  <si>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</si>
  <si>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</si>
  <si>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</si>
  <si>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</si>
  <si>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</si>
  <si>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</si>
  <si>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</si>
  <si>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</si>
  <si>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</si>
  <si>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</si>
  <si>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</si>
  <si>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</si>
  <si>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</si>
  <si>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</si>
  <si>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</si>
  <si>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</si>
  <si>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</si>
  <si>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</si>
  <si>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</si>
  <si>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</si>
  <si>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</si>
  <si>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</si>
  <si>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</si>
  <si>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</si>
  <si>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</si>
  <si>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</si>
  <si>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</si>
  <si>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</si>
  <si>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</si>
  <si>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</si>
  <si>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</si>
  <si>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</si>
  <si>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</si>
  <si>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</si>
  <si>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</si>
  <si>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</si>
  <si>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</si>
  <si>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</si>
  <si>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</si>
  <si>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</si>
  <si>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</si>
  <si>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</si>
  <si>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</si>
  <si>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</si>
  <si>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</si>
  <si>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</si>
  <si>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</si>
  <si>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</si>
  <si>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</si>
  <si>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</si>
  <si>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</si>
  <si>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</si>
  <si>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</si>
  <si>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</si>
  <si>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</si>
  <si>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</si>
  <si>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</si>
  <si>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</si>
  <si>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</si>
  <si>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</si>
  <si>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</si>
  <si>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</si>
  <si>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</si>
  <si>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</si>
  <si>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</si>
  <si>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</si>
  <si>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</si>
  <si>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</si>
  <si>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</si>
  <si>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</si>
  <si>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</si>
  <si>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</si>
  <si>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</si>
  <si>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</si>
  <si>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</si>
  <si>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</si>
  <si>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</si>
  <si>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</si>
  <si>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</si>
  <si>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</si>
  <si>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</si>
  <si>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</si>
  <si>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</si>
  <si>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</si>
  <si>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</si>
  <si>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</si>
  <si>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</si>
  <si>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</si>
  <si>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</si>
  <si>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</si>
  <si>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</si>
  <si>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</si>
  <si>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</si>
  <si>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</si>
  <si>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</si>
  <si>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</si>
  <si>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</si>
  <si>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</si>
  <si>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</si>
  <si>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</si>
  <si>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</si>
  <si>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</si>
  <si>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</si>
  <si>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</si>
  <si>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</si>
  <si>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</si>
  <si>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</si>
  <si>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</si>
  <si>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</si>
  <si>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</si>
  <si>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</si>
  <si>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</si>
  <si>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</si>
  <si>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</si>
  <si>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</si>
  <si>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</si>
  <si>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</si>
  <si>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</si>
  <si>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</si>
  <si>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</si>
  <si>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</si>
  <si>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</si>
  <si>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</si>
  <si>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</si>
  <si>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</si>
  <si>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</si>
  <si>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</si>
  <si>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</si>
  <si>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</si>
  <si>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</si>
  <si>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</si>
  <si>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</si>
  <si>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</si>
  <si>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</si>
  <si>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</si>
  <si>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</si>
  <si>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</si>
  <si>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</si>
  <si>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</si>
  <si>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</si>
  <si>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</si>
  <si>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</si>
  <si>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</si>
  <si>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</si>
  <si>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</si>
  <si>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</si>
  <si>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</si>
  <si>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</si>
  <si>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</si>
  <si>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</si>
  <si>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</si>
  <si>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</si>
  <si>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</si>
  <si>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</si>
  <si>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</si>
  <si>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</si>
  <si>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</si>
  <si>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</si>
  <si>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</si>
  <si>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</si>
  <si>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</si>
  <si>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</si>
  <si>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</si>
  <si>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</si>
  <si>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</si>
  <si>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</si>
  <si>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</si>
  <si>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</si>
  <si>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</si>
  <si>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</si>
  <si>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</si>
  <si>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</si>
  <si>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</si>
  <si>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</si>
  <si>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</si>
  <si>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</si>
  <si>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</si>
  <si>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</si>
  <si>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</si>
  <si>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</si>
  <si>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</si>
  <si>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</si>
  <si>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</si>
  <si>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</si>
  <si>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</si>
  <si>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</si>
  <si>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</si>
  <si>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</si>
  <si>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</si>
  <si>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</si>
  <si>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</si>
  <si>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</si>
  <si>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</si>
  <si>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</si>
  <si>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</si>
  <si>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</si>
  <si>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</si>
  <si>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</si>
  <si>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</si>
  <si>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</si>
  <si>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</si>
  <si>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</si>
  <si>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</si>
  <si>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</si>
  <si>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</si>
  <si>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</si>
  <si>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</si>
  <si>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</si>
  <si>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</si>
  <si>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</si>
  <si>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</si>
  <si>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</si>
  <si>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</si>
  <si>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</si>
  <si>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</si>
  <si>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</si>
  <si>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</si>
  <si>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</si>
  <si>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</si>
  <si>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</si>
  <si>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</si>
  <si>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</si>
  <si>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</si>
  <si>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</si>
  <si>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</si>
  <si>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</si>
  <si>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</si>
  <si>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</si>
  <si>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</si>
  <si>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</si>
  <si>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</si>
  <si>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</si>
  <si>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</si>
  <si>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</si>
  <si>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</si>
  <si>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</si>
  <si>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</si>
  <si>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</si>
  <si>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</si>
  <si>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</si>
  <si>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</si>
  <si>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</si>
  <si>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</si>
  <si>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</si>
  <si>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</si>
  <si>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</si>
  <si>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</si>
  <si>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</si>
  <si>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</si>
  <si>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</si>
  <si>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</si>
  <si>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</si>
  <si>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</si>
  <si>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</si>
  <si>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</si>
  <si>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</si>
  <si>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</si>
  <si>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</si>
  <si>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</si>
  <si>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</si>
  <si>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</si>
  <si>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</si>
  <si>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</si>
  <si>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</si>
  <si>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</si>
  <si>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</si>
  <si>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</si>
  <si>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</si>
  <si>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</si>
  <si>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</si>
  <si>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</si>
  <si>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</si>
  <si>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</si>
  <si>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</si>
  <si>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</si>
  <si>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</si>
  <si>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</si>
  <si>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</si>
  <si>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</si>
  <si>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</si>
  <si>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</si>
  <si>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</si>
  <si>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</si>
  <si>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</si>
  <si>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</si>
  <si>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</si>
  <si>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</si>
  <si>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</si>
  <si>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</si>
  <si>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</si>
  <si>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</si>
  <si>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</si>
  <si>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</si>
  <si>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</si>
  <si>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</si>
  <si>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</si>
  <si>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</si>
  <si>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</si>
  <si>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</si>
  <si>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</si>
  <si>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</si>
  <si>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</si>
  <si>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</si>
  <si>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</si>
  <si>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</si>
  <si>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</si>
  <si>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</si>
  <si>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</si>
  <si>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</si>
  <si>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</si>
  <si>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</si>
  <si>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</si>
  <si>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</si>
  <si>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</si>
  <si>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</si>
  <si>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</si>
  <si>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</si>
  <si>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</si>
  <si>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</si>
  <si>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</si>
  <si>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</si>
  <si>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</si>
  <si>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</si>
  <si>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</si>
  <si>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</si>
  <si>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</si>
  <si>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</si>
  <si>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</si>
  <si>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</si>
  <si>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</si>
  <si>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</si>
  <si>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</si>
  <si>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</si>
  <si>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</si>
  <si>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</si>
  <si>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</si>
  <si>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</si>
  <si>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</si>
  <si>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</si>
  <si>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</si>
  <si>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</si>
  <si>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</si>
  <si>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</si>
  <si>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</si>
  <si>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</si>
  <si>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</si>
  <si>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</si>
  <si>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</si>
  <si>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</si>
  <si>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</si>
  <si>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</si>
  <si>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</si>
  <si>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</si>
  <si>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</si>
  <si>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</si>
  <si>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</si>
  <si>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</si>
  <si>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</si>
  <si>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</si>
  <si>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</si>
  <si>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</si>
  <si>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</si>
  <si>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</si>
  <si>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</si>
  <si>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</si>
  <si>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</si>
  <si>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</si>
  <si>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</si>
  <si>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</si>
  <si>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</si>
  <si>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</si>
  <si>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</si>
  <si>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</si>
  <si>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</si>
  <si>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</si>
  <si>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</si>
  <si>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</si>
  <si>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</si>
  <si>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</si>
  <si>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</si>
  <si>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</si>
  <si>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</si>
  <si>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</si>
  <si>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</si>
  <si>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</si>
  <si>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</si>
  <si>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</si>
  <si>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</si>
  <si>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</si>
  <si>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</si>
  <si>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</si>
  <si>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</si>
  <si>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</si>
  <si>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</si>
  <si>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</si>
  <si>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</si>
  <si>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</si>
  <si>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</si>
  <si>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</si>
  <si>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</si>
  <si>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</si>
  <si>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</si>
  <si>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</si>
  <si>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</si>
  <si>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</si>
  <si>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</si>
  <si>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</si>
  <si>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</si>
  <si>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</si>
  <si>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</si>
  <si>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</si>
  <si>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</si>
  <si>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</si>
  <si>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</si>
  <si>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</si>
  <si>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</si>
  <si>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</si>
  <si>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</si>
  <si>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</si>
  <si>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</si>
  <si>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</si>
  <si>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</si>
  <si>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</si>
  <si>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</si>
  <si>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</si>
  <si>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</si>
  <si>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</si>
  <si>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</si>
  <si>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</si>
  <si>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</si>
  <si>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</si>
  <si>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</si>
  <si>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</si>
  <si>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</si>
  <si>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</si>
  <si>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</si>
  <si>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</si>
  <si>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</si>
  <si>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</si>
  <si>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</si>
  <si>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</si>
  <si>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</si>
  <si>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</si>
  <si>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</si>
  <si>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</si>
  <si>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</si>
  <si>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</si>
  <si>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</si>
  <si>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</si>
  <si>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</si>
  <si>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</si>
  <si>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</si>
  <si>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</si>
  <si>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</si>
  <si>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</si>
  <si>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</si>
  <si>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</si>
  <si>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</si>
  <si>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</si>
  <si>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</si>
  <si>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</si>
  <si>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</si>
  <si>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</si>
  <si>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</si>
  <si>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</si>
  <si>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</si>
  <si>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</si>
  <si>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</si>
  <si>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</si>
  <si>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</si>
  <si>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</si>
  <si>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</si>
  <si>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</si>
  <si>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</si>
  <si>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</si>
  <si>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</si>
  <si>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</si>
  <si>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</si>
  <si>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</si>
  <si>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</si>
  <si>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</si>
  <si>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</si>
  <si>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</si>
  <si>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</si>
  <si>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</si>
  <si>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</si>
  <si>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</si>
  <si>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</si>
  <si>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</si>
  <si>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</si>
  <si>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</si>
  <si>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</si>
  <si>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</si>
  <si>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</si>
  <si>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</si>
  <si>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</si>
  <si>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</si>
  <si>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</si>
  <si>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</si>
  <si>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</si>
  <si>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</si>
  <si>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</si>
  <si>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</si>
  <si>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</si>
  <si>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</si>
  <si>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</si>
  <si>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</si>
  <si>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</si>
  <si>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</si>
  <si>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</si>
  <si>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</si>
  <si>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</si>
  <si>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</si>
  <si>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</si>
  <si>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</si>
  <si>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</si>
  <si>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</si>
  <si>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</si>
  <si>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</si>
  <si>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</si>
  <si>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</si>
  <si>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</si>
  <si>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</si>
  <si>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</si>
  <si>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</si>
  <si>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</si>
  <si>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</si>
  <si>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</si>
  <si>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</si>
  <si>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</si>
  <si>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</si>
  <si>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</si>
  <si>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</si>
  <si>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</si>
  <si>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</si>
  <si>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</si>
  <si>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</si>
  <si>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</si>
  <si>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</si>
  <si>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</si>
  <si>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</si>
  <si>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</si>
  <si>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</si>
  <si>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</si>
  <si>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</si>
  <si>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</si>
  <si>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</si>
  <si>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</si>
  <si>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</si>
  <si>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</si>
  <si>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</si>
  <si>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</si>
  <si>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</si>
  <si>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</si>
  <si>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</si>
  <si>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</si>
  <si>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</si>
  <si>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</si>
  <si>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</si>
  <si>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</si>
  <si>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</si>
  <si>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</si>
  <si>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</si>
  <si>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</si>
  <si>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</si>
  <si>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</si>
  <si>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</si>
  <si>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</si>
  <si>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</si>
  <si>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</si>
  <si>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</si>
  <si>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</si>
  <si>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</si>
  <si>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</si>
  <si>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</si>
  <si>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</si>
  <si>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</si>
  <si>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</si>
  <si>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</si>
  <si>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</si>
  <si>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</si>
  <si>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</si>
  <si>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</si>
  <si>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</si>
  <si>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</si>
  <si>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</si>
  <si>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</si>
  <si>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</si>
  <si>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</si>
  <si>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</si>
  <si>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</si>
  <si>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</si>
  <si>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</si>
  <si>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</si>
  <si>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</si>
  <si>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</si>
  <si>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</si>
  <si>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</si>
  <si>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</si>
  <si>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</si>
  <si>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</si>
  <si>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</si>
  <si>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</si>
  <si>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</si>
  <si>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</si>
  <si>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</si>
  <si>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</si>
  <si>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</si>
  <si>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</si>
  <si>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</si>
  <si>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</si>
  <si>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</si>
  <si>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</si>
  <si>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</si>
  <si>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</si>
  <si>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</si>
  <si>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</si>
  <si>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</si>
  <si>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</si>
  <si>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</si>
  <si>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</si>
  <si>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</si>
  <si>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</si>
  <si>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</si>
  <si>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</si>
  <si>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</si>
  <si>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</si>
  <si>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</si>
  <si>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</si>
  <si>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</si>
  <si>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</si>
  <si>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</si>
  <si>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</si>
  <si>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</si>
  <si>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</si>
  <si>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</si>
  <si>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</si>
  <si>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</si>
  <si>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</si>
  <si>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</si>
  <si>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</si>
  <si>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</si>
  <si>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</si>
  <si>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</si>
  <si>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</si>
  <si>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</si>
  <si>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</si>
  <si>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</si>
  <si>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</si>
  <si>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</si>
  <si>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</si>
  <si>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</si>
  <si>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</si>
  <si>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</si>
  <si>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</si>
  <si>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</si>
  <si>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</si>
  <si>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</si>
  <si>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</si>
  <si>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</si>
  <si>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</si>
  <si>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</si>
  <si>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</si>
  <si>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</si>
  <si>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</si>
  <si>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</si>
  <si>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</si>
  <si>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</si>
  <si>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</si>
  <si>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</si>
  <si>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</si>
  <si>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</si>
  <si>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</si>
  <si>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</si>
  <si>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</si>
  <si>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</si>
  <si>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</si>
  <si>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</si>
  <si>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</si>
  <si>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</si>
  <si>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</si>
  <si>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</si>
  <si>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</si>
  <si>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</si>
  <si>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</si>
  <si>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</si>
  <si>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</si>
  <si>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</si>
  <si>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</si>
  <si>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</si>
  <si>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</si>
  <si>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</si>
  <si>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</si>
  <si>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</si>
  <si>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</si>
  <si>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</si>
  <si>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</si>
  <si>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</si>
  <si>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</si>
  <si>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</si>
  <si>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</si>
  <si>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</si>
  <si>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</si>
  <si>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</si>
  <si>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</si>
  <si>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</si>
  <si>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</si>
  <si>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</si>
  <si>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</si>
  <si>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</si>
  <si>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</si>
  <si>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</si>
  <si>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</si>
  <si>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</si>
  <si>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</si>
  <si>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</si>
  <si>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</si>
  <si>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</si>
  <si>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</si>
  <si>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</si>
  <si>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</si>
  <si>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</si>
  <si>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</si>
  <si>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</si>
  <si>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</si>
  <si>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</si>
  <si>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</si>
  <si>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</si>
  <si>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</si>
  <si>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</si>
  <si>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</si>
  <si>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</si>
  <si>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</si>
  <si>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</si>
  <si>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</si>
  <si>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</si>
  <si>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</si>
  <si>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</si>
  <si>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</si>
  <si>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</si>
  <si>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</si>
  <si>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</si>
  <si>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</si>
  <si>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</si>
  <si>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</si>
  <si>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</si>
  <si>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</si>
  <si>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</si>
  <si>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</si>
  <si>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</si>
  <si>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</si>
  <si>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</si>
  <si>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</si>
  <si>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</si>
  <si>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</si>
  <si>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</si>
  <si>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</si>
  <si>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</si>
  <si>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</si>
  <si>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</si>
  <si>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</si>
  <si>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</si>
  <si>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</si>
  <si>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</si>
  <si>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</si>
  <si>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</si>
  <si>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</si>
  <si>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</si>
  <si>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</si>
  <si>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</si>
  <si>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</si>
  <si>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</si>
  <si>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</si>
  <si>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</si>
  <si>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</si>
  <si>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</si>
  <si>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</si>
  <si>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</si>
  <si>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</si>
  <si>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</si>
  <si>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</si>
  <si>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</si>
  <si>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</si>
  <si>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</si>
  <si>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</si>
  <si>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</si>
  <si>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</si>
  <si>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</si>
  <si>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</si>
  <si>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</si>
  <si>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</si>
  <si>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</si>
  <si>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</si>
  <si>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</si>
  <si>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</si>
  <si>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</si>
  <si>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</si>
  <si>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</si>
  <si>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</si>
  <si>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</si>
  <si>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</si>
  <si>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</si>
  <si>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</si>
  <si>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</si>
  <si>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</si>
  <si>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</si>
  <si>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</si>
  <si>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</si>
  <si>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</si>
  <si>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</si>
  <si>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</si>
  <si>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</si>
  <si>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</si>
  <si>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</si>
  <si>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</si>
  <si>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</si>
  <si>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</si>
  <si>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</si>
  <si>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</si>
  <si>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</si>
  <si>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</si>
  <si>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</si>
  <si>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</si>
  <si>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</si>
  <si>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</si>
  <si>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</si>
  <si>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</si>
  <si>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</si>
  <si>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</si>
  <si>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</si>
  <si>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</si>
  <si>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</si>
  <si>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</si>
  <si>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</si>
  <si>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</si>
  <si>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</si>
  <si>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</si>
  <si>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</si>
  <si>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</si>
  <si>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</si>
  <si>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</si>
  <si>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</si>
  <si>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</si>
  <si>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</si>
  <si>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</si>
  <si>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</si>
  <si>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</si>
  <si>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</si>
  <si>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</si>
  <si>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</si>
  <si>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</si>
  <si>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</si>
  <si>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</si>
  <si>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</si>
  <si>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</si>
  <si>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</si>
  <si>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</si>
  <si>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</si>
  <si>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</si>
  <si>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</si>
  <si>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</si>
  <si>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</si>
  <si>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</si>
  <si>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</si>
  <si>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</si>
  <si>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</si>
  <si>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</si>
  <si>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</si>
  <si>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</si>
  <si>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</si>
  <si>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</si>
  <si>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</si>
  <si>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</si>
  <si>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</si>
  <si>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</si>
  <si>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</si>
  <si>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</si>
  <si>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</si>
  <si>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</si>
  <si>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</si>
  <si>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</si>
  <si>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</si>
  <si>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</si>
  <si>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</si>
  <si>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</si>
  <si>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</si>
  <si>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</si>
  <si>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</si>
  <si>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</si>
  <si>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</si>
  <si>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</si>
  <si>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</si>
  <si>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</si>
  <si>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</si>
  <si>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</si>
  <si>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</si>
  <si>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</si>
  <si>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</si>
  <si>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</si>
  <si>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</si>
  <si>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</si>
  <si>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</si>
  <si>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</si>
  <si>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</si>
  <si>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</si>
  <si>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</si>
  <si>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</si>
  <si>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</si>
  <si>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</si>
  <si>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</si>
  <si>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</si>
  <si>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</si>
  <si>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</si>
  <si>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</si>
  <si>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</si>
  <si>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</si>
  <si>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</si>
  <si>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</si>
  <si>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</si>
  <si>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</si>
  <si>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</si>
  <si>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</si>
  <si>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</si>
  <si>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</si>
  <si>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</si>
  <si>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</si>
  <si>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</si>
  <si>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</si>
  <si>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</si>
  <si>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</si>
  <si>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</si>
  <si>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</si>
  <si>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</si>
  <si>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</si>
  <si>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</si>
  <si>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</si>
  <si>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</si>
  <si>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</si>
  <si>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</si>
  <si>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</si>
  <si>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</si>
  <si>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</si>
  <si>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</si>
  <si>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</si>
  <si>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</si>
  <si>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</si>
  <si>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</si>
  <si>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</si>
  <si>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</si>
  <si>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</si>
  <si>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</si>
  <si>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</si>
  <si>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</si>
  <si>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</si>
  <si>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</si>
  <si>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</si>
  <si>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</si>
  <si>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</si>
  <si>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</si>
  <si>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</si>
  <si>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</si>
  <si>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</si>
  <si>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</si>
  <si>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</si>
  <si>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</si>
  <si>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</si>
  <si>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</si>
  <si>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</si>
  <si>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</si>
  <si>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</si>
  <si>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</si>
  <si>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</si>
  <si>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</si>
  <si>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</si>
  <si>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</si>
  <si>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</si>
  <si>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</si>
  <si>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</si>
  <si>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</si>
  <si>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</si>
  <si>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</si>
  <si>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</si>
  <si>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</si>
  <si>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</si>
  <si>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</si>
  <si>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</si>
  <si>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</si>
  <si>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</si>
  <si>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</si>
  <si>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</si>
  <si>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</si>
  <si>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</si>
  <si>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</si>
  <si>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</si>
  <si>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</si>
  <si>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</si>
  <si>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</si>
  <si>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</si>
  <si>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</si>
  <si>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</si>
  <si>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</si>
  <si>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</si>
  <si>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</si>
  <si>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</si>
  <si>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</si>
  <si>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</si>
  <si>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</si>
  <si>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</si>
  <si>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</si>
  <si>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</si>
  <si>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</si>
  <si>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</si>
  <si>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</si>
  <si>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</si>
  <si>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</si>
  <si>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</si>
  <si>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</si>
  <si>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</si>
  <si>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</si>
  <si>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</si>
  <si>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</si>
  <si>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</si>
  <si>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</si>
  <si>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</si>
  <si>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</si>
  <si>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</si>
  <si>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</si>
  <si>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</si>
  <si>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</si>
  <si>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</si>
  <si>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</si>
  <si>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</si>
  <si>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</si>
  <si>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</si>
  <si>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</si>
  <si>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</si>
  <si>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</si>
  <si>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</si>
  <si>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</si>
  <si>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</si>
  <si>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</si>
  <si>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</si>
  <si>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</si>
  <si>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</si>
  <si>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</si>
  <si>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</si>
  <si>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</si>
  <si>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</si>
  <si>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</si>
  <si>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</si>
  <si>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</si>
  <si>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</si>
  <si>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</si>
  <si>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</si>
  <si>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</si>
  <si>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</si>
  <si>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</si>
  <si>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</si>
  <si>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</si>
  <si>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</si>
  <si>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</si>
  <si>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</si>
  <si>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</si>
  <si>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</si>
  <si>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</si>
  <si>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</si>
  <si>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</si>
  <si>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</si>
  <si>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</si>
  <si>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</si>
  <si>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</si>
  <si>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</si>
  <si>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</si>
  <si>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</si>
  <si>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</si>
  <si>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</si>
  <si>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</si>
  <si>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</si>
  <si>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</si>
  <si>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</si>
  <si>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</si>
  <si>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</si>
  <si>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</si>
  <si>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</si>
  <si>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</si>
  <si>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</si>
  <si>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</si>
  <si>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</si>
  <si>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</si>
  <si>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</si>
  <si>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</si>
  <si>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</si>
  <si>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</si>
  <si>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</si>
  <si>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</si>
  <si>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</si>
  <si>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</si>
  <si>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</si>
  <si>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</si>
  <si>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</si>
  <si>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</si>
  <si>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</si>
  <si>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</si>
  <si>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</si>
  <si>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</si>
  <si>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</si>
  <si>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</si>
  <si>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</si>
  <si>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</si>
  <si>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</si>
  <si>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</si>
  <si>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</si>
  <si>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</si>
  <si>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</si>
  <si>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</si>
  <si>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</si>
  <si>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</si>
  <si>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</si>
  <si>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</si>
  <si>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</si>
  <si>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</si>
  <si>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</si>
  <si>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</si>
  <si>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</si>
  <si>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</si>
  <si>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</si>
  <si>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</si>
  <si>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</si>
  <si>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</si>
  <si>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</si>
  <si>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</si>
  <si>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</si>
  <si>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</si>
  <si>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</si>
  <si>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</si>
  <si>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</si>
  <si>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</si>
  <si>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</si>
  <si>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</si>
  <si>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</si>
  <si>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</si>
  <si>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</si>
  <si>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</si>
  <si>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</si>
  <si>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</si>
  <si>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</si>
  <si>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</si>
  <si>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</si>
  <si>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</si>
  <si>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</si>
  <si>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</si>
  <si>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</si>
  <si>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</si>
  <si>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</si>
  <si>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</si>
  <si>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</si>
  <si>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</si>
  <si>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</si>
  <si>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</si>
  <si>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</si>
  <si>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</si>
  <si>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</si>
  <si>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</si>
  <si>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</si>
  <si>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</si>
  <si>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</si>
  <si>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</si>
  <si>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</si>
  <si>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</si>
  <si>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</si>
  <si>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</si>
  <si>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</si>
  <si>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</si>
  <si>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</si>
  <si>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</si>
  <si>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</si>
  <si>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</si>
  <si>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</si>
  <si>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</si>
  <si>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</si>
  <si>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</si>
  <si>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</si>
  <si>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</si>
  <si>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</si>
  <si>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</si>
  <si>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</si>
  <si>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</si>
  <si>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</si>
  <si>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</si>
  <si>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</si>
  <si>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</si>
  <si>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</si>
  <si>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</si>
  <si>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</si>
  <si>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</si>
  <si>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</si>
  <si>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</si>
  <si>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</si>
  <si>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</si>
  <si>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</si>
  <si>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</si>
  <si>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</si>
  <si>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</si>
  <si>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</si>
  <si>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</si>
  <si>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</si>
  <si>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</si>
  <si>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</si>
  <si>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</si>
  <si>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</si>
  <si>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</si>
  <si>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</si>
  <si>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</si>
  <si>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</si>
  <si>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</si>
  <si>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</si>
  <si>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</si>
  <si>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</si>
  <si>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</si>
  <si>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</si>
  <si>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</si>
  <si>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</si>
  <si>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</si>
  <si>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</si>
  <si>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</si>
  <si>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</si>
  <si>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</si>
  <si>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</si>
  <si>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</si>
  <si>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</si>
  <si>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</si>
  <si>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</si>
  <si>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</si>
  <si>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</si>
  <si>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</si>
  <si>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</si>
  <si>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</si>
  <si>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</si>
  <si>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</si>
  <si>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</si>
  <si>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</si>
  <si>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</si>
  <si>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</si>
  <si>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</si>
  <si>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</si>
  <si>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</si>
  <si>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</si>
  <si>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</si>
  <si>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</si>
  <si>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</si>
  <si>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</si>
  <si>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</si>
  <si>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</si>
  <si>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</si>
  <si>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</si>
  <si>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</si>
  <si>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</si>
  <si>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</si>
  <si>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</si>
  <si>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</si>
  <si>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</si>
  <si>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</si>
  <si>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</si>
  <si>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</si>
  <si>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</si>
  <si>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</si>
  <si>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</si>
  <si>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</si>
  <si>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</si>
  <si>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</si>
  <si>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</si>
  <si>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</si>
  <si>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</si>
  <si>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</si>
  <si>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</si>
  <si>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</si>
  <si>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</si>
  <si>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</si>
  <si>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</si>
  <si>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</si>
  <si>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</si>
  <si>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</si>
  <si>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</si>
  <si>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</si>
  <si>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</si>
  <si>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</si>
  <si>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</si>
  <si>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</si>
  <si>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</si>
  <si>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</si>
  <si>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</si>
  <si>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</si>
  <si>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</si>
  <si>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</si>
  <si>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</si>
  <si>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</si>
  <si>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</si>
  <si>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</si>
  <si>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</si>
  <si>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</si>
  <si>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</si>
  <si>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</si>
  <si>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</si>
  <si>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</si>
  <si>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</si>
  <si>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</si>
  <si>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</si>
  <si>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</si>
  <si>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</si>
  <si>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</si>
  <si>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</si>
  <si>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</si>
  <si>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</si>
  <si>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</si>
  <si>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</si>
  <si>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</si>
  <si>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</si>
  <si>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</si>
  <si>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</si>
  <si>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</si>
  <si>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</si>
  <si>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</si>
  <si>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</si>
  <si>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</si>
  <si>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</si>
  <si>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</si>
  <si>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</si>
  <si>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</si>
  <si>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</si>
  <si>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</si>
  <si>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</si>
  <si>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</si>
  <si>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</si>
  <si>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</si>
  <si>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</si>
  <si>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</si>
  <si>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</si>
  <si>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</si>
  <si>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</si>
  <si>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</si>
  <si>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</si>
  <si>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</si>
  <si>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</si>
  <si>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</si>
  <si>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</si>
  <si>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</si>
  <si>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</si>
  <si>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</si>
  <si>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</si>
  <si>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</si>
  <si>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</si>
  <si>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</si>
  <si>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</si>
  <si>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</si>
  <si>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</si>
  <si>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</si>
  <si>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</si>
  <si>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</si>
  <si>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</si>
  <si>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</si>
  <si>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</si>
  <si>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</si>
  <si>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</si>
  <si>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</si>
  <si>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</si>
  <si>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</si>
  <si>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</si>
  <si>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</si>
  <si>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</si>
  <si>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</si>
  <si>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</si>
  <si>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</si>
  <si>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</si>
  <si>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</si>
  <si>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</si>
  <si>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</si>
  <si>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</si>
  <si>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</si>
  <si>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</si>
  <si>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</si>
  <si>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</si>
  <si>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</si>
  <si>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</si>
  <si>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</si>
  <si>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</si>
  <si>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</si>
  <si>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</si>
  <si>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</si>
  <si>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</si>
  <si>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</si>
  <si>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</si>
  <si>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</si>
  <si>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</si>
  <si>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</si>
  <si>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</si>
  <si>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</si>
  <si>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</si>
  <si>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</si>
  <si>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</si>
  <si>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</si>
  <si>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</si>
  <si>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</si>
  <si>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</si>
  <si>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</si>
  <si>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</si>
  <si>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</si>
  <si>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</si>
  <si>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</si>
  <si>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</si>
  <si>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</si>
  <si>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</si>
  <si>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</si>
  <si>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</si>
  <si>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</si>
  <si>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</si>
  <si>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</si>
  <si>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</si>
  <si>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</si>
  <si>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</si>
  <si>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</si>
  <si>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</si>
  <si>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</si>
  <si>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</si>
  <si>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</si>
  <si>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</si>
  <si>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</si>
  <si>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</si>
  <si>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</si>
  <si>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</si>
  <si>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</si>
  <si>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</si>
  <si>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</si>
  <si>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</si>
  <si>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</si>
  <si>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</si>
  <si>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</si>
  <si>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</si>
  <si>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</si>
  <si>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</si>
  <si>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</si>
  <si>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</si>
  <si>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</si>
  <si>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</si>
  <si>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</si>
  <si>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</si>
  <si>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</si>
  <si>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</si>
  <si>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</si>
  <si>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</si>
  <si>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</si>
  <si>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</si>
  <si>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</si>
  <si>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</si>
  <si>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</si>
  <si>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</si>
  <si>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</si>
  <si>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</si>
  <si>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</si>
  <si>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</si>
  <si>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</si>
  <si>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</si>
  <si>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</si>
  <si>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</si>
  <si>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</si>
  <si>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</si>
  <si>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</si>
  <si>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</si>
  <si>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</si>
  <si>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</si>
  <si>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</si>
  <si>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</si>
  <si>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</si>
  <si>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</si>
  <si>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</si>
  <si>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</si>
  <si>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</si>
  <si>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</si>
  <si>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</si>
  <si>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</si>
  <si>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</si>
  <si>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</si>
  <si>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</si>
  <si>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</si>
  <si>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</si>
  <si>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</si>
  <si>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</si>
  <si>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</si>
  <si>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</si>
  <si>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</si>
  <si>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</si>
  <si>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</si>
  <si>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</si>
  <si>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</si>
  <si>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</si>
  <si>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</si>
  <si>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</si>
  <si>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</si>
  <si>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</si>
  <si>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</si>
  <si>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</si>
  <si>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</si>
  <si>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</si>
  <si>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</si>
  <si>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</si>
  <si>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</si>
  <si>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</si>
  <si>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</si>
  <si>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</si>
  <si>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</si>
  <si>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</si>
  <si>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</si>
  <si>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</si>
  <si>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</si>
  <si>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</si>
  <si>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</si>
  <si>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</si>
  <si>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</si>
  <si>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</si>
  <si>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</si>
  <si>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</si>
  <si>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</si>
  <si>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</si>
  <si>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</si>
  <si>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</si>
  <si>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</si>
  <si>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</si>
  <si>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</si>
  <si>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</si>
  <si>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</si>
  <si>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</si>
  <si>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</si>
  <si>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</si>
  <si>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</si>
  <si>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</si>
  <si>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</si>
  <si>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</si>
  <si>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</si>
  <si>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</si>
  <si>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</si>
  <si>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</si>
  <si>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</si>
  <si>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</si>
  <si>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</si>
  <si>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</si>
  <si>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</si>
  <si>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</si>
  <si>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</si>
  <si>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</si>
  <si>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</si>
  <si>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</si>
  <si>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</si>
  <si>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</si>
  <si>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</si>
  <si>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</si>
  <si>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</si>
  <si>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</si>
  <si>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</si>
  <si>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</si>
  <si>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</si>
  <si>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</si>
  <si>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</si>
  <si>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</si>
  <si>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</si>
  <si>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</si>
  <si>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</si>
  <si>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</si>
  <si>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</si>
  <si>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</si>
  <si>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</si>
  <si>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</si>
  <si>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</si>
  <si>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</si>
  <si>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</si>
  <si>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</si>
  <si>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</si>
  <si>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</si>
  <si>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</si>
  <si>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</si>
  <si>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</si>
  <si>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</si>
  <si>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</si>
  <si>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</si>
  <si>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</si>
  <si>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</si>
  <si>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</si>
  <si>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</si>
  <si>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</si>
  <si>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</si>
  <si>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</si>
  <si>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</si>
  <si>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</si>
  <si>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</si>
  <si>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</si>
  <si>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</si>
  <si>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</si>
  <si>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</si>
  <si>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</si>
  <si>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</si>
  <si>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</si>
  <si>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</si>
  <si>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</si>
  <si>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</si>
  <si>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</si>
  <si>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</si>
  <si>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</si>
  <si>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</si>
  <si>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</si>
  <si>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</si>
  <si>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</si>
  <si>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</si>
  <si>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</si>
  <si>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</si>
  <si>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</si>
  <si>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</si>
  <si>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</si>
  <si>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</si>
  <si>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</si>
  <si>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</si>
  <si>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</si>
  <si>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</si>
  <si>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</si>
  <si>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</si>
  <si>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</si>
  <si>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</si>
  <si>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</si>
  <si>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</si>
  <si>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</si>
  <si>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</si>
  <si>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</si>
  <si>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</si>
  <si>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</si>
  <si>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</si>
  <si>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</si>
  <si>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</si>
  <si>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</si>
  <si>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</si>
  <si>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</si>
  <si>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</si>
  <si>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</si>
  <si>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</si>
  <si>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</si>
  <si>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</si>
  <si>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</si>
  <si>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</si>
  <si>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</si>
  <si>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</si>
  <si>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</si>
  <si>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</si>
  <si>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</si>
  <si>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</si>
  <si>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</si>
  <si>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</si>
  <si>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</si>
  <si>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</si>
  <si>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</si>
  <si>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</si>
  <si>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</si>
  <si>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</si>
  <si>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</si>
  <si>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</si>
  <si>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</si>
  <si>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</si>
  <si>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</si>
  <si>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</si>
  <si>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</si>
  <si>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</si>
  <si>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</si>
  <si>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</si>
  <si>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</si>
  <si>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</si>
  <si>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</si>
  <si>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</si>
  <si>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</si>
  <si>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</si>
  <si>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</si>
  <si>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</si>
  <si>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</si>
  <si>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</si>
  <si>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</si>
  <si>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</si>
  <si>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</si>
  <si>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</si>
  <si>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</si>
  <si>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</si>
  <si>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</si>
  <si>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</si>
  <si>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</si>
  <si>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</si>
  <si>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</si>
  <si>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</si>
  <si>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</si>
  <si>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</si>
  <si>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</si>
  <si>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</si>
  <si>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</si>
  <si>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</si>
  <si>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</si>
  <si>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</si>
  <si>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</si>
  <si>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</si>
  <si>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</si>
  <si>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</si>
  <si>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</si>
  <si>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</si>
  <si>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</si>
  <si>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</si>
  <si>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</si>
  <si>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</si>
  <si>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</si>
  <si>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</si>
  <si>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</si>
  <si>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</si>
  <si>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</si>
  <si>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</si>
  <si>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</si>
  <si>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</si>
  <si>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</si>
  <si>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</si>
  <si>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</si>
  <si>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</si>
  <si>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</si>
  <si>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</si>
  <si>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</si>
  <si>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</si>
  <si>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</si>
  <si>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</si>
  <si>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</si>
  <si>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</si>
  <si>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</si>
  <si>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</si>
  <si>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</si>
  <si>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</si>
  <si>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</si>
  <si>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</si>
  <si>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</si>
  <si>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</si>
  <si>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</si>
  <si>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</si>
  <si>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</si>
  <si>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</si>
  <si>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</si>
  <si>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</si>
  <si>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</si>
  <si>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</si>
  <si>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</si>
  <si>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</si>
  <si>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</si>
  <si>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</si>
  <si>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</si>
  <si>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</si>
  <si>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</si>
  <si>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</si>
  <si>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</si>
  <si>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</si>
  <si>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</si>
  <si>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</si>
  <si>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</si>
  <si>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</si>
  <si>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</si>
  <si>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</si>
  <si>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</si>
  <si>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</si>
  <si>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</si>
  <si>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</si>
  <si>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</si>
  <si>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</si>
  <si>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</si>
  <si>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</si>
  <si>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</si>
  <si>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</si>
  <si>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</si>
  <si>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</si>
  <si>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</si>
  <si>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</si>
  <si>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</si>
  <si>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</si>
  <si>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</si>
  <si>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</si>
  <si>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</si>
  <si>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</si>
  <si>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</si>
  <si>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</si>
  <si>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</si>
  <si>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</si>
  <si>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</si>
  <si>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</si>
  <si>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</si>
  <si>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</si>
  <si>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</si>
  <si>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</si>
  <si>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</si>
  <si>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</si>
  <si>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</si>
  <si>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</si>
  <si>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</si>
  <si>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</si>
  <si>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</si>
  <si>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</si>
  <si>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</si>
  <si>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</si>
  <si>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</si>
  <si>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</si>
  <si>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</si>
  <si>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</si>
  <si>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</si>
  <si>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</si>
  <si>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</si>
  <si>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</si>
  <si>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</si>
  <si>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</si>
  <si>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</si>
  <si>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</si>
  <si>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</si>
  <si>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</si>
  <si>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</si>
  <si>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</si>
  <si>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</si>
  <si>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</si>
  <si>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</si>
  <si>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</si>
  <si>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</si>
  <si>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</si>
  <si>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</si>
  <si>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</si>
  <si>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</si>
  <si>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</si>
  <si>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</si>
  <si>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</si>
  <si>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</si>
  <si>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</si>
  <si>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</si>
  <si>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</si>
  <si>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</si>
  <si>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</si>
  <si>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</si>
  <si>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</si>
  <si>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</si>
  <si>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</si>
  <si>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</si>
  <si>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</si>
  <si>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</si>
  <si>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</si>
  <si>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</si>
  <si>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</si>
  <si>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</si>
  <si>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</si>
  <si>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</si>
  <si>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</si>
  <si>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</si>
  <si>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</si>
  <si>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</si>
  <si>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</si>
  <si>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</si>
  <si>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</si>
  <si>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</si>
  <si>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</si>
  <si>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</si>
  <si>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</si>
  <si>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</si>
  <si>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</si>
  <si>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</si>
  <si>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</si>
  <si>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</si>
  <si>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</si>
  <si>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</si>
  <si>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</si>
  <si>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</si>
  <si>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</si>
  <si>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</si>
  <si>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</si>
  <si>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</si>
  <si>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</si>
  <si>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</si>
  <si>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</si>
  <si>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</si>
  <si>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</si>
  <si>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</si>
  <si>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</si>
  <si>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</si>
  <si>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</si>
  <si>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</si>
  <si>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</si>
  <si>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</si>
  <si>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</si>
  <si>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</si>
  <si>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</si>
  <si>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</si>
  <si>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</si>
  <si>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</si>
  <si>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</si>
  <si>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</si>
  <si>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</si>
  <si>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</si>
  <si>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</si>
  <si>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</si>
  <si>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</si>
  <si>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</si>
  <si>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</si>
  <si>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</si>
  <si>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</si>
  <si>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</si>
  <si>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</si>
  <si>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</si>
  <si>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</si>
  <si>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</si>
  <si>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</si>
  <si>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</si>
  <si>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</si>
  <si>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</si>
  <si>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</si>
  <si>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</si>
  <si>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</si>
  <si>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</si>
  <si>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</si>
  <si>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</si>
  <si>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</si>
  <si>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</si>
  <si>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</si>
  <si>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</si>
  <si>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</si>
  <si>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</si>
  <si>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</si>
  <si>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</si>
  <si>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</si>
  <si>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</si>
  <si>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</si>
  <si>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</si>
  <si>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</si>
  <si>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</si>
  <si>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</si>
  <si>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</si>
  <si>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</si>
  <si>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</si>
  <si>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</si>
  <si>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</si>
  <si>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</si>
  <si>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</si>
  <si>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</si>
  <si>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</si>
  <si>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</si>
  <si>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</si>
  <si>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</si>
  <si>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</si>
  <si>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</si>
  <si>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</si>
  <si>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</si>
  <si>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</si>
  <si>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</si>
  <si>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</si>
  <si>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</si>
  <si>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</si>
  <si>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</si>
  <si>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</si>
  <si>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</si>
  <si>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</si>
  <si>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</si>
  <si>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</si>
  <si>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</si>
  <si>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</si>
  <si>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</si>
  <si>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</si>
  <si>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</si>
  <si>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</si>
  <si>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</si>
  <si>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</si>
  <si>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</si>
  <si>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</si>
  <si>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</si>
  <si>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</si>
  <si>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</si>
  <si>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</si>
  <si>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</si>
  <si>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</si>
  <si>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</si>
  <si>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</si>
  <si>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</si>
  <si>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</si>
  <si>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</si>
  <si>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</si>
  <si>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</si>
  <si>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</si>
  <si>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</si>
  <si>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</si>
  <si>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</si>
  <si>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</si>
  <si>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</si>
  <si>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</si>
  <si>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</si>
  <si>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</si>
  <si>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</si>
  <si>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</si>
  <si>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</si>
  <si>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</si>
  <si>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</si>
  <si>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</si>
  <si>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</si>
  <si>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</si>
  <si>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</si>
  <si>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</si>
  <si>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</si>
  <si>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</si>
  <si>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</si>
  <si>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</si>
  <si>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</si>
  <si>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</si>
  <si>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</si>
  <si>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</si>
  <si>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</si>
  <si>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</si>
  <si>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</si>
  <si>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</si>
  <si>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</si>
  <si>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</si>
  <si>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</si>
  <si>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</si>
  <si>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</si>
  <si>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</si>
  <si>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</si>
  <si>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</si>
  <si>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</si>
  <si>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</si>
  <si>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</si>
  <si>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</si>
  <si>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</si>
  <si>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</si>
  <si>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</si>
  <si>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</si>
  <si>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</si>
  <si>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</si>
  <si>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</si>
  <si>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</si>
  <si>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</si>
  <si>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</si>
  <si>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</si>
  <si>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</si>
  <si>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</si>
  <si>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</si>
  <si>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</si>
  <si>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</si>
  <si>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</si>
  <si>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</si>
  <si>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</si>
  <si>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</si>
  <si>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</si>
  <si>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</si>
  <si>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</si>
  <si>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</si>
  <si>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</si>
  <si>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</si>
  <si>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</si>
  <si>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</si>
  <si>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</si>
  <si>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</si>
  <si>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</si>
  <si>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</si>
  <si>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</si>
  <si>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</si>
  <si>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</si>
  <si>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</si>
  <si>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</si>
  <si>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</si>
  <si>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</si>
  <si>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</si>
  <si>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</si>
  <si>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</si>
  <si>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</si>
  <si>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</si>
  <si>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</si>
  <si>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</si>
  <si>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</si>
  <si>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</si>
  <si>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</si>
  <si>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</si>
  <si>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</si>
  <si>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</si>
  <si>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</si>
  <si>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</si>
  <si>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</si>
  <si>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</si>
  <si>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</si>
  <si>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</si>
  <si>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</si>
  <si>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</si>
  <si>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</si>
  <si>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</si>
  <si>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</si>
  <si>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</si>
  <si>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</si>
  <si>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</si>
  <si>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</si>
  <si>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</si>
  <si>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</si>
  <si>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</si>
  <si>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</si>
  <si>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</si>
  <si>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</si>
  <si>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</si>
  <si>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</si>
  <si>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</si>
  <si>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</si>
  <si>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</si>
  <si>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</si>
  <si>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</si>
  <si>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</si>
  <si>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</si>
  <si>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</si>
  <si>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</si>
  <si>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</si>
  <si>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</si>
  <si>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</si>
  <si>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</si>
  <si>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</si>
  <si>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</si>
  <si>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</si>
  <si>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</si>
  <si>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</si>
  <si>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</si>
  <si>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</si>
  <si>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</si>
  <si>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</si>
  <si>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</si>
  <si>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</si>
  <si>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</si>
  <si>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</si>
  <si>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</si>
  <si>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</si>
  <si>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</si>
  <si>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</si>
  <si>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</si>
  <si>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</si>
  <si>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</si>
  <si>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</si>
  <si>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</si>
  <si>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</si>
  <si>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</si>
  <si>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</si>
  <si>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</si>
  <si>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</si>
  <si>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</si>
  <si>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</si>
  <si>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</si>
  <si>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</si>
  <si>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</si>
  <si>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</si>
  <si>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</si>
  <si>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</si>
  <si>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</si>
  <si>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</si>
  <si>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</si>
  <si>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</si>
  <si>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</si>
  <si>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</si>
  <si>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</si>
  <si>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</si>
  <si>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</si>
  <si>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</si>
  <si>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</si>
  <si>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</si>
  <si>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</si>
  <si>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</si>
  <si>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</si>
  <si>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</si>
  <si>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</si>
  <si>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</si>
  <si>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</si>
  <si>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</si>
  <si>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</si>
  <si>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</si>
  <si>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</si>
  <si>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</si>
  <si>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</si>
  <si>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</si>
  <si>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</si>
  <si>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</si>
  <si>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</si>
  <si>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</si>
  <si>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</si>
  <si>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</si>
  <si>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</si>
  <si>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</si>
  <si>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</si>
  <si>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</si>
  <si>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</si>
  <si>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</si>
  <si>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</si>
  <si>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</si>
  <si>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</si>
  <si>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</si>
  <si>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</si>
  <si>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</si>
  <si>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</si>
  <si>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</si>
  <si>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</si>
  <si>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</si>
  <si>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</si>
  <si>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</si>
  <si>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</si>
  <si>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</si>
  <si>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</si>
  <si>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</si>
  <si>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</si>
  <si>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</si>
  <si>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</si>
  <si>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</si>
  <si>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</si>
  <si>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</si>
  <si>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</si>
  <si>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</si>
  <si>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</si>
  <si>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</si>
  <si>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</si>
  <si>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</si>
  <si>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</si>
  <si>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</si>
  <si>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</si>
  <si>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</si>
  <si>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</si>
  <si>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</si>
  <si>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</si>
  <si>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</si>
  <si>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</si>
  <si>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</si>
  <si>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</si>
  <si>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</si>
  <si>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</si>
  <si>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</si>
  <si>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</si>
  <si>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</si>
  <si>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</si>
  <si>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</si>
  <si>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</si>
  <si>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</si>
  <si>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</si>
  <si>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</si>
  <si>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</si>
  <si>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</si>
  <si>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</si>
  <si>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</si>
  <si>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</si>
  <si>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</si>
  <si>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</si>
  <si>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</si>
  <si>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</si>
  <si>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</si>
  <si>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</si>
  <si>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</si>
  <si>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</si>
  <si>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</si>
  <si>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</si>
  <si>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</si>
  <si>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</si>
  <si>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</si>
  <si>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</si>
  <si>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</si>
  <si>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</si>
  <si>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</si>
  <si>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</si>
  <si>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</si>
  <si>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</si>
  <si>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</si>
  <si>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</si>
  <si>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</si>
  <si>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</si>
  <si>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</si>
  <si>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</si>
  <si>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</si>
  <si>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</si>
  <si>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</si>
  <si>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</si>
  <si>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</si>
  <si>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</si>
  <si>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</si>
  <si>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</si>
  <si>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</si>
  <si>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</si>
  <si>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</si>
  <si>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</si>
  <si>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</si>
  <si>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</si>
  <si>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</si>
  <si>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</si>
  <si>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</si>
  <si>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</si>
  <si>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</si>
  <si>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</si>
  <si>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</si>
  <si>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</si>
  <si>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</si>
  <si>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</si>
  <si>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</si>
  <si>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</si>
  <si>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</si>
  <si>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</si>
  <si>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</si>
  <si>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</si>
  <si>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</si>
  <si>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</si>
  <si>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</si>
  <si>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</si>
  <si>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</si>
  <si>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</si>
  <si>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</si>
  <si>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</si>
  <si>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</si>
  <si>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</si>
  <si>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</si>
  <si>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</si>
  <si>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</si>
  <si>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</si>
  <si>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</si>
  <si>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</si>
  <si>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</si>
  <si>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</si>
  <si>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</si>
  <si>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</si>
  <si>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</si>
  <si>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</si>
  <si>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</si>
  <si>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</si>
  <si>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</si>
  <si>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</si>
  <si>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</si>
  <si>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</si>
  <si>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</si>
  <si>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</si>
  <si>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</si>
  <si>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</si>
  <si>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</si>
  <si>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</si>
  <si>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</si>
  <si>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</si>
  <si>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</si>
  <si>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</si>
  <si>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</si>
  <si>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</si>
  <si>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</si>
  <si>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</si>
  <si>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</si>
  <si>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</si>
  <si>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</si>
  <si>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</si>
  <si>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</si>
  <si>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</si>
  <si>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</si>
  <si>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</si>
  <si>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</si>
  <si>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</si>
  <si>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</si>
  <si>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</si>
  <si>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</si>
  <si>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</si>
  <si>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</si>
  <si>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</si>
  <si>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</si>
  <si>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</si>
  <si>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</si>
  <si>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</si>
  <si>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</si>
  <si>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</si>
  <si>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</si>
  <si>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</si>
  <si>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</si>
  <si>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</si>
  <si>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</si>
  <si>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</si>
  <si>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</si>
  <si>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</si>
  <si>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</si>
  <si>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</si>
  <si>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</si>
  <si>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</si>
  <si>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</si>
  <si>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</si>
  <si>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</si>
  <si>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</si>
  <si>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</si>
  <si>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</si>
  <si>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</si>
  <si>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</si>
  <si>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</si>
  <si>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</si>
  <si>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</si>
  <si>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</si>
  <si>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</si>
  <si>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</si>
  <si>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</si>
  <si>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</si>
  <si>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</si>
  <si>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</si>
  <si>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</si>
  <si>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</si>
  <si>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</si>
  <si>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</si>
  <si>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</si>
  <si>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</si>
  <si>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</si>
  <si>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</si>
  <si>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</si>
  <si>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</si>
  <si>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</si>
  <si>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</si>
  <si>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</si>
  <si>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</si>
  <si>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</si>
  <si>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</si>
  <si>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</si>
  <si>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</si>
  <si>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</si>
  <si>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</si>
  <si>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</si>
  <si>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</si>
  <si>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</si>
  <si>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</si>
  <si>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</si>
  <si>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</si>
  <si>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</si>
  <si>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</si>
  <si>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</si>
  <si>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</si>
  <si>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</si>
  <si>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</si>
  <si>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</si>
  <si>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</si>
  <si>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</si>
  <si>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</si>
  <si>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</si>
  <si>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</si>
  <si>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</si>
  <si>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</si>
  <si>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</si>
  <si>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</si>
  <si>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</si>
  <si>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</si>
  <si>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</si>
  <si>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</si>
  <si>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</si>
  <si>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</si>
  <si>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</si>
  <si>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</si>
  <si>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</si>
  <si>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</si>
  <si>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</si>
  <si>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</si>
  <si>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</si>
  <si>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</si>
  <si>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</si>
  <si>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</si>
  <si>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</si>
  <si>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</si>
  <si>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</si>
  <si>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</si>
  <si>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</si>
  <si>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</si>
  <si>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</si>
  <si>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</si>
  <si>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</si>
  <si>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</si>
  <si>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</si>
  <si>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</si>
  <si>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</si>
  <si>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</si>
  <si>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</si>
  <si>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</si>
  <si>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</si>
  <si>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</si>
  <si>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</si>
  <si>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</si>
  <si>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</si>
  <si>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</si>
  <si>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</si>
  <si>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</si>
  <si>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</si>
  <si>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</si>
  <si>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</si>
  <si>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</si>
  <si>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</si>
  <si>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</si>
  <si>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</si>
  <si>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</si>
  <si>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</si>
  <si>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</si>
  <si>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</si>
  <si>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</si>
  <si>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</si>
  <si>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</si>
  <si>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</si>
  <si>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</si>
  <si>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</si>
  <si>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</si>
  <si>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</si>
  <si>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</si>
  <si>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</si>
  <si>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</si>
  <si>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</si>
  <si>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</si>
  <si>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</si>
  <si>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</si>
  <si>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</si>
  <si>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</si>
  <si>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</si>
  <si>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</si>
  <si>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</si>
  <si>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</si>
  <si>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</si>
  <si>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</si>
  <si>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</si>
  <si>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</si>
  <si>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</si>
  <si>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</si>
  <si>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</si>
  <si>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</si>
  <si>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</si>
  <si>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</si>
  <si>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</si>
  <si>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</si>
  <si>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</si>
  <si>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</si>
  <si>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</si>
  <si>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</si>
  <si>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</si>
  <si>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</si>
  <si>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</si>
  <si>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</si>
  <si>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</si>
  <si>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</si>
  <si>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</si>
  <si>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</si>
  <si>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</si>
  <si>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</si>
  <si>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</si>
  <si>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</si>
  <si>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</si>
  <si>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</si>
  <si>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</si>
  <si>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</si>
  <si>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</si>
  <si>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</si>
  <si>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</si>
  <si>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</si>
  <si>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</si>
  <si>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</si>
  <si>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</si>
  <si>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</si>
  <si>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</si>
  <si>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</si>
  <si>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</si>
  <si>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</si>
  <si>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</si>
  <si>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</si>
  <si>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</si>
  <si>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</si>
  <si>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</si>
  <si>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</si>
  <si>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</si>
  <si>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</si>
  <si>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</si>
  <si>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</si>
  <si>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</si>
  <si>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</si>
  <si>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</si>
  <si>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</si>
  <si>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</si>
  <si>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</si>
  <si>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</si>
  <si>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</si>
  <si>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</si>
  <si>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</si>
  <si>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</si>
  <si>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</si>
  <si>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</si>
  <si>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</si>
  <si>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</si>
  <si>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</si>
  <si>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</si>
  <si>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</si>
  <si>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</si>
  <si>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</si>
  <si>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</si>
  <si>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</si>
  <si>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</si>
  <si>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</si>
  <si>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</si>
  <si>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</si>
  <si>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</si>
  <si>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</si>
  <si>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</si>
  <si>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</si>
  <si>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</si>
  <si>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</si>
  <si>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</si>
  <si>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</si>
  <si>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</si>
  <si>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</si>
  <si>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</si>
  <si>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</si>
  <si>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</si>
  <si>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</si>
  <si>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</si>
  <si>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</si>
  <si>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</si>
  <si>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</si>
  <si>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</si>
  <si>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</si>
  <si>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</si>
  <si>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</si>
  <si>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</si>
  <si>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</si>
  <si>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</si>
  <si>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</si>
  <si>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</si>
  <si>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</si>
  <si>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</si>
  <si>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</si>
  <si>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</si>
  <si>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</si>
  <si>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</si>
  <si>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</si>
  <si>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</si>
  <si>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</si>
  <si>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</si>
  <si>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</si>
  <si>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</si>
  <si>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</si>
  <si>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</si>
  <si>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</si>
  <si>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</si>
  <si>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</si>
  <si>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</si>
  <si>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</si>
  <si>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</si>
  <si>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</si>
  <si>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</si>
  <si>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</si>
  <si>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</si>
  <si>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</si>
  <si>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</si>
  <si>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</si>
  <si>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</si>
  <si>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</si>
  <si>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</si>
  <si>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</si>
  <si>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</si>
  <si>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</si>
  <si>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</si>
  <si>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</si>
  <si>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</si>
  <si>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</si>
  <si>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</si>
  <si>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</si>
  <si>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</si>
  <si>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</si>
  <si>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</si>
  <si>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</si>
  <si>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</si>
  <si>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</si>
  <si>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</si>
  <si>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</si>
  <si>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</si>
  <si>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</si>
  <si>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</si>
  <si>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</si>
  <si>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</si>
  <si>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</si>
  <si>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</si>
  <si>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</si>
  <si>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</si>
  <si>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</si>
  <si>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</si>
  <si>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</si>
  <si>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</si>
  <si>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</si>
  <si>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</si>
  <si>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</si>
  <si>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</si>
  <si>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</si>
  <si>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</si>
  <si>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</si>
  <si>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</si>
  <si>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</si>
  <si>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</si>
  <si>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</si>
  <si>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</si>
  <si>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</si>
  <si>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</si>
  <si>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</si>
  <si>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</si>
  <si>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</si>
  <si>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</si>
  <si>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</si>
  <si>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</si>
  <si>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</si>
  <si>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</si>
  <si>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</si>
  <si>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</si>
  <si>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</si>
  <si>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</si>
  <si>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</si>
  <si>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</si>
  <si>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</si>
  <si>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</si>
  <si>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</si>
  <si>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</si>
  <si>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</si>
  <si>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</si>
  <si>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</si>
  <si>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</si>
  <si>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</si>
  <si>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</si>
  <si>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</si>
  <si>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</si>
  <si>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</si>
  <si>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</si>
  <si>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</si>
  <si>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</si>
  <si>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</si>
  <si>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</si>
  <si>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</si>
  <si>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</si>
  <si>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</si>
  <si>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</si>
  <si>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</si>
  <si>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</si>
  <si>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</si>
  <si>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</si>
  <si>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</si>
  <si>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</si>
  <si>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</si>
  <si>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</si>
  <si>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</si>
  <si>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</si>
  <si>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</si>
  <si>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</si>
  <si>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</si>
  <si>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</si>
  <si>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</si>
  <si>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</si>
  <si>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</si>
  <si>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</si>
  <si>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</si>
  <si>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</si>
  <si>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</si>
  <si>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</si>
  <si>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</si>
  <si>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</si>
  <si>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</si>
  <si>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</si>
  <si>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</si>
  <si>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</si>
  <si>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</si>
  <si>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</si>
  <si>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</si>
  <si>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</si>
  <si>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</si>
  <si>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</si>
  <si>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</si>
  <si>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</si>
  <si>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</si>
  <si>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</si>
  <si>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</si>
  <si>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</si>
  <si>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</si>
  <si>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</si>
  <si>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</si>
  <si>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</si>
  <si>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</si>
  <si>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</si>
  <si>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</si>
  <si>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</si>
  <si>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</si>
  <si>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</si>
  <si>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</si>
  <si>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</si>
  <si>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</si>
  <si>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</si>
  <si>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</si>
  <si>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</si>
  <si>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</si>
  <si>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</si>
  <si>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</si>
  <si>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</si>
  <si>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</si>
  <si>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</si>
  <si>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</si>
  <si>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</si>
  <si>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</si>
  <si>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</si>
  <si>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</si>
  <si>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</si>
  <si>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</si>
  <si>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</si>
  <si>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</si>
  <si>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</si>
  <si>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</si>
  <si>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</si>
  <si>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</si>
  <si>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</si>
  <si>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</si>
  <si>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</si>
  <si>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</si>
  <si>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</si>
  <si>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</si>
  <si>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</si>
  <si>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</si>
  <si>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</si>
  <si>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</si>
  <si>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</si>
  <si>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</si>
  <si>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</si>
  <si>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</si>
  <si>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</si>
  <si>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</si>
  <si>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</si>
  <si>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</si>
  <si>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</si>
  <si>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</si>
  <si>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</si>
  <si>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</si>
  <si>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</si>
  <si>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</si>
  <si>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</si>
  <si>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</si>
  <si>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</si>
  <si>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</si>
  <si>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</si>
  <si>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</si>
  <si>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</si>
  <si>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</si>
  <si>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</si>
  <si>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</si>
  <si>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</si>
  <si>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</si>
  <si>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</si>
  <si>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</si>
  <si>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</si>
  <si>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</si>
  <si>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</si>
  <si>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</si>
  <si>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</si>
  <si>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</si>
  <si>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</si>
  <si>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</si>
  <si>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</si>
  <si>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</si>
  <si>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</si>
  <si>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</si>
  <si>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</si>
  <si>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</si>
  <si>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</si>
  <si>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</si>
  <si>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</si>
  <si>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</si>
  <si>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</si>
  <si>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</si>
  <si>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</si>
  <si>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</si>
  <si>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</si>
  <si>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</si>
  <si>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</si>
  <si>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</si>
  <si>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</si>
  <si>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</si>
  <si>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</si>
  <si>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</si>
  <si>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</si>
  <si>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</si>
  <si>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</si>
  <si>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</si>
  <si>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</si>
  <si>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</si>
  <si>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</si>
  <si>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</si>
  <si>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</si>
  <si>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</si>
  <si>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</si>
  <si>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</si>
  <si>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</si>
  <si>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</si>
  <si>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</si>
  <si>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</si>
  <si>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</si>
  <si>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</si>
  <si>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</si>
  <si>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</si>
  <si>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</si>
  <si>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</si>
  <si>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</si>
  <si>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</si>
  <si>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</si>
  <si>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</si>
  <si>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</si>
  <si>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</si>
  <si>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</si>
  <si>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</si>
  <si>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</si>
  <si>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</si>
  <si>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</si>
  <si>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</si>
  <si>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</si>
  <si>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</si>
  <si>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</si>
  <si>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</si>
  <si>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</si>
  <si>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</si>
  <si>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</si>
  <si>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</si>
  <si>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</si>
  <si>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</si>
  <si>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</si>
  <si>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</si>
  <si>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</si>
  <si>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</si>
  <si>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</si>
  <si>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</si>
  <si>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</si>
  <si>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</si>
  <si>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</si>
  <si>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</si>
  <si>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</si>
  <si>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</si>
  <si>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</si>
  <si>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</si>
  <si>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</si>
  <si>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</si>
  <si>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</si>
  <si>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</si>
  <si>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</si>
  <si>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</si>
  <si>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</si>
  <si>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</si>
  <si>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</si>
  <si>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</si>
  <si>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</si>
  <si>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</si>
  <si>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</si>
  <si>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</si>
  <si>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</si>
  <si>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</si>
  <si>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</si>
  <si>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</si>
  <si>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</si>
  <si>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</si>
  <si>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</si>
  <si>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</si>
  <si>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</si>
  <si>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</si>
  <si>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</si>
  <si>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</si>
  <si>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</si>
  <si>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</si>
  <si>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</si>
  <si>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</si>
  <si>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</si>
  <si>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</si>
  <si>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</si>
  <si>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</si>
  <si>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</si>
  <si>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</si>
  <si>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</si>
  <si>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</si>
  <si>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</si>
  <si>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</si>
  <si>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</si>
  <si>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</si>
  <si>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</si>
  <si>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</si>
  <si>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</si>
  <si>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</si>
  <si>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</si>
  <si>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</si>
  <si>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</si>
  <si>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</si>
  <si>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</si>
  <si>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</si>
  <si>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</si>
  <si>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</si>
  <si>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</si>
  <si>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</si>
  <si>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</si>
  <si>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</si>
  <si>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</si>
  <si>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</si>
  <si>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</si>
  <si>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</si>
  <si>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</si>
  <si>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</si>
  <si>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</si>
  <si>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</si>
  <si>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</si>
  <si>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</si>
  <si>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</si>
  <si>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</si>
  <si>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</si>
  <si>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</si>
  <si>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</si>
  <si>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</si>
  <si>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</si>
  <si>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</si>
  <si>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</si>
  <si>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</si>
  <si>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</si>
  <si>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</si>
  <si>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</si>
  <si>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</si>
  <si>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</si>
  <si>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</si>
  <si>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</si>
  <si>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</si>
  <si>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</si>
  <si>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</si>
  <si>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</si>
  <si>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</si>
  <si>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</si>
  <si>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</si>
  <si>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</si>
  <si>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</si>
  <si>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</si>
  <si>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</si>
  <si>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</si>
  <si>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</si>
  <si>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</si>
  <si>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</si>
  <si>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</si>
  <si>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</si>
  <si>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</si>
  <si>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</si>
  <si>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</si>
  <si>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</si>
  <si>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</si>
  <si>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</si>
  <si>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</si>
  <si>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</si>
  <si>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</si>
  <si>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</si>
  <si>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</si>
  <si>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</si>
  <si>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</si>
  <si>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</si>
  <si>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</si>
  <si>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</si>
  <si>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</si>
  <si>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</si>
  <si>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</si>
  <si>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</si>
  <si>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</si>
  <si>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</si>
  <si>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</si>
  <si>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</si>
  <si>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</si>
  <si>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</si>
  <si>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</si>
  <si>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</si>
  <si>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</si>
  <si>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</si>
  <si>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</si>
  <si>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</si>
  <si>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</si>
  <si>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</si>
  <si>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</si>
  <si>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</si>
  <si>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</si>
  <si>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</si>
  <si>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</si>
  <si>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</si>
  <si>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</si>
  <si>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</si>
  <si>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</si>
  <si>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</si>
  <si>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</si>
  <si>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</si>
  <si>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</si>
  <si>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</si>
  <si>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</si>
  <si>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</si>
  <si>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</si>
  <si>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</si>
  <si>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</si>
  <si>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</si>
  <si>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</si>
  <si>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</si>
  <si>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</si>
  <si>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</si>
  <si>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</si>
  <si>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</si>
  <si>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</si>
  <si>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</si>
  <si>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</si>
  <si>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</si>
  <si>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</si>
  <si>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</si>
  <si>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</si>
  <si>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</si>
  <si>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</si>
  <si>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</si>
  <si>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</si>
  <si>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</si>
  <si>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</si>
  <si>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</si>
  <si>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</si>
  <si>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</si>
  <si>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</si>
  <si>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</si>
  <si>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</si>
  <si>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</si>
  <si>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</si>
  <si>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</si>
  <si>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</si>
  <si>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</si>
  <si>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</si>
  <si>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</si>
  <si>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</si>
  <si>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</si>
  <si>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</si>
  <si>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</si>
  <si>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</si>
  <si>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</si>
  <si>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</si>
  <si>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</si>
  <si>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</si>
  <si>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</si>
  <si>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</si>
  <si>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</si>
  <si>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</si>
  <si>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</si>
  <si>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</si>
  <si>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</si>
  <si>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</si>
  <si>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</si>
  <si>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</si>
  <si>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</si>
  <si>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</si>
  <si>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</si>
  <si>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</si>
  <si>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</si>
  <si>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</si>
  <si>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</si>
  <si>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</si>
  <si>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</si>
  <si>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</si>
  <si>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</si>
  <si>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</si>
  <si>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</si>
  <si>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</si>
  <si>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</si>
  <si>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</si>
  <si>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</si>
  <si>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</si>
  <si>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</si>
  <si>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</si>
  <si>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</si>
  <si>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</si>
  <si>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</si>
  <si>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</si>
  <si>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</si>
  <si>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</si>
  <si>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</si>
  <si>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</si>
  <si>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</si>
  <si>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</si>
  <si>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</si>
  <si>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</si>
  <si>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</si>
  <si>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</si>
  <si>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</si>
  <si>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</si>
  <si>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</si>
  <si>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</si>
  <si>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</si>
  <si>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</si>
  <si>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</si>
  <si>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</si>
  <si>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</si>
  <si>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</si>
  <si>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</si>
  <si>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</si>
  <si>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</si>
  <si>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</si>
  <si>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</si>
  <si>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</si>
  <si>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</si>
  <si>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</si>
  <si>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</si>
  <si>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</si>
  <si>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</si>
  <si>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</si>
  <si>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</si>
  <si>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</si>
  <si>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</si>
  <si>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</si>
  <si>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</si>
  <si>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</si>
  <si>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</si>
  <si>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</si>
  <si>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</si>
  <si>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</si>
  <si>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</si>
  <si>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</si>
  <si>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</si>
  <si>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</si>
  <si>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</si>
  <si>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</si>
  <si>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</si>
  <si>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</si>
  <si>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</si>
  <si>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</si>
  <si>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</si>
  <si>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</si>
  <si>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</si>
  <si>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</si>
  <si>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</si>
  <si>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</si>
  <si>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</si>
  <si>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</si>
  <si>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</si>
  <si>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</si>
  <si>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</si>
  <si>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</si>
  <si>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</si>
  <si>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</si>
  <si>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</si>
  <si>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</si>
  <si>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</si>
  <si>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</si>
  <si>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</si>
  <si>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</si>
  <si>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</si>
  <si>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</si>
  <si>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</si>
  <si>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</si>
  <si>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</si>
  <si>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</si>
  <si>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</si>
  <si>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</si>
  <si>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</si>
  <si>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</si>
  <si>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</si>
  <si>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</si>
  <si>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</si>
  <si>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</si>
  <si>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</si>
  <si>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</si>
  <si>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</si>
  <si>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</si>
  <si>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</si>
  <si>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</si>
  <si>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</si>
  <si>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</si>
  <si>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</si>
  <si>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</si>
  <si>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</si>
  <si>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</si>
  <si>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</si>
  <si>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</si>
  <si>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</si>
  <si>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</si>
  <si>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</si>
  <si>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</si>
  <si>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</si>
  <si>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</si>
  <si>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</si>
  <si>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</si>
  <si>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</si>
  <si>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</si>
  <si>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</si>
  <si>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</si>
  <si>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</si>
  <si>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</si>
  <si>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</si>
  <si>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</si>
  <si>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</si>
  <si>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</si>
  <si>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</si>
  <si>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</si>
  <si>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</si>
  <si>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</si>
  <si>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</si>
  <si>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</si>
  <si>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</si>
  <si>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</si>
  <si>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</si>
  <si>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</si>
  <si>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</si>
  <si>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</si>
  <si>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</si>
  <si>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</si>
  <si>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</si>
  <si>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</si>
  <si>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</si>
  <si>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</si>
  <si>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</si>
  <si>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</si>
  <si>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</si>
  <si>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</si>
  <si>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</si>
  <si>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</si>
  <si>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</si>
  <si>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</si>
  <si>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</si>
  <si>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</si>
  <si>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</si>
  <si>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</si>
  <si>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</si>
  <si>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</si>
  <si>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</si>
  <si>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</si>
  <si>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</si>
  <si>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</si>
  <si>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</si>
  <si>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</si>
  <si>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</si>
  <si>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</si>
  <si>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</si>
  <si>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</si>
  <si>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</si>
  <si>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</si>
  <si>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</si>
  <si>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</si>
  <si>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</si>
  <si>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</si>
  <si>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</si>
  <si>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</si>
  <si>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</si>
  <si>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</si>
  <si>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</si>
  <si>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</si>
  <si>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</si>
  <si>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</si>
  <si>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</si>
  <si>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</si>
  <si>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</si>
  <si>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</si>
  <si>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</si>
  <si>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</si>
  <si>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</si>
  <si>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</si>
  <si>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</si>
  <si>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</si>
  <si>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</si>
  <si>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</si>
  <si>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</si>
  <si>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</si>
  <si>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</si>
  <si>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</si>
  <si>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</si>
  <si>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</si>
  <si>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</si>
  <si>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</si>
  <si>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</si>
  <si>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</si>
  <si>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</si>
  <si>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</si>
  <si>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</si>
  <si>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</si>
  <si>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</si>
  <si>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</si>
  <si>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</si>
  <si>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</si>
  <si>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</si>
  <si>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</si>
  <si>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</si>
  <si>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</si>
  <si>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</si>
  <si>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</si>
  <si>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</si>
  <si>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</si>
  <si>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</si>
  <si>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</si>
  <si>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</si>
  <si>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</si>
  <si>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</si>
  <si>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</si>
  <si>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</si>
  <si>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</si>
  <si>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</si>
  <si>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</si>
  <si>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</si>
  <si>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</si>
  <si>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</si>
  <si>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</si>
  <si>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</si>
  <si>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</si>
  <si>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</si>
  <si>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</si>
  <si>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</si>
  <si>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</si>
  <si>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</si>
  <si>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</si>
  <si>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</si>
  <si>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</si>
  <si>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</si>
  <si>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</si>
  <si>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</si>
  <si>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</si>
  <si>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</si>
  <si>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</si>
  <si>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</si>
  <si>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</si>
  <si>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</si>
  <si>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</si>
  <si>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</si>
  <si>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</si>
  <si>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</si>
  <si>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</si>
  <si>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</si>
  <si>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</si>
  <si>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</si>
  <si>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</si>
  <si>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</si>
  <si>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</si>
  <si>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</si>
  <si>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</si>
  <si>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</si>
  <si>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</si>
  <si>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</si>
  <si>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</si>
  <si>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</si>
  <si>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</si>
  <si>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</si>
  <si>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</si>
  <si>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</si>
  <si>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</si>
  <si>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</si>
  <si>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</si>
  <si>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</si>
  <si>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</si>
  <si>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</si>
  <si>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</si>
  <si>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</si>
  <si>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</si>
  <si>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</si>
  <si>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</si>
  <si>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</si>
  <si>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</si>
  <si>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</si>
  <si>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</si>
  <si>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</si>
  <si>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</si>
  <si>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</si>
  <si>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</si>
  <si>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</si>
  <si>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</si>
  <si>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</si>
  <si>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</si>
  <si>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</si>
  <si>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</si>
  <si>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</si>
  <si>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</si>
  <si>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</si>
  <si>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</si>
  <si>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</si>
  <si>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</si>
  <si>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</si>
  <si>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</si>
  <si>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</si>
  <si>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</si>
  <si>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</si>
  <si>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</si>
  <si>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</si>
  <si>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</si>
  <si>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</si>
  <si>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</si>
  <si>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</si>
  <si>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</si>
  <si>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</si>
  <si>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</si>
  <si>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</si>
  <si>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</si>
  <si>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</si>
  <si>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</si>
  <si>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</si>
  <si>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</si>
  <si>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</si>
  <si>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</si>
  <si>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</si>
  <si>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</si>
  <si>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</si>
  <si>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</si>
  <si>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</si>
  <si>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</si>
  <si>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</si>
  <si>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</si>
  <si>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</si>
  <si>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</si>
  <si>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</si>
  <si>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</si>
  <si>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</si>
  <si>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</si>
  <si>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</si>
  <si>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</si>
  <si>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(유)조은산업</t>
    <phoneticPr fontId="2" type="noConversion"/>
  </si>
  <si>
    <t>경남 창원시 마산합포구 월영동 12길 18,2층</t>
    <phoneticPr fontId="2" type="noConversion"/>
  </si>
  <si>
    <t>055-224-6400</t>
    <phoneticPr fontId="2" type="noConversion"/>
  </si>
  <si>
    <t>Clone</t>
  </si>
  <si>
    <t>(유)조은산업_260807_181252.xlsx</t>
  </si>
  <si>
    <t>(유)조은산업_260807_181252.xlsx</t>
    <phoneticPr fontId="2" type="noConversion"/>
  </si>
  <si>
    <t>6058007112</t>
  </si>
  <si>
    <t>카이드모터스(동탄)</t>
  </si>
  <si>
    <t>경기도 용인시 기흥구 공세로 126-3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</si>
</sst>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6479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46241</v>
      </c>
      <c r="U2" s="358"/>
    </row>
    <row r="3" spans="1:21" ht="24.95" customHeight="1">
      <c r="A3" s="425" t="s">
        <v>1148</v>
      </c>
      <c r="B3" s="37" t="s">
        <v>58</v>
      </c>
      <c r="C3" s="428" t="s">
        <v>6495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6496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6497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/>
      <c r="B8" s="467"/>
      <c r="C8" s="467"/>
      <c r="D8" s="467"/>
      <c r="E8" s="468"/>
      <c r="F8" s="469"/>
      <c r="G8" s="470"/>
      <c r="H8" s="470"/>
      <c r="I8" s="471"/>
      <c r="J8" s="477"/>
      <c r="K8" s="477"/>
      <c r="L8" s="477"/>
      <c r="M8" s="477"/>
      <c r="N8" s="477"/>
      <c r="O8" s="478"/>
      <c r="P8" s="478"/>
      <c r="Q8" s="472"/>
      <c r="R8" s="473"/>
      <c r="S8" s="474"/>
      <c r="T8" s="475"/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0</v>
      </c>
      <c r="K20" s="399"/>
      <c r="L20" s="399"/>
      <c r="M20" s="399"/>
      <c r="N20" s="400"/>
      <c r="O20" s="363">
        <f>SUM(O8:P19)</f>
        <v>0</v>
      </c>
      <c r="P20" s="363"/>
      <c r="Q20" s="401">
        <f>SUM(Q8:S19)</f>
        <v>0</v>
      </c>
      <c r="R20" s="361"/>
      <c r="S20" s="362"/>
      <c r="T20" s="361">
        <f>SUM(T8:U15)</f>
        <v>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-9.9999999627470998E-2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(유)조은산업</v>
      </c>
      <c r="R21" s="369"/>
      <c r="S21" s="369"/>
      <c r="T21" s="369"/>
      <c r="U21" s="421"/>
    </row>
    <row r="22" spans="1:21" ht="20.100000000000001" customHeight="1">
      <c r="A22" s="348" t="s">
        <v>6500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46241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(유)조은산업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경남 창원시 마산합포구 월영동 12길 18,2층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055-224-6400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>
        <f>A8</f>
        <v>0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0</v>
      </c>
      <c r="K31" s="420"/>
      <c r="L31" s="420"/>
      <c r="M31" s="420"/>
      <c r="N31" s="420"/>
      <c r="O31" s="420">
        <f>O8</f>
        <v>0</v>
      </c>
      <c r="P31" s="420"/>
      <c r="Q31" s="417">
        <f>Q8</f>
        <v>0</v>
      </c>
      <c r="R31" s="417"/>
      <c r="S31" s="417"/>
      <c r="T31" s="418">
        <f>T8</f>
        <v>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0</v>
      </c>
      <c r="K43" s="399"/>
      <c r="L43" s="399"/>
      <c r="M43" s="399"/>
      <c r="N43" s="400"/>
      <c r="O43" s="363">
        <f>O20</f>
        <v>0</v>
      </c>
      <c r="P43" s="363"/>
      <c r="Q43" s="401">
        <f>Q20</f>
        <v>0</v>
      </c>
      <c r="R43" s="361"/>
      <c r="S43" s="361"/>
      <c r="T43" s="361">
        <f>T20</f>
        <v>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-9.9999999627470998E-2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(유)조은산업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21"/>
  <sheetViews>
    <sheetView workbookViewId="0">
      <pane xSplit="1" ySplit="1" topLeftCell="B4795" activePane="bottomRight" state="frozen"/>
      <selection activeCell="N26" sqref="N26"/>
      <selection pane="topRight" activeCell="N26" sqref="N26"/>
      <selection pane="bottomLeft" activeCell="N26" sqref="N26"/>
      <selection pane="bottomRight" activeCell="M4813" sqref="M481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4823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6475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6458</v>
      </c>
      <c r="G4731" s="282" t="s">
        <v>6459</v>
      </c>
      <c r="H4731" s="261" t="s">
        <v>6460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6461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6457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6462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6468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6471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6474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6476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6477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6476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6480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6484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6485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6488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6491</v>
      </c>
      <c r="G4821" s="282" t="s">
        <v>5103</v>
      </c>
      <c r="H4821" s="261" t="s">
        <v>6498</v>
      </c>
      <c r="I4821" s="257">
        <v>400000</v>
      </c>
      <c r="J4821" s="261">
        <v>1</v>
      </c>
      <c r="L4821" s="258">
        <v>40000</v>
      </c>
      <c r="M4821" s="257">
        <v>440000</v>
      </c>
    </row>
  </sheetData>
  <autoFilter ref="A1:Q480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8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1809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6455</v>
      </c>
    </row>
    <row r="1769" spans="1:4">
      <c r="A1769">
        <v>1793</v>
      </c>
      <c r="B1769" s="13">
        <v>46239</v>
      </c>
      <c r="C1769" t="s">
        <v>2264</v>
      </c>
      <c r="D1769" t="s">
        <v>6463</v>
      </c>
    </row>
    <row r="1770" spans="1:4">
      <c r="A1770">
        <v>1794</v>
      </c>
      <c r="B1770" s="13">
        <v>46239</v>
      </c>
      <c r="C1770" t="s">
        <v>1680</v>
      </c>
      <c r="D1770" t="s">
        <v>6464</v>
      </c>
    </row>
    <row r="1771" spans="1:4">
      <c r="A1771">
        <v>1795</v>
      </c>
      <c r="B1771" s="13">
        <v>46239</v>
      </c>
      <c r="C1771" t="s">
        <v>1551</v>
      </c>
      <c r="D1771" t="s">
        <v>6465</v>
      </c>
    </row>
    <row r="1772" spans="1:4">
      <c r="A1772">
        <v>1796</v>
      </c>
      <c r="B1772" s="13">
        <v>46240</v>
      </c>
      <c r="C1772" t="s">
        <v>1705</v>
      </c>
      <c r="D1772" t="s">
        <v>6469</v>
      </c>
    </row>
    <row r="1773" spans="1:4">
      <c r="A1773">
        <v>1797</v>
      </c>
      <c r="B1773" s="13">
        <v>46240</v>
      </c>
      <c r="C1773" t="s">
        <v>1408</v>
      </c>
      <c r="D1773" t="s">
        <v>6470</v>
      </c>
    </row>
    <row r="1774" spans="1:4">
      <c r="A1774">
        <v>1798</v>
      </c>
      <c r="B1774" s="13">
        <v>46240</v>
      </c>
      <c r="C1774" t="s">
        <v>6317</v>
      </c>
      <c r="D1774" t="s">
        <v>6472</v>
      </c>
    </row>
    <row r="1775" spans="1:4">
      <c r="A1775">
        <v>1799</v>
      </c>
      <c r="B1775" s="13">
        <v>46240</v>
      </c>
      <c r="C1775" t="s">
        <v>1822</v>
      </c>
      <c r="D1775" t="s">
        <v>6473</v>
      </c>
    </row>
    <row r="1776" spans="1:4">
      <c r="A1776">
        <v>1800</v>
      </c>
      <c r="B1776" s="13">
        <v>46241</v>
      </c>
      <c r="C1776" t="s">
        <v>1425</v>
      </c>
      <c r="D1776" t="s">
        <v>6478</v>
      </c>
    </row>
    <row r="1777" spans="1:4">
      <c r="A1777">
        <v>1801</v>
      </c>
      <c r="B1777" s="13">
        <v>46241</v>
      </c>
      <c r="C1777" t="s">
        <v>1557</v>
      </c>
      <c r="D1777" t="s">
        <v>6481</v>
      </c>
    </row>
    <row r="1778" spans="1:4">
      <c r="A1778">
        <v>1802</v>
      </c>
      <c r="B1778" s="13">
        <v>46241</v>
      </c>
      <c r="C1778" t="s">
        <v>3881</v>
      </c>
      <c r="D1778" t="s">
        <v>6482</v>
      </c>
    </row>
    <row r="1779" spans="1:4">
      <c r="A1779">
        <v>1803</v>
      </c>
      <c r="B1779" s="13">
        <v>46241</v>
      </c>
      <c r="C1779" t="s">
        <v>1882</v>
      </c>
      <c r="D1779" t="s">
        <v>6483</v>
      </c>
    </row>
    <row r="1780" spans="1:4">
      <c r="A1780">
        <v>1804</v>
      </c>
      <c r="B1780" s="13">
        <v>46241</v>
      </c>
      <c r="C1780" t="s">
        <v>1413</v>
      </c>
      <c r="D1780" t="s">
        <v>6486</v>
      </c>
    </row>
    <row r="1781" spans="1:4">
      <c r="A1781">
        <v>1805</v>
      </c>
      <c r="B1781" s="13">
        <v>46241</v>
      </c>
      <c r="C1781" t="s">
        <v>2675</v>
      </c>
      <c r="D1781" t="s">
        <v>6487</v>
      </c>
    </row>
    <row r="1782" spans="1:4">
      <c r="A1782">
        <v>1806</v>
      </c>
      <c r="B1782" s="13">
        <v>46241</v>
      </c>
      <c r="C1782" t="s">
        <v>2093</v>
      </c>
      <c r="D1782" t="s">
        <v>6489</v>
      </c>
    </row>
    <row r="1783" spans="1:4">
      <c r="A1783">
        <v>1807</v>
      </c>
      <c r="B1783" s="13">
        <v>46241</v>
      </c>
      <c r="C1783" t="s">
        <v>3854</v>
      </c>
      <c r="D1783" t="s">
        <v>6490</v>
      </c>
    </row>
    <row r="1784" spans="1:4">
      <c r="A1784">
        <v>1808</v>
      </c>
      <c r="B1784" s="13">
        <v>46241</v>
      </c>
      <c r="C1784" t="s">
        <v>6491</v>
      </c>
      <c r="D1784" t="s">
        <v>6499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6466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6466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6466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6466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18686500.200000003</v>
      </c>
      <c r="I17" s="52" t="s">
        <v>6466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6466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6466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8400000</v>
      </c>
      <c r="I79" s="52" t="s">
        <v>6466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6466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6466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6456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6466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6466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6456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1650000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385000</v>
      </c>
      <c r="I203" s="52" t="s">
        <v>6456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6466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6466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6491</v>
      </c>
      <c r="C253" s="261" t="s">
        <v>6492</v>
      </c>
      <c r="D253" s="261" t="s">
        <v>6493</v>
      </c>
      <c r="E253" s="261" t="s">
        <v>6494</v>
      </c>
      <c r="F253" s="261" t="s">
        <v>960</v>
      </c>
      <c r="H253" s="257">
        <f>SUMIF(주문_리스트!D:D,거래처!$B253,주문_리스트!M:M)+SUMIF(주문_리스트!D:D,거래처!B253,주문_리스트!N:N)</f>
        <v>440000</v>
      </c>
    </row>
    <row r="254" spans="1:9">
      <c r="A254" s="58">
        <v>254</v>
      </c>
      <c r="B254" s="261" t="s">
        <v>6502</v>
      </c>
      <c r="C254" s="261" t="s">
        <v>2694</v>
      </c>
      <c r="E254" s="261" t="s">
        <v>6503</v>
      </c>
      <c r="F254" s="261" t="s">
        <v>1161</v>
      </c>
      <c r="G254" s="261" t="s">
        <v>6503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3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6467</v>
      </c>
      <c r="E362" s="52">
        <v>500000</v>
      </c>
    </row>
    <row r="363" spans="1:5">
      <c r="A363">
        <v>330</v>
      </c>
      <c r="C363" s="280" t="s">
        <v>5846</v>
      </c>
      <c r="D363" s="280" t="s">
        <v>6501</v>
      </c>
      <c r="E363" s="52">
        <v>1100000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3805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2026-08-10T08:58:00Z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