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A90A1CA-B81D-4964-8E4C-BC7E8C40D6ED}" xr6:coauthVersionLast="47" xr6:coauthVersionMax="47" xr10:uidLastSave="{00000000-0000-0000-0000-000000000000}"/>
  <bookViews>
    <workbookView xWindow="-120" yWindow="-120" windowWidth="29040" windowHeight="15840" xr2:uid="{1AA8323A-CF47-4A58-B900-B5653AE535F3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J20" i="1"/>
</calcChain>
</file>

<file path=xl/sharedStrings.xml><?xml version="1.0" encoding="utf-8"?>
<sst xmlns="http://schemas.openxmlformats.org/spreadsheetml/2006/main" count="74" uniqueCount="44">
  <si>
    <t>거   래   명   세   서</t>
    <phoneticPr fontId="2" type="noConversion"/>
  </si>
  <si>
    <t>VIN:</t>
    <phoneticPr fontId="2" type="noConversion"/>
  </si>
  <si>
    <t>WAUZZZ4G4GN068630</t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</si>
  <si>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</si>
  <si>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</si>
  <si>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</si>
  <si>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</si>
  <si>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</si>
  <si>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</si>
  <si>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루모터스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</si>
  <si>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</si>
  <si>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</si>
  <si>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</si>
  <si>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</si>
  <si>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</si>
  <si>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</si>
  <si>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</si>
  <si>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사하구 하신중앙로 110-1</t>
  </si>
  <si>
    <t>대구 달서구 용산로 28(본리동)</t>
    <phoneticPr fontId="2" type="noConversion"/>
  </si>
  <si>
    <t>전화</t>
    <phoneticPr fontId="2" type="noConversion"/>
  </si>
  <si>
    <t>010-3551-2366</t>
  </si>
  <si>
    <t>010-5168-3542</t>
    <phoneticPr fontId="2" type="noConversion"/>
  </si>
  <si>
    <t>배송</t>
    <phoneticPr fontId="2" type="noConversion"/>
  </si>
  <si>
    <t>경동(택배)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</si>
  <si>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</si>
  <si>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</si>
  <si>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</si>
  <si>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</si>
  <si>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</si>
  <si>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</si>
  <si>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OCK_TCU</t>
  </si>
  <si>
    <t>927156AA</t>
  </si>
  <si>
    <t>OCK_Filter</t>
  </si>
  <si>
    <t>0DN325421</t>
  </si>
  <si>
    <t>Programming 완료</t>
  </si>
  <si>
    <t>감압배출 진행(무압력)</t>
  </si>
  <si>
    <t>Basic Setting 필수</t>
  </si>
  <si>
    <t>2-1-3-4-5 순서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</si>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</sst>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6F8BF07C-1867-4E5E-963A-A34455BCFCDA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7.xlsm" TargetMode="External"/><Relationship Id="rId1" Type="http://schemas.openxmlformats.org/officeDocument/2006/relationships/externalLinkPath" Target="/work/&#47588;&#52636;&#44288;&#47532;_2505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0433-EE00-4F6A-AF38-69762AFD1439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45784</v>
      </c>
      <c r="U2" s="15"/>
    </row>
    <row r="3" spans="1:21" ht="24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4" t="s">
        <v>15</v>
      </c>
      <c r="U4" s="35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8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6"/>
    </row>
    <row r="7" spans="1:21" ht="15.75" customHeight="1" x14ac:dyDescent="0.3">
      <c r="A7" s="39" t="s">
        <v>24</v>
      </c>
      <c r="B7" s="40"/>
      <c r="C7" s="40"/>
      <c r="D7" s="40"/>
      <c r="E7" s="41"/>
      <c r="F7" s="42" t="s">
        <v>25</v>
      </c>
      <c r="G7" s="40"/>
      <c r="H7" s="40"/>
      <c r="I7" s="41"/>
      <c r="J7" s="42" t="s">
        <v>26</v>
      </c>
      <c r="K7" s="41"/>
      <c r="L7" s="42" t="s">
        <v>27</v>
      </c>
      <c r="M7" s="40"/>
      <c r="N7" s="40"/>
      <c r="O7" s="40"/>
      <c r="P7" s="41"/>
      <c r="Q7" s="42" t="s">
        <v>28</v>
      </c>
      <c r="R7" s="40"/>
      <c r="S7" s="41"/>
      <c r="T7" s="42" t="s">
        <v>29</v>
      </c>
      <c r="U7" s="43"/>
    </row>
    <row r="8" spans="1:21" ht="15" customHeight="1" x14ac:dyDescent="0.3">
      <c r="A8" s="44" t="s">
        <v>30</v>
      </c>
      <c r="B8" s="45"/>
      <c r="C8" s="45"/>
      <c r="D8" s="45"/>
      <c r="E8" s="46"/>
      <c r="F8" s="47" t="s">
        <v>31</v>
      </c>
      <c r="G8" s="45"/>
      <c r="H8" s="45"/>
      <c r="I8" s="46"/>
      <c r="J8" s="48">
        <v>1</v>
      </c>
      <c r="K8" s="49"/>
      <c r="L8" s="50">
        <v>1500000</v>
      </c>
      <c r="M8" s="51"/>
      <c r="N8" s="51"/>
      <c r="O8" s="51"/>
      <c r="P8" s="52"/>
      <c r="Q8" s="50">
        <v>1500000</v>
      </c>
      <c r="R8" s="51"/>
      <c r="S8" s="52"/>
      <c r="T8" s="53"/>
      <c r="U8" s="54"/>
    </row>
    <row r="9" spans="1:21" ht="15" customHeight="1" x14ac:dyDescent="0.3">
      <c r="A9" s="55" t="s">
        <v>32</v>
      </c>
      <c r="B9" s="56"/>
      <c r="C9" s="56"/>
      <c r="D9" s="56"/>
      <c r="E9" s="57"/>
      <c r="F9" s="58" t="s">
        <v>33</v>
      </c>
      <c r="G9" s="56"/>
      <c r="H9" s="56"/>
      <c r="I9" s="57"/>
      <c r="J9" s="59">
        <v>1</v>
      </c>
      <c r="K9" s="60"/>
      <c r="L9" s="61">
        <v>50000</v>
      </c>
      <c r="M9" s="62"/>
      <c r="N9" s="62"/>
      <c r="O9" s="62"/>
      <c r="P9" s="63"/>
      <c r="Q9" s="61">
        <v>50000</v>
      </c>
      <c r="R9" s="62"/>
      <c r="S9" s="63"/>
      <c r="T9" s="64"/>
      <c r="U9" s="65"/>
    </row>
    <row r="10" spans="1:21" ht="15" customHeight="1" x14ac:dyDescent="0.3">
      <c r="A10" s="55" t="s">
        <v>34</v>
      </c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 t="s">
        <v>35</v>
      </c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 t="s">
        <v>36</v>
      </c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 t="s">
        <v>37</v>
      </c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38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2</v>
      </c>
      <c r="K20" s="85"/>
      <c r="L20" s="86" t="s">
        <v>39</v>
      </c>
      <c r="M20" s="87"/>
      <c r="N20" s="87"/>
      <c r="O20" s="87"/>
      <c r="P20" s="88"/>
      <c r="Q20" s="89">
        <f>SUM(Q8:S19)</f>
        <v>1550000</v>
      </c>
      <c r="R20" s="83"/>
      <c r="S20" s="83"/>
      <c r="T20" s="83"/>
      <c r="U20" s="90"/>
    </row>
    <row r="21" spans="1:21" ht="17.25" thickBot="1" x14ac:dyDescent="0.35">
      <c r="A21" s="91" t="s">
        <v>40</v>
      </c>
      <c r="B21" s="92"/>
      <c r="C21" s="92"/>
      <c r="D21" s="92"/>
      <c r="E21" s="92"/>
      <c r="F21" s="93">
        <f>F20+Q20</f>
        <v>1550000</v>
      </c>
      <c r="G21" s="93"/>
      <c r="H21" s="93"/>
      <c r="I21" s="94"/>
      <c r="J21" s="95" t="s">
        <v>41</v>
      </c>
      <c r="K21" s="92"/>
      <c r="L21" s="96" t="str">
        <f>T4</f>
        <v>장효주</v>
      </c>
      <c r="M21" s="96"/>
      <c r="N21" s="96"/>
      <c r="O21" s="95" t="s">
        <v>42</v>
      </c>
      <c r="P21" s="97"/>
      <c r="Q21" s="98" t="str">
        <f>C3</f>
        <v>루모터스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43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45784</v>
      </c>
      <c r="U25" s="15"/>
    </row>
    <row r="26" spans="1:21" ht="27" customHeight="1" x14ac:dyDescent="0.3">
      <c r="A26" s="16" t="s">
        <v>7</v>
      </c>
      <c r="B26" s="17" t="s">
        <v>8</v>
      </c>
      <c r="C26" s="106" t="str">
        <f>C3</f>
        <v>루모터스</v>
      </c>
      <c r="D26" s="107"/>
      <c r="E26" s="107"/>
      <c r="F26" s="107"/>
      <c r="G26" s="107"/>
      <c r="H26" s="107"/>
      <c r="I26" s="107"/>
      <c r="J26" s="108"/>
      <c r="K26" s="21" t="s">
        <v>10</v>
      </c>
      <c r="L26" s="17" t="s">
        <v>8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12</v>
      </c>
      <c r="M27" s="30" t="str">
        <f>M4</f>
        <v>259-12-01768</v>
      </c>
      <c r="N27" s="31"/>
      <c r="O27" s="31"/>
      <c r="P27" s="31"/>
      <c r="Q27" s="31"/>
      <c r="R27" s="32"/>
      <c r="S27" s="33" t="s">
        <v>14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16</v>
      </c>
      <c r="C28" s="30" t="str">
        <f>C5</f>
        <v>부산시 사하구 하신중앙로 110-1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19</v>
      </c>
      <c r="C29" s="30" t="str">
        <f>C6</f>
        <v>010-3551-2366</v>
      </c>
      <c r="D29" s="31"/>
      <c r="E29" s="31"/>
      <c r="F29" s="31"/>
      <c r="G29" s="31"/>
      <c r="H29" s="31"/>
      <c r="I29" s="31"/>
      <c r="J29" s="32"/>
      <c r="K29" s="38"/>
      <c r="L29" s="33" t="s">
        <v>19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22</v>
      </c>
      <c r="T29" s="30"/>
      <c r="U29" s="36"/>
    </row>
    <row r="30" spans="1:21" ht="15.75" customHeight="1" x14ac:dyDescent="0.3">
      <c r="A30" s="39" t="s">
        <v>24</v>
      </c>
      <c r="B30" s="40"/>
      <c r="C30" s="40"/>
      <c r="D30" s="40"/>
      <c r="E30" s="41"/>
      <c r="F30" s="42" t="s">
        <v>25</v>
      </c>
      <c r="G30" s="40"/>
      <c r="H30" s="40"/>
      <c r="I30" s="41"/>
      <c r="J30" s="42" t="s">
        <v>26</v>
      </c>
      <c r="K30" s="41"/>
      <c r="L30" s="42" t="s">
        <v>27</v>
      </c>
      <c r="M30" s="40"/>
      <c r="N30" s="40"/>
      <c r="O30" s="40"/>
      <c r="P30" s="41"/>
      <c r="Q30" s="42" t="s">
        <v>28</v>
      </c>
      <c r="R30" s="40"/>
      <c r="S30" s="41"/>
      <c r="T30" s="42" t="s">
        <v>29</v>
      </c>
      <c r="U30" s="43"/>
    </row>
    <row r="31" spans="1:21" ht="15" customHeight="1" x14ac:dyDescent="0.3">
      <c r="A31" s="112" t="str">
        <f>A8</f>
        <v>OCK_TCU</v>
      </c>
      <c r="B31" s="113"/>
      <c r="C31" s="113"/>
      <c r="D31" s="113"/>
      <c r="E31" s="113"/>
      <c r="F31" s="113" t="str">
        <f>F8</f>
        <v>927156AA</v>
      </c>
      <c r="G31" s="113"/>
      <c r="H31" s="113"/>
      <c r="I31" s="113"/>
      <c r="J31" s="113">
        <f>J8</f>
        <v>1</v>
      </c>
      <c r="K31" s="113"/>
      <c r="L31" s="114">
        <f>L8</f>
        <v>1500000</v>
      </c>
      <c r="M31" s="114"/>
      <c r="N31" s="114"/>
      <c r="O31" s="114"/>
      <c r="P31" s="114"/>
      <c r="Q31" s="114">
        <f>Q8</f>
        <v>1500000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OCK_Filter</v>
      </c>
      <c r="B32" s="117"/>
      <c r="C32" s="117"/>
      <c r="D32" s="117"/>
      <c r="E32" s="117"/>
      <c r="F32" s="117" t="str">
        <f t="shared" ref="F32:F42" si="1">F9</f>
        <v>0DN325421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50000</v>
      </c>
      <c r="M32" s="118"/>
      <c r="N32" s="118"/>
      <c r="O32" s="118"/>
      <c r="P32" s="118"/>
      <c r="Q32" s="118">
        <f t="shared" ref="Q32:Q42" si="4">Q9</f>
        <v>50000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 t="str">
        <f t="shared" si="0"/>
        <v>Programming 완료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 t="str">
        <f t="shared" si="0"/>
        <v>감압배출 진행(무압력)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 t="str">
        <f t="shared" si="0"/>
        <v>Basic Setting 필수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 t="str">
        <f t="shared" si="0"/>
        <v>2-1-3-4-5 순서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38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2</v>
      </c>
      <c r="K43" s="85"/>
      <c r="L43" s="86" t="s">
        <v>39</v>
      </c>
      <c r="M43" s="87"/>
      <c r="N43" s="87"/>
      <c r="O43" s="87"/>
      <c r="P43" s="88"/>
      <c r="Q43" s="124">
        <f>Q20</f>
        <v>1550000</v>
      </c>
      <c r="R43" s="125"/>
      <c r="S43" s="125"/>
      <c r="T43" s="125"/>
      <c r="U43" s="126"/>
    </row>
    <row r="44" spans="1:21" ht="17.25" thickBot="1" x14ac:dyDescent="0.35">
      <c r="A44" s="91" t="s">
        <v>40</v>
      </c>
      <c r="B44" s="92"/>
      <c r="C44" s="92"/>
      <c r="D44" s="92"/>
      <c r="E44" s="92"/>
      <c r="F44" s="93">
        <f>F21</f>
        <v>1550000</v>
      </c>
      <c r="G44" s="93"/>
      <c r="H44" s="93"/>
      <c r="I44" s="94"/>
      <c r="J44" s="95" t="s">
        <v>41</v>
      </c>
      <c r="K44" s="92"/>
      <c r="L44" s="96" t="str">
        <f>L21</f>
        <v>장효주</v>
      </c>
      <c r="M44" s="96"/>
      <c r="N44" s="96"/>
      <c r="O44" s="95" t="s">
        <v>42</v>
      </c>
      <c r="P44" s="97"/>
      <c r="Q44" s="98" t="str">
        <f>Q21</f>
        <v>루모터스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2025-05-07T05:13:45Z</dcterms:created>
  <dcterms:modified xsi:type="dcterms:W3CDTF">2025-05-07T05:13:45Z</dcterms:modified>
</cp:coreProperties>
</file>