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5B663DC-8BEB-4F70-80A8-82F0F2885405}" xr6:coauthVersionLast="47" xr6:coauthVersionMax="47" xr10:uidLastSave="{00000000-0000-0000-0000-000000000000}"/>
  <bookViews>
    <workbookView xWindow="-120" yWindow="-120" windowWidth="29040" windowHeight="15840" xr2:uid="{A1E571DE-1487-4764-B7F2-7F3E9A9C2E60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F21" i="1" s="1"/>
  <c r="F44" i="1" s="1"/>
  <c r="J20" i="1"/>
  <c r="J43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<sst xmlns="http://schemas.openxmlformats.org/spreadsheetml/2006/main" count="67" uniqueCount="37">
  <si>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</si>
  <si>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</si>
  <si>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</si>
  <si>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</si>
  <si>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</si>
  <si>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</si>
  <si>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</si>
  <si>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</si>
  <si>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</si>
  <si>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</si>
  <si>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</si>
  <si>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</si>
  <si>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</si>
  <si>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</si>
  <si>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</si>
  <si>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</si>
  <si>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학장동 학감대로 145</t>
  </si>
  <si>
    <t>대구 달서구 용산로 28(본리동)</t>
    <phoneticPr fontId="2" type="noConversion"/>
  </si>
  <si>
    <t>전화</t>
    <phoneticPr fontId="2" type="noConversion"/>
  </si>
  <si>
    <t>010-3838-0429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</si>
  <si>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</si>
  <si>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</si>
  <si>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</si>
  <si>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</si>
  <si>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</si>
  <si>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</si>
  <si>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</si>
  <si>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</si>
  <si>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</si>
  <si>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BMTSR_Oilpan_9G</t>
  </si>
  <si>
    <t>B7252703707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</si>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</sst>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A023F2B-2F72-458E-B256-786EC0DF0AC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2.xlsm" TargetMode="External"/><Relationship Id="rId1" Type="http://schemas.openxmlformats.org/officeDocument/2006/relationships/externalLinkPath" Target="/work/&#47588;&#52636;&#44288;&#47532;_2504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택배"/>
      <sheetName val="거래명세서_NEW"/>
      <sheetName val="거래내역서"/>
      <sheetName val="Sheet1"/>
      <sheetName val="거래처"/>
      <sheetName val="매출관리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8F56-002C-42CE-B2BC-96022995ADAE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7">
        <v>10</v>
      </c>
      <c r="K8" s="46"/>
      <c r="L8" s="48">
        <v>50000</v>
      </c>
      <c r="M8" s="49"/>
      <c r="N8" s="49"/>
      <c r="O8" s="49"/>
      <c r="P8" s="50"/>
      <c r="Q8" s="48">
        <v>550000</v>
      </c>
      <c r="R8" s="49"/>
      <c r="S8" s="50"/>
      <c r="T8" s="51">
        <v>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31</v>
      </c>
      <c r="B20" s="40"/>
      <c r="C20" s="40"/>
      <c r="D20" s="40"/>
      <c r="E20" s="40"/>
      <c r="F20" s="71">
        <v>1549999.9</v>
      </c>
      <c r="G20" s="71"/>
      <c r="H20" s="71"/>
      <c r="I20" s="72"/>
      <c r="J20" s="73">
        <f>SUM(J8:K19)</f>
        <v>10</v>
      </c>
      <c r="K20" s="73"/>
      <c r="L20" s="74" t="s">
        <v>32</v>
      </c>
      <c r="M20" s="75"/>
      <c r="N20" s="75"/>
      <c r="O20" s="75"/>
      <c r="P20" s="76"/>
      <c r="Q20" s="77">
        <f>SUM(Q8:S19)</f>
        <v>550000</v>
      </c>
      <c r="R20" s="71"/>
      <c r="S20" s="71"/>
      <c r="T20" s="71"/>
      <c r="U20" s="78"/>
    </row>
    <row r="21" spans="1:21" ht="17.25" thickBot="1" x14ac:dyDescent="0.35">
      <c r="A21" s="79" t="s">
        <v>33</v>
      </c>
      <c r="B21" s="80"/>
      <c r="C21" s="80"/>
      <c r="D21" s="80"/>
      <c r="E21" s="80"/>
      <c r="F21" s="81">
        <f>F20+Q20</f>
        <v>2099999.9</v>
      </c>
      <c r="G21" s="81"/>
      <c r="H21" s="81"/>
      <c r="I21" s="82"/>
      <c r="J21" s="83" t="s">
        <v>34</v>
      </c>
      <c r="K21" s="80"/>
      <c r="L21" s="84" t="str">
        <f>T4</f>
        <v>장효주</v>
      </c>
      <c r="M21" s="84"/>
      <c r="N21" s="84"/>
      <c r="O21" s="83" t="s">
        <v>35</v>
      </c>
      <c r="P21" s="85"/>
      <c r="Q21" s="86" t="str">
        <f>C3</f>
        <v>부산비엔비(부산)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45771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부산비엔비(부산)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 사상구 학장동 학감대로 145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00" t="str">
        <f>A8</f>
        <v>BMTSR_Oilpan_9G</v>
      </c>
      <c r="B31" s="101"/>
      <c r="C31" s="101"/>
      <c r="D31" s="101"/>
      <c r="E31" s="101"/>
      <c r="F31" s="101" t="str">
        <f>F8</f>
        <v>B7252703707</v>
      </c>
      <c r="G31" s="101"/>
      <c r="H31" s="101"/>
      <c r="I31" s="101"/>
      <c r="J31" s="101">
        <f>J8</f>
        <v>10</v>
      </c>
      <c r="K31" s="101"/>
      <c r="L31" s="102">
        <f>L8</f>
        <v>50000</v>
      </c>
      <c r="M31" s="102"/>
      <c r="N31" s="102"/>
      <c r="O31" s="102"/>
      <c r="P31" s="102"/>
      <c r="Q31" s="102">
        <f>Q8</f>
        <v>550000</v>
      </c>
      <c r="R31" s="102"/>
      <c r="S31" s="102"/>
      <c r="T31" s="101">
        <f>T8</f>
        <v>50000</v>
      </c>
      <c r="U31" s="103"/>
    </row>
    <row r="32" spans="1:21" ht="15" customHeight="1" x14ac:dyDescent="0.3">
      <c r="A32" s="104">
        <f t="shared" ref="A32:A42" si="0">A9</f>
        <v>0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31</v>
      </c>
      <c r="B43" s="40"/>
      <c r="C43" s="40"/>
      <c r="D43" s="40"/>
      <c r="E43" s="40"/>
      <c r="F43" s="71">
        <f>F20</f>
        <v>1549999.9</v>
      </c>
      <c r="G43" s="71"/>
      <c r="H43" s="71"/>
      <c r="I43" s="72"/>
      <c r="J43" s="73">
        <f>J20</f>
        <v>10</v>
      </c>
      <c r="K43" s="73"/>
      <c r="L43" s="74" t="s">
        <v>32</v>
      </c>
      <c r="M43" s="75"/>
      <c r="N43" s="75"/>
      <c r="O43" s="75"/>
      <c r="P43" s="76"/>
      <c r="Q43" s="112">
        <f>Q20</f>
        <v>550000</v>
      </c>
      <c r="R43" s="113"/>
      <c r="S43" s="113"/>
      <c r="T43" s="113"/>
      <c r="U43" s="114"/>
    </row>
    <row r="44" spans="1:21" ht="17.25" thickBot="1" x14ac:dyDescent="0.35">
      <c r="A44" s="79" t="s">
        <v>33</v>
      </c>
      <c r="B44" s="80"/>
      <c r="C44" s="80"/>
      <c r="D44" s="80"/>
      <c r="E44" s="80"/>
      <c r="F44" s="81">
        <f>F21</f>
        <v>2099999.9</v>
      </c>
      <c r="G44" s="81"/>
      <c r="H44" s="81"/>
      <c r="I44" s="82"/>
      <c r="J44" s="83" t="s">
        <v>34</v>
      </c>
      <c r="K44" s="80"/>
      <c r="L44" s="84" t="str">
        <f>L21</f>
        <v>장효주</v>
      </c>
      <c r="M44" s="84"/>
      <c r="N44" s="84"/>
      <c r="O44" s="83" t="s">
        <v>35</v>
      </c>
      <c r="P44" s="85"/>
      <c r="Q44" s="86" t="str">
        <f>Q21</f>
        <v>부산비엔비(부산)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2025-04-24T02:38:13Z</dcterms:created>
  <dcterms:modified xsi:type="dcterms:W3CDTF">2025-04-24T02:38:14Z</dcterms:modified>
</cp:coreProperties>
</file>