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FE1E104-4BE0-47F7-83A3-B1DC81F6E9E7}" xr6:coauthVersionLast="47" xr6:coauthVersionMax="47" xr10:uidLastSave="{00000000-0000-0000-0000-000000000000}"/>
  <bookViews>
    <workbookView xWindow="-120" yWindow="-120" windowWidth="29040" windowHeight="15840" xr2:uid="{72315185-D03F-48DD-842E-A8F53467DAF3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1" l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  <c r="J43" i="1" s="1"/>
  <c r="F20" i="1"/>
  <c r="F43" i="1" s="1"/>
  <c r="T6" i="1"/>
  <c r="T29" i="1" s="1"/>
</calcChain>
</file>

<file path=xl/sharedStrings.xml><?xml version="1.0" encoding="utf-8"?>
<sst xmlns="http://schemas.openxmlformats.org/spreadsheetml/2006/main" count="64" uniqueCount="34">
  <si>
    <t>거   래   명   세   서</t>
    <phoneticPr fontId="3" type="noConversion"/>
  </si>
  <si>
    <t>계좌:</t>
    <phoneticPr fontId="3" type="noConversion"/>
  </si>
  <si>
    <t>농협 3520106511413</t>
    <phoneticPr fontId="3" type="noConversion"/>
  </si>
  <si>
    <t xml:space="preserve">  (공급하는자 보관용)</t>
    <phoneticPr fontId="3" type="noConversion"/>
  </si>
  <si>
    <t>날짜:</t>
    <phoneticPr fontId="3" type="noConversion"/>
  </si>
  <si>
    <t>공급받는자</t>
    <phoneticPr fontId="3" type="noConversion"/>
  </si>
  <si>
    <t>상호</t>
    <phoneticPr fontId="3" type="noConversion"/>
  </si>
  <si>
    <t>119모터스</t>
  </si>
  <si>
    <t>공급자</t>
    <phoneticPr fontId="3" type="noConversion"/>
  </si>
  <si>
    <t>BTS&amp;P</t>
  </si>
  <si>
    <t>등록
번호</t>
    <phoneticPr fontId="3" type="noConversion"/>
  </si>
  <si>
    <t>259-12-01768</t>
  </si>
  <si>
    <t>성명</t>
    <phoneticPr fontId="3" type="noConversion"/>
  </si>
  <si>
    <t>장효주</t>
    <phoneticPr fontId="3" type="noConversion"/>
  </si>
  <si>
    <t>주소</t>
    <phoneticPr fontId="3" type="noConversion"/>
  </si>
  <si>
    <t>경기도 화성시 향남읍 두물안길2</t>
  </si>
  <si>
    <t>대구 달서구 용산로 28(본리동)</t>
    <phoneticPr fontId="3" type="noConversion"/>
  </si>
  <si>
    <t>전화</t>
    <phoneticPr fontId="3" type="noConversion"/>
  </si>
  <si>
    <t>010-5511-5207</t>
  </si>
  <si>
    <t>010-5168-3542</t>
    <phoneticPr fontId="3" type="noConversion"/>
  </si>
  <si>
    <t>배송</t>
    <phoneticPr fontId="3" type="noConversion"/>
  </si>
  <si>
    <t>품          명</t>
    <phoneticPr fontId="3" type="noConversion"/>
  </si>
  <si>
    <t>Part No</t>
    <phoneticPr fontId="3" type="noConversion"/>
  </si>
  <si>
    <t>수  량</t>
    <phoneticPr fontId="3" type="noConversion"/>
  </si>
  <si>
    <t>단가</t>
    <phoneticPr fontId="3" type="noConversion"/>
  </si>
  <si>
    <t>공 급 가</t>
    <phoneticPr fontId="3" type="noConversion"/>
  </si>
  <si>
    <t>부 가 세</t>
    <phoneticPr fontId="3" type="noConversion"/>
  </si>
  <si>
    <t>OAM Mechatronics</t>
  </si>
  <si>
    <t>미수금:</t>
    <phoneticPr fontId="3" type="noConversion"/>
  </si>
  <si>
    <t>합계:</t>
    <phoneticPr fontId="3" type="noConversion"/>
  </si>
  <si>
    <t>총합계(주문가+미수금)</t>
    <phoneticPr fontId="3" type="noConversion"/>
  </si>
  <si>
    <t>납품자:</t>
    <phoneticPr fontId="3" type="noConversion"/>
  </si>
  <si>
    <t>인수자:</t>
    <phoneticPr fontId="3" type="noConversion"/>
  </si>
  <si>
    <t xml:space="preserve">  (공급받는자 보관용)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</si>
</sst>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₩&quot;* #,##0_);_(&quot;₩&quot;* \(#,##0\);_(&quot;₩&quot;* &quot;-&quot;_);_(@_)"/>
    <numFmt numFmtId="41" formatCode="_(* #,##0_);_(* \(#,##0\);_(* &quot;-&quot;_);_(@_)"/>
    <numFmt numFmtId="176" formatCode="#"/>
  </numFmts>
  <fonts count="7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8"/>
      <name val="맑은 고딕"/>
      <family val="2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41" fontId="4" fillId="0" borderId="24" xfId="1" applyFont="1" applyBorder="1" applyAlignment="1">
      <alignment horizontal="center" vertical="center"/>
    </xf>
    <xf numFmtId="41" fontId="4" fillId="0" borderId="22" xfId="1" applyFont="1" applyBorder="1" applyAlignment="1">
      <alignment horizontal="center" vertical="center"/>
    </xf>
    <xf numFmtId="41" fontId="4" fillId="0" borderId="23" xfId="1" applyFont="1" applyBorder="1" applyAlignment="1">
      <alignment horizontal="center" vertical="center"/>
    </xf>
    <xf numFmtId="41" fontId="4" fillId="0" borderId="24" xfId="0" applyNumberFormat="1" applyFont="1" applyBorder="1" applyAlignment="1">
      <alignment horizontal="center" vertical="center"/>
    </xf>
    <xf numFmtId="41" fontId="4" fillId="0" borderId="25" xfId="0" applyNumberFormat="1" applyFont="1" applyBorder="1" applyAlignment="1">
      <alignment horizontal="center" vertical="center"/>
    </xf>
    <xf numFmtId="176" fontId="4" fillId="0" borderId="26" xfId="0" applyNumberFormat="1" applyFont="1" applyBorder="1" applyAlignment="1">
      <alignment horizontal="center" vertical="center"/>
    </xf>
    <xf numFmtId="176" fontId="4" fillId="0" borderId="27" xfId="0" applyNumberFormat="1" applyFont="1" applyBorder="1" applyAlignment="1">
      <alignment horizontal="center" vertical="center"/>
    </xf>
    <xf numFmtId="176" fontId="4" fillId="0" borderId="28" xfId="0" applyNumberFormat="1" applyFont="1" applyBorder="1" applyAlignment="1">
      <alignment horizontal="center" vertical="center"/>
    </xf>
    <xf numFmtId="176" fontId="4" fillId="0" borderId="29" xfId="0" applyNumberFormat="1" applyFont="1" applyBorder="1" applyAlignment="1">
      <alignment horizontal="center" vertical="center"/>
    </xf>
    <xf numFmtId="41" fontId="4" fillId="0" borderId="29" xfId="1" applyFont="1" applyBorder="1" applyAlignment="1">
      <alignment horizontal="center" vertical="center"/>
    </xf>
    <xf numFmtId="41" fontId="4" fillId="0" borderId="27" xfId="1" applyFont="1" applyBorder="1" applyAlignment="1">
      <alignment horizontal="center" vertical="center"/>
    </xf>
    <xf numFmtId="41" fontId="4" fillId="0" borderId="28" xfId="1" applyFont="1" applyBorder="1" applyAlignment="1">
      <alignment horizontal="center" vertical="center"/>
    </xf>
    <xf numFmtId="41" fontId="4" fillId="0" borderId="29" xfId="0" applyNumberFormat="1" applyFont="1" applyBorder="1" applyAlignment="1">
      <alignment horizontal="center" vertical="center"/>
    </xf>
    <xf numFmtId="41" fontId="4" fillId="0" borderId="30" xfId="0" applyNumberFormat="1" applyFont="1" applyBorder="1" applyAlignment="1">
      <alignment horizontal="center" vertical="center"/>
    </xf>
    <xf numFmtId="176" fontId="4" fillId="0" borderId="31" xfId="0" applyNumberFormat="1" applyFont="1" applyBorder="1" applyAlignment="1">
      <alignment horizontal="center" vertical="center"/>
    </xf>
    <xf numFmtId="176" fontId="4" fillId="0" borderId="32" xfId="0" applyNumberFormat="1" applyFont="1" applyBorder="1" applyAlignment="1">
      <alignment horizontal="center" vertical="center"/>
    </xf>
    <xf numFmtId="176" fontId="4" fillId="0" borderId="33" xfId="0" applyNumberFormat="1" applyFont="1" applyBorder="1" applyAlignment="1">
      <alignment horizontal="center" vertical="center"/>
    </xf>
    <xf numFmtId="176" fontId="4" fillId="0" borderId="34" xfId="0" applyNumberFormat="1" applyFont="1" applyBorder="1" applyAlignment="1">
      <alignment horizontal="center" vertical="center"/>
    </xf>
    <xf numFmtId="41" fontId="4" fillId="0" borderId="34" xfId="1" applyFont="1" applyBorder="1" applyAlignment="1">
      <alignment horizontal="center" vertical="center"/>
    </xf>
    <xf numFmtId="41" fontId="4" fillId="0" borderId="32" xfId="1" applyFont="1" applyBorder="1" applyAlignment="1">
      <alignment horizontal="center" vertical="center"/>
    </xf>
    <xf numFmtId="41" fontId="4" fillId="0" borderId="33" xfId="1" applyFont="1" applyBorder="1" applyAlignment="1">
      <alignment horizontal="center" vertical="center"/>
    </xf>
    <xf numFmtId="41" fontId="4" fillId="0" borderId="34" xfId="0" applyNumberFormat="1" applyFont="1" applyBorder="1" applyAlignment="1">
      <alignment horizontal="center" vertical="center"/>
    </xf>
    <xf numFmtId="41" fontId="4" fillId="0" borderId="35" xfId="0" applyNumberFormat="1" applyFont="1" applyBorder="1" applyAlignment="1">
      <alignment horizontal="center" vertical="center"/>
    </xf>
    <xf numFmtId="42" fontId="5" fillId="0" borderId="12" xfId="0" applyNumberFormat="1" applyFont="1" applyBorder="1" applyAlignment="1">
      <alignment horizontal="center" vertical="center"/>
    </xf>
    <xf numFmtId="42" fontId="5" fillId="0" borderId="13" xfId="0" applyNumberFormat="1" applyFont="1" applyBorder="1" applyAlignment="1">
      <alignment horizontal="center" vertical="center"/>
    </xf>
    <xf numFmtId="41" fontId="4" fillId="0" borderId="10" xfId="0" applyNumberFormat="1" applyFont="1" applyBorder="1">
      <alignment vertical="center"/>
    </xf>
    <xf numFmtId="41" fontId="5" fillId="0" borderId="11" xfId="0" applyNumberFormat="1" applyFont="1" applyBorder="1" applyAlignment="1">
      <alignment horizontal="right" vertical="center"/>
    </xf>
    <xf numFmtId="41" fontId="5" fillId="0" borderId="12" xfId="0" applyNumberFormat="1" applyFont="1" applyBorder="1" applyAlignment="1">
      <alignment horizontal="right" vertical="center"/>
    </xf>
    <xf numFmtId="41" fontId="5" fillId="0" borderId="13" xfId="0" applyNumberFormat="1" applyFont="1" applyBorder="1" applyAlignment="1">
      <alignment horizontal="right" vertical="center"/>
    </xf>
    <xf numFmtId="42" fontId="5" fillId="0" borderId="11" xfId="0" applyNumberFormat="1" applyFont="1" applyBorder="1" applyAlignment="1">
      <alignment horizontal="center" vertical="center"/>
    </xf>
    <xf numFmtId="42" fontId="5" fillId="0" borderId="15" xfId="0" applyNumberFormat="1" applyFont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42" fontId="5" fillId="0" borderId="37" xfId="0" applyNumberFormat="1" applyFont="1" applyBorder="1" applyAlignment="1">
      <alignment horizontal="center" vertical="center"/>
    </xf>
    <xf numFmtId="42" fontId="5" fillId="0" borderId="38" xfId="0" applyNumberFormat="1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14" fontId="4" fillId="0" borderId="39" xfId="0" applyNumberFormat="1" applyFont="1" applyBorder="1" applyAlignment="1">
      <alignment horizontal="center" vertical="center"/>
    </xf>
    <xf numFmtId="14" fontId="4" fillId="0" borderId="37" xfId="0" applyNumberFormat="1" applyFont="1" applyBorder="1" applyAlignment="1">
      <alignment horizontal="center" vertical="center"/>
    </xf>
    <xf numFmtId="14" fontId="4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41" fontId="4" fillId="0" borderId="42" xfId="0" applyNumberFormat="1" applyFont="1" applyBorder="1" applyAlignment="1">
      <alignment horizontal="center" vertical="center"/>
    </xf>
    <xf numFmtId="41" fontId="4" fillId="0" borderId="43" xfId="0" applyNumberFormat="1" applyFont="1" applyBorder="1" applyAlignment="1">
      <alignment horizontal="center" vertical="center"/>
    </xf>
    <xf numFmtId="41" fontId="4" fillId="0" borderId="43" xfId="1" applyFont="1" applyBorder="1" applyAlignment="1">
      <alignment horizontal="center" vertical="center"/>
    </xf>
    <xf numFmtId="41" fontId="4" fillId="0" borderId="44" xfId="0" applyNumberFormat="1" applyFont="1" applyBorder="1" applyAlignment="1">
      <alignment horizontal="center" vertical="center"/>
    </xf>
    <xf numFmtId="41" fontId="4" fillId="0" borderId="45" xfId="0" applyNumberFormat="1" applyFont="1" applyBorder="1" applyAlignment="1">
      <alignment horizontal="center" vertical="center"/>
    </xf>
    <xf numFmtId="41" fontId="4" fillId="0" borderId="46" xfId="0" applyNumberFormat="1" applyFont="1" applyBorder="1" applyAlignment="1">
      <alignment horizontal="center" vertical="center"/>
    </xf>
    <xf numFmtId="41" fontId="4" fillId="0" borderId="46" xfId="1" applyFont="1" applyBorder="1" applyAlignment="1">
      <alignment horizontal="center" vertical="center"/>
    </xf>
    <xf numFmtId="41" fontId="4" fillId="0" borderId="47" xfId="0" applyNumberFormat="1" applyFont="1" applyBorder="1" applyAlignment="1">
      <alignment horizontal="center" vertical="center"/>
    </xf>
    <xf numFmtId="41" fontId="4" fillId="0" borderId="48" xfId="0" applyNumberFormat="1" applyFont="1" applyBorder="1" applyAlignment="1">
      <alignment horizontal="center" vertical="center"/>
    </xf>
    <xf numFmtId="41" fontId="4" fillId="0" borderId="49" xfId="0" applyNumberFormat="1" applyFont="1" applyBorder="1" applyAlignment="1">
      <alignment horizontal="center" vertical="center"/>
    </xf>
    <xf numFmtId="41" fontId="4" fillId="0" borderId="49" xfId="1" applyFont="1" applyBorder="1" applyAlignment="1">
      <alignment horizontal="center" vertical="center"/>
    </xf>
    <xf numFmtId="41" fontId="4" fillId="0" borderId="50" xfId="0" applyNumberFormat="1" applyFont="1" applyBorder="1" applyAlignment="1">
      <alignment horizontal="center" vertical="center"/>
    </xf>
    <xf numFmtId="42" fontId="4" fillId="0" borderId="11" xfId="0" applyNumberFormat="1" applyFont="1" applyBorder="1" applyAlignment="1">
      <alignment horizontal="center" vertical="center"/>
    </xf>
    <xf numFmtId="42" fontId="4" fillId="0" borderId="12" xfId="0" applyNumberFormat="1" applyFont="1" applyBorder="1" applyAlignment="1">
      <alignment horizontal="center" vertical="center"/>
    </xf>
    <xf numFmtId="42" fontId="4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21</xdr:col>
      <xdr:colOff>0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641D051A-D3CD-4B3B-A30C-AD12BA155C2C}"/>
            </a:ext>
          </a:extLst>
        </xdr:cNvPr>
        <xdr:cNvSpPr/>
      </xdr:nvSpPr>
      <xdr:spPr>
        <a:xfrm>
          <a:off x="19050" y="19050"/>
          <a:ext cx="69246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7588;&#52636;&#44288;&#47532;_250314.xlsm" TargetMode="External"/><Relationship Id="rId1" Type="http://schemas.openxmlformats.org/officeDocument/2006/relationships/externalLinkPath" Target="&#47588;&#52636;&#44288;&#47532;_2503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주문"/>
      <sheetName val="바코드규칙"/>
      <sheetName val="거래명세서_NEW"/>
      <sheetName val="거래내역서"/>
      <sheetName val="Sheet1"/>
      <sheetName val="주문_리스트"/>
      <sheetName val="거래처"/>
      <sheetName val="매출관리"/>
      <sheetName val="Sheet2"/>
      <sheetName val="temp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재고관리"/>
      <sheetName val="바코드"/>
      <sheetName val="바코드2"/>
      <sheetName val="매출"/>
    </sheetNames>
    <definedNames>
      <definedName name="홈_이동"/>
    </definedNames>
    <sheetDataSet>
      <sheetData sheetId="0"/>
      <sheetData sheetId="1">
        <row r="4">
          <cell r="K4">
            <v>1800000</v>
          </cell>
        </row>
        <row r="5">
          <cell r="K5">
            <v>4700000</v>
          </cell>
        </row>
        <row r="6">
          <cell r="K6">
            <v>6500000</v>
          </cell>
        </row>
        <row r="10">
          <cell r="C10" t="str">
            <v>경동(택배)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9DE98-D9E6-4F20-85F5-7149943F4D6D}">
  <sheetPr codeName="shtOrder_print"/>
  <dimension ref="A1:U44"/>
  <sheetViews>
    <sheetView tabSelected="1" zoomScaleNormal="100" workbookViewId="0">
      <selection activeCell="T19" sqref="T19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2" spans="1:21" x14ac:dyDescent="0.3">
      <c r="A2" s="4" t="s">
        <v>1</v>
      </c>
      <c r="B2" s="5"/>
      <c r="C2" s="6" t="s">
        <v>2</v>
      </c>
      <c r="D2" s="7"/>
      <c r="E2" s="7"/>
      <c r="F2" s="7"/>
      <c r="G2" s="8"/>
      <c r="H2" s="6" t="s">
        <v>3</v>
      </c>
      <c r="I2" s="7"/>
      <c r="J2" s="7"/>
      <c r="K2" s="7"/>
      <c r="L2" s="7"/>
      <c r="M2" s="7"/>
      <c r="N2" s="7"/>
      <c r="O2" s="8"/>
      <c r="P2" s="9" t="s">
        <v>4</v>
      </c>
      <c r="Q2" s="10"/>
      <c r="R2" s="10"/>
      <c r="S2" s="5"/>
      <c r="T2" s="11">
        <v>45733</v>
      </c>
      <c r="U2" s="12"/>
    </row>
    <row r="3" spans="1:21" ht="24" customHeight="1" x14ac:dyDescent="0.3">
      <c r="A3" s="13" t="s">
        <v>5</v>
      </c>
      <c r="B3" s="14" t="s">
        <v>6</v>
      </c>
      <c r="C3" s="15" t="s">
        <v>7</v>
      </c>
      <c r="D3" s="16"/>
      <c r="E3" s="16"/>
      <c r="F3" s="16"/>
      <c r="G3" s="16"/>
      <c r="H3" s="16"/>
      <c r="I3" s="16"/>
      <c r="J3" s="17"/>
      <c r="K3" s="18" t="s">
        <v>8</v>
      </c>
      <c r="L3" s="14" t="s">
        <v>6</v>
      </c>
      <c r="M3" s="19" t="s">
        <v>9</v>
      </c>
      <c r="N3" s="20"/>
      <c r="O3" s="20"/>
      <c r="P3" s="20"/>
      <c r="Q3" s="20"/>
      <c r="R3" s="20"/>
      <c r="S3" s="20"/>
      <c r="T3" s="20"/>
      <c r="U3" s="21"/>
    </row>
    <row r="4" spans="1:21" ht="24.95" customHeight="1" x14ac:dyDescent="0.3">
      <c r="A4" s="22"/>
      <c r="B4" s="14" t="s">
        <v>10</v>
      </c>
      <c r="C4" s="23"/>
      <c r="D4" s="24"/>
      <c r="E4" s="24"/>
      <c r="F4" s="24"/>
      <c r="G4" s="24"/>
      <c r="H4" s="24"/>
      <c r="I4" s="24"/>
      <c r="J4" s="25"/>
      <c r="K4" s="26"/>
      <c r="L4" s="14" t="s">
        <v>10</v>
      </c>
      <c r="M4" s="27" t="s">
        <v>11</v>
      </c>
      <c r="N4" s="28"/>
      <c r="O4" s="28"/>
      <c r="P4" s="28"/>
      <c r="Q4" s="28"/>
      <c r="R4" s="29"/>
      <c r="S4" s="30" t="s">
        <v>12</v>
      </c>
      <c r="T4" s="31" t="s">
        <v>13</v>
      </c>
      <c r="U4" s="32"/>
    </row>
    <row r="5" spans="1:21" ht="15.75" customHeight="1" x14ac:dyDescent="0.3">
      <c r="A5" s="22"/>
      <c r="B5" s="30" t="s">
        <v>14</v>
      </c>
      <c r="C5" s="27" t="s">
        <v>15</v>
      </c>
      <c r="D5" s="28"/>
      <c r="E5" s="28"/>
      <c r="F5" s="28"/>
      <c r="G5" s="28"/>
      <c r="H5" s="28"/>
      <c r="I5" s="28"/>
      <c r="J5" s="29"/>
      <c r="K5" s="26"/>
      <c r="L5" s="30" t="s">
        <v>14</v>
      </c>
      <c r="M5" s="27" t="s">
        <v>16</v>
      </c>
      <c r="N5" s="28"/>
      <c r="O5" s="28"/>
      <c r="P5" s="28"/>
      <c r="Q5" s="28"/>
      <c r="R5" s="28"/>
      <c r="S5" s="28"/>
      <c r="T5" s="28"/>
      <c r="U5" s="33"/>
    </row>
    <row r="6" spans="1:21" ht="15.75" customHeight="1" x14ac:dyDescent="0.3">
      <c r="A6" s="34"/>
      <c r="B6" s="30" t="s">
        <v>17</v>
      </c>
      <c r="C6" s="27" t="s">
        <v>18</v>
      </c>
      <c r="D6" s="28"/>
      <c r="E6" s="28"/>
      <c r="F6" s="28"/>
      <c r="G6" s="28"/>
      <c r="H6" s="28"/>
      <c r="I6" s="28"/>
      <c r="J6" s="29"/>
      <c r="K6" s="35"/>
      <c r="L6" s="30" t="s">
        <v>17</v>
      </c>
      <c r="M6" s="27" t="s">
        <v>19</v>
      </c>
      <c r="N6" s="28"/>
      <c r="O6" s="28"/>
      <c r="P6" s="28"/>
      <c r="Q6" s="28"/>
      <c r="R6" s="29"/>
      <c r="S6" s="30" t="s">
        <v>20</v>
      </c>
      <c r="T6" s="27" t="str">
        <f>[1]주문!C10</f>
        <v>경동(택배)</v>
      </c>
      <c r="U6" s="33"/>
    </row>
    <row r="7" spans="1:21" ht="15.75" customHeight="1" x14ac:dyDescent="0.3">
      <c r="A7" s="36" t="s">
        <v>21</v>
      </c>
      <c r="B7" s="37"/>
      <c r="C7" s="37"/>
      <c r="D7" s="37"/>
      <c r="E7" s="38"/>
      <c r="F7" s="39" t="s">
        <v>22</v>
      </c>
      <c r="G7" s="37"/>
      <c r="H7" s="37"/>
      <c r="I7" s="38"/>
      <c r="J7" s="39" t="s">
        <v>23</v>
      </c>
      <c r="K7" s="38"/>
      <c r="L7" s="39" t="s">
        <v>24</v>
      </c>
      <c r="M7" s="37"/>
      <c r="N7" s="37"/>
      <c r="O7" s="37"/>
      <c r="P7" s="38"/>
      <c r="Q7" s="39" t="s">
        <v>25</v>
      </c>
      <c r="R7" s="37"/>
      <c r="S7" s="38"/>
      <c r="T7" s="39" t="s">
        <v>26</v>
      </c>
      <c r="U7" s="40"/>
    </row>
    <row r="8" spans="1:21" ht="15" customHeight="1" x14ac:dyDescent="0.3">
      <c r="A8" s="41" t="s">
        <v>27</v>
      </c>
      <c r="B8" s="42"/>
      <c r="C8" s="42"/>
      <c r="D8" s="42"/>
      <c r="E8" s="43"/>
      <c r="F8" s="44"/>
      <c r="G8" s="42"/>
      <c r="H8" s="42"/>
      <c r="I8" s="43"/>
      <c r="J8" s="44">
        <v>1</v>
      </c>
      <c r="K8" s="43"/>
      <c r="L8" s="45">
        <v>1500000</v>
      </c>
      <c r="M8" s="46"/>
      <c r="N8" s="46"/>
      <c r="O8" s="46"/>
      <c r="P8" s="47"/>
      <c r="Q8" s="45">
        <v>1650000</v>
      </c>
      <c r="R8" s="46"/>
      <c r="S8" s="47"/>
      <c r="T8" s="48"/>
      <c r="U8" s="49"/>
    </row>
    <row r="9" spans="1:21" ht="15" customHeight="1" x14ac:dyDescent="0.3">
      <c r="A9" s="50"/>
      <c r="B9" s="51"/>
      <c r="C9" s="51"/>
      <c r="D9" s="51"/>
      <c r="E9" s="52"/>
      <c r="F9" s="53"/>
      <c r="G9" s="51"/>
      <c r="H9" s="51"/>
      <c r="I9" s="52"/>
      <c r="J9" s="53"/>
      <c r="K9" s="52"/>
      <c r="L9" s="54"/>
      <c r="M9" s="55"/>
      <c r="N9" s="55"/>
      <c r="O9" s="55"/>
      <c r="P9" s="56"/>
      <c r="Q9" s="54"/>
      <c r="R9" s="55"/>
      <c r="S9" s="56"/>
      <c r="T9" s="57"/>
      <c r="U9" s="58"/>
    </row>
    <row r="10" spans="1:21" ht="15" customHeight="1" x14ac:dyDescent="0.3">
      <c r="A10" s="50"/>
      <c r="B10" s="51"/>
      <c r="C10" s="51"/>
      <c r="D10" s="51"/>
      <c r="E10" s="52"/>
      <c r="F10" s="53"/>
      <c r="G10" s="51"/>
      <c r="H10" s="51"/>
      <c r="I10" s="52"/>
      <c r="J10" s="53"/>
      <c r="K10" s="52"/>
      <c r="L10" s="54"/>
      <c r="M10" s="55"/>
      <c r="N10" s="55"/>
      <c r="O10" s="55"/>
      <c r="P10" s="56"/>
      <c r="Q10" s="54"/>
      <c r="R10" s="55"/>
      <c r="S10" s="56"/>
      <c r="T10" s="57"/>
      <c r="U10" s="58"/>
    </row>
    <row r="11" spans="1:21" ht="15" customHeight="1" x14ac:dyDescent="0.3">
      <c r="A11" s="50"/>
      <c r="B11" s="51"/>
      <c r="C11" s="51"/>
      <c r="D11" s="51"/>
      <c r="E11" s="52"/>
      <c r="F11" s="53"/>
      <c r="G11" s="51"/>
      <c r="H11" s="51"/>
      <c r="I11" s="52"/>
      <c r="J11" s="53"/>
      <c r="K11" s="52"/>
      <c r="L11" s="54"/>
      <c r="M11" s="55"/>
      <c r="N11" s="55"/>
      <c r="O11" s="55"/>
      <c r="P11" s="56"/>
      <c r="Q11" s="54"/>
      <c r="R11" s="55"/>
      <c r="S11" s="56"/>
      <c r="T11" s="57"/>
      <c r="U11" s="58"/>
    </row>
    <row r="12" spans="1:21" ht="15" customHeight="1" x14ac:dyDescent="0.3">
      <c r="A12" s="50"/>
      <c r="B12" s="51"/>
      <c r="C12" s="51"/>
      <c r="D12" s="51"/>
      <c r="E12" s="52"/>
      <c r="F12" s="53"/>
      <c r="G12" s="51"/>
      <c r="H12" s="51"/>
      <c r="I12" s="52"/>
      <c r="J12" s="53"/>
      <c r="K12" s="52"/>
      <c r="L12" s="54"/>
      <c r="M12" s="55"/>
      <c r="N12" s="55"/>
      <c r="O12" s="55"/>
      <c r="P12" s="56"/>
      <c r="Q12" s="54"/>
      <c r="R12" s="55"/>
      <c r="S12" s="56"/>
      <c r="T12" s="57"/>
      <c r="U12" s="58"/>
    </row>
    <row r="13" spans="1:21" ht="15" customHeight="1" x14ac:dyDescent="0.3">
      <c r="A13" s="50"/>
      <c r="B13" s="51"/>
      <c r="C13" s="51"/>
      <c r="D13" s="51"/>
      <c r="E13" s="52"/>
      <c r="F13" s="53"/>
      <c r="G13" s="51"/>
      <c r="H13" s="51"/>
      <c r="I13" s="52"/>
      <c r="J13" s="53"/>
      <c r="K13" s="52"/>
      <c r="L13" s="54"/>
      <c r="M13" s="55"/>
      <c r="N13" s="55"/>
      <c r="O13" s="55"/>
      <c r="P13" s="56"/>
      <c r="Q13" s="54"/>
      <c r="R13" s="55"/>
      <c r="S13" s="56"/>
      <c r="T13" s="57"/>
      <c r="U13" s="58"/>
    </row>
    <row r="14" spans="1:21" ht="15" customHeight="1" x14ac:dyDescent="0.3">
      <c r="A14" s="50"/>
      <c r="B14" s="51"/>
      <c r="C14" s="51"/>
      <c r="D14" s="51"/>
      <c r="E14" s="52"/>
      <c r="F14" s="53"/>
      <c r="G14" s="51"/>
      <c r="H14" s="51"/>
      <c r="I14" s="52"/>
      <c r="J14" s="53"/>
      <c r="K14" s="52"/>
      <c r="L14" s="54"/>
      <c r="M14" s="55"/>
      <c r="N14" s="55"/>
      <c r="O14" s="55"/>
      <c r="P14" s="56"/>
      <c r="Q14" s="54"/>
      <c r="R14" s="55"/>
      <c r="S14" s="56"/>
      <c r="T14" s="57"/>
      <c r="U14" s="58"/>
    </row>
    <row r="15" spans="1:21" ht="15" customHeight="1" x14ac:dyDescent="0.3">
      <c r="A15" s="50"/>
      <c r="B15" s="51"/>
      <c r="C15" s="51"/>
      <c r="D15" s="51"/>
      <c r="E15" s="52"/>
      <c r="F15" s="53"/>
      <c r="G15" s="51"/>
      <c r="H15" s="51"/>
      <c r="I15" s="52"/>
      <c r="J15" s="53"/>
      <c r="K15" s="52"/>
      <c r="L15" s="54"/>
      <c r="M15" s="55"/>
      <c r="N15" s="55"/>
      <c r="O15" s="55"/>
      <c r="P15" s="56"/>
      <c r="Q15" s="54"/>
      <c r="R15" s="55"/>
      <c r="S15" s="56"/>
      <c r="T15" s="57"/>
      <c r="U15" s="58"/>
    </row>
    <row r="16" spans="1:21" ht="15" customHeight="1" x14ac:dyDescent="0.3">
      <c r="A16" s="50"/>
      <c r="B16" s="51"/>
      <c r="C16" s="51"/>
      <c r="D16" s="51"/>
      <c r="E16" s="52"/>
      <c r="F16" s="53"/>
      <c r="G16" s="51"/>
      <c r="H16" s="51"/>
      <c r="I16" s="52"/>
      <c r="J16" s="53"/>
      <c r="K16" s="52"/>
      <c r="L16" s="54"/>
      <c r="M16" s="55"/>
      <c r="N16" s="55"/>
      <c r="O16" s="55"/>
      <c r="P16" s="56"/>
      <c r="Q16" s="54"/>
      <c r="R16" s="55"/>
      <c r="S16" s="56"/>
      <c r="T16" s="57"/>
      <c r="U16" s="58"/>
    </row>
    <row r="17" spans="1:21" ht="15" customHeight="1" x14ac:dyDescent="0.3">
      <c r="A17" s="50"/>
      <c r="B17" s="51"/>
      <c r="C17" s="51"/>
      <c r="D17" s="51"/>
      <c r="E17" s="52"/>
      <c r="F17" s="53"/>
      <c r="G17" s="51"/>
      <c r="H17" s="51"/>
      <c r="I17" s="52"/>
      <c r="J17" s="53"/>
      <c r="K17" s="52"/>
      <c r="L17" s="54"/>
      <c r="M17" s="55"/>
      <c r="N17" s="55"/>
      <c r="O17" s="55"/>
      <c r="P17" s="56"/>
      <c r="Q17" s="54"/>
      <c r="R17" s="55"/>
      <c r="S17" s="56"/>
      <c r="T17" s="57"/>
      <c r="U17" s="58"/>
    </row>
    <row r="18" spans="1:21" ht="15" customHeight="1" x14ac:dyDescent="0.3">
      <c r="A18" s="50"/>
      <c r="B18" s="51"/>
      <c r="C18" s="51"/>
      <c r="D18" s="51"/>
      <c r="E18" s="52"/>
      <c r="F18" s="53"/>
      <c r="G18" s="51"/>
      <c r="H18" s="51"/>
      <c r="I18" s="52"/>
      <c r="J18" s="53"/>
      <c r="K18" s="52"/>
      <c r="L18" s="54"/>
      <c r="M18" s="55"/>
      <c r="N18" s="55"/>
      <c r="O18" s="55"/>
      <c r="P18" s="56"/>
      <c r="Q18" s="54"/>
      <c r="R18" s="55"/>
      <c r="S18" s="56"/>
      <c r="T18" s="57"/>
      <c r="U18" s="58"/>
    </row>
    <row r="19" spans="1:21" ht="15" customHeight="1" x14ac:dyDescent="0.3">
      <c r="A19" s="59"/>
      <c r="B19" s="60"/>
      <c r="C19" s="60"/>
      <c r="D19" s="60"/>
      <c r="E19" s="61"/>
      <c r="F19" s="62"/>
      <c r="G19" s="60"/>
      <c r="H19" s="60"/>
      <c r="I19" s="61"/>
      <c r="J19" s="62"/>
      <c r="K19" s="61"/>
      <c r="L19" s="63"/>
      <c r="M19" s="64"/>
      <c r="N19" s="64"/>
      <c r="O19" s="64"/>
      <c r="P19" s="65"/>
      <c r="Q19" s="63"/>
      <c r="R19" s="64"/>
      <c r="S19" s="65"/>
      <c r="T19" s="66"/>
      <c r="U19" s="67"/>
    </row>
    <row r="20" spans="1:21" x14ac:dyDescent="0.3">
      <c r="A20" s="36" t="s">
        <v>28</v>
      </c>
      <c r="B20" s="37"/>
      <c r="C20" s="37"/>
      <c r="D20" s="37"/>
      <c r="E20" s="37"/>
      <c r="F20" s="68">
        <f>[1]주문!K5</f>
        <v>4700000</v>
      </c>
      <c r="G20" s="68"/>
      <c r="H20" s="68"/>
      <c r="I20" s="69"/>
      <c r="J20" s="70">
        <f>SUM(J8:K19)</f>
        <v>1</v>
      </c>
      <c r="K20" s="70"/>
      <c r="L20" s="71" t="s">
        <v>29</v>
      </c>
      <c r="M20" s="72"/>
      <c r="N20" s="72"/>
      <c r="O20" s="72"/>
      <c r="P20" s="73"/>
      <c r="Q20" s="74">
        <f>[1]주문!K4</f>
        <v>1800000</v>
      </c>
      <c r="R20" s="68"/>
      <c r="S20" s="68"/>
      <c r="T20" s="68"/>
      <c r="U20" s="75"/>
    </row>
    <row r="21" spans="1:21" ht="17.25" thickBot="1" x14ac:dyDescent="0.35">
      <c r="A21" s="76" t="s">
        <v>30</v>
      </c>
      <c r="B21" s="77"/>
      <c r="C21" s="77"/>
      <c r="D21" s="77"/>
      <c r="E21" s="77"/>
      <c r="F21" s="78">
        <f>[1]주문!K6</f>
        <v>6500000</v>
      </c>
      <c r="G21" s="78"/>
      <c r="H21" s="78"/>
      <c r="I21" s="79"/>
      <c r="J21" s="80" t="s">
        <v>31</v>
      </c>
      <c r="K21" s="77"/>
      <c r="L21" s="81" t="str">
        <f>T4</f>
        <v>장효주</v>
      </c>
      <c r="M21" s="81"/>
      <c r="N21" s="81"/>
      <c r="O21" s="80" t="s">
        <v>32</v>
      </c>
      <c r="P21" s="82"/>
      <c r="Q21" s="83" t="str">
        <f>C3</f>
        <v>119모터스</v>
      </c>
      <c r="R21" s="84"/>
      <c r="S21" s="84"/>
      <c r="T21" s="84"/>
      <c r="U21" s="85"/>
    </row>
    <row r="22" spans="1:21" ht="9" customHeight="1" x14ac:dyDescent="0.3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</row>
    <row r="23" spans="1:21" ht="11.25" customHeight="1" thickBot="1" x14ac:dyDescent="0.35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</row>
    <row r="24" spans="1:21" ht="24" customHeight="1" thickBot="1" x14ac:dyDescent="0.35">
      <c r="A24" s="1" t="s">
        <v>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</row>
    <row r="25" spans="1:21" x14ac:dyDescent="0.3">
      <c r="A25" s="4" t="s">
        <v>1</v>
      </c>
      <c r="B25" s="5"/>
      <c r="C25" s="6" t="str">
        <f>C2</f>
        <v>농협 3520106511413</v>
      </c>
      <c r="D25" s="7"/>
      <c r="E25" s="7"/>
      <c r="F25" s="7"/>
      <c r="G25" s="8"/>
      <c r="H25" s="6" t="s">
        <v>33</v>
      </c>
      <c r="I25" s="7"/>
      <c r="J25" s="7"/>
      <c r="K25" s="7"/>
      <c r="L25" s="7"/>
      <c r="M25" s="7"/>
      <c r="N25" s="7"/>
      <c r="O25" s="8"/>
      <c r="P25" s="9" t="s">
        <v>4</v>
      </c>
      <c r="Q25" s="10"/>
      <c r="R25" s="10"/>
      <c r="S25" s="5"/>
      <c r="T25" s="11">
        <f>T2</f>
        <v>45733</v>
      </c>
      <c r="U25" s="12"/>
    </row>
    <row r="26" spans="1:21" ht="27" customHeight="1" x14ac:dyDescent="0.3">
      <c r="A26" s="13" t="s">
        <v>5</v>
      </c>
      <c r="B26" s="14" t="s">
        <v>6</v>
      </c>
      <c r="C26" s="88" t="str">
        <f>C3</f>
        <v>119모터스</v>
      </c>
      <c r="D26" s="89"/>
      <c r="E26" s="89"/>
      <c r="F26" s="89"/>
      <c r="G26" s="89"/>
      <c r="H26" s="89"/>
      <c r="I26" s="89"/>
      <c r="J26" s="90"/>
      <c r="K26" s="18" t="s">
        <v>8</v>
      </c>
      <c r="L26" s="14" t="s">
        <v>6</v>
      </c>
      <c r="M26" s="19" t="str">
        <f>M3</f>
        <v>BTS&amp;P</v>
      </c>
      <c r="N26" s="20"/>
      <c r="O26" s="20"/>
      <c r="P26" s="20"/>
      <c r="Q26" s="20"/>
      <c r="R26" s="20"/>
      <c r="S26" s="20"/>
      <c r="T26" s="20"/>
      <c r="U26" s="21"/>
    </row>
    <row r="27" spans="1:21" ht="24.95" customHeight="1" x14ac:dyDescent="0.3">
      <c r="A27" s="22"/>
      <c r="B27" s="14" t="s">
        <v>10</v>
      </c>
      <c r="C27" s="23">
        <f>C4</f>
        <v>0</v>
      </c>
      <c r="D27" s="24"/>
      <c r="E27" s="24"/>
      <c r="F27" s="24"/>
      <c r="G27" s="24"/>
      <c r="H27" s="24"/>
      <c r="I27" s="24"/>
      <c r="J27" s="25"/>
      <c r="K27" s="26"/>
      <c r="L27" s="14" t="s">
        <v>10</v>
      </c>
      <c r="M27" s="27" t="str">
        <f>M4</f>
        <v>259-12-01768</v>
      </c>
      <c r="N27" s="28"/>
      <c r="O27" s="28"/>
      <c r="P27" s="28"/>
      <c r="Q27" s="28"/>
      <c r="R27" s="29"/>
      <c r="S27" s="30" t="s">
        <v>12</v>
      </c>
      <c r="T27" s="31" t="str">
        <f>T4</f>
        <v>장효주</v>
      </c>
      <c r="U27" s="32"/>
    </row>
    <row r="28" spans="1:21" ht="15.75" customHeight="1" x14ac:dyDescent="0.3">
      <c r="A28" s="22"/>
      <c r="B28" s="30" t="s">
        <v>14</v>
      </c>
      <c r="C28" s="27" t="str">
        <f>C5</f>
        <v>경기도 화성시 향남읍 두물안길2</v>
      </c>
      <c r="D28" s="28"/>
      <c r="E28" s="28"/>
      <c r="F28" s="28"/>
      <c r="G28" s="28"/>
      <c r="H28" s="28"/>
      <c r="I28" s="28"/>
      <c r="J28" s="29"/>
      <c r="K28" s="26"/>
      <c r="L28" s="30" t="s">
        <v>14</v>
      </c>
      <c r="M28" s="27" t="str">
        <f>M5</f>
        <v>대구 달서구 용산로 28(본리동)</v>
      </c>
      <c r="N28" s="28"/>
      <c r="O28" s="28"/>
      <c r="P28" s="28"/>
      <c r="Q28" s="28"/>
      <c r="R28" s="28"/>
      <c r="S28" s="28"/>
      <c r="T28" s="28"/>
      <c r="U28" s="33"/>
    </row>
    <row r="29" spans="1:21" ht="15.75" customHeight="1" x14ac:dyDescent="0.3">
      <c r="A29" s="34"/>
      <c r="B29" s="30" t="s">
        <v>17</v>
      </c>
      <c r="C29" s="27" t="str">
        <f>C6</f>
        <v>010-5511-5207</v>
      </c>
      <c r="D29" s="28"/>
      <c r="E29" s="28"/>
      <c r="F29" s="28"/>
      <c r="G29" s="28"/>
      <c r="H29" s="28"/>
      <c r="I29" s="28"/>
      <c r="J29" s="29"/>
      <c r="K29" s="35"/>
      <c r="L29" s="30" t="s">
        <v>17</v>
      </c>
      <c r="M29" s="27" t="str">
        <f>M6</f>
        <v>010-5168-3542</v>
      </c>
      <c r="N29" s="28"/>
      <c r="O29" s="28"/>
      <c r="P29" s="28"/>
      <c r="Q29" s="28"/>
      <c r="R29" s="29"/>
      <c r="S29" s="30" t="s">
        <v>20</v>
      </c>
      <c r="T29" s="27" t="str">
        <f>T6</f>
        <v>경동(택배)</v>
      </c>
      <c r="U29" s="33"/>
    </row>
    <row r="30" spans="1:21" ht="15.75" customHeight="1" x14ac:dyDescent="0.3">
      <c r="A30" s="36" t="s">
        <v>21</v>
      </c>
      <c r="B30" s="37"/>
      <c r="C30" s="37"/>
      <c r="D30" s="37"/>
      <c r="E30" s="38"/>
      <c r="F30" s="39" t="s">
        <v>22</v>
      </c>
      <c r="G30" s="37"/>
      <c r="H30" s="37"/>
      <c r="I30" s="38"/>
      <c r="J30" s="39" t="s">
        <v>23</v>
      </c>
      <c r="K30" s="38"/>
      <c r="L30" s="39" t="s">
        <v>24</v>
      </c>
      <c r="M30" s="37"/>
      <c r="N30" s="37"/>
      <c r="O30" s="37"/>
      <c r="P30" s="38"/>
      <c r="Q30" s="39" t="s">
        <v>25</v>
      </c>
      <c r="R30" s="37"/>
      <c r="S30" s="38"/>
      <c r="T30" s="39" t="s">
        <v>26</v>
      </c>
      <c r="U30" s="40"/>
    </row>
    <row r="31" spans="1:21" ht="15" customHeight="1" x14ac:dyDescent="0.3">
      <c r="A31" s="91" t="str">
        <f>A8</f>
        <v>OAM Mechatronics</v>
      </c>
      <c r="B31" s="92"/>
      <c r="C31" s="92"/>
      <c r="D31" s="92"/>
      <c r="E31" s="92"/>
      <c r="F31" s="92">
        <f>F8</f>
        <v>0</v>
      </c>
      <c r="G31" s="92"/>
      <c r="H31" s="92"/>
      <c r="I31" s="92"/>
      <c r="J31" s="92">
        <f>J8</f>
        <v>1</v>
      </c>
      <c r="K31" s="92"/>
      <c r="L31" s="93">
        <f>L8</f>
        <v>1500000</v>
      </c>
      <c r="M31" s="93"/>
      <c r="N31" s="93"/>
      <c r="O31" s="93"/>
      <c r="P31" s="93"/>
      <c r="Q31" s="93">
        <f>Q8</f>
        <v>1650000</v>
      </c>
      <c r="R31" s="93"/>
      <c r="S31" s="93"/>
      <c r="T31" s="92">
        <f>T8</f>
        <v>0</v>
      </c>
      <c r="U31" s="94"/>
    </row>
    <row r="32" spans="1:21" ht="15" customHeight="1" x14ac:dyDescent="0.3">
      <c r="A32" s="95">
        <f t="shared" ref="A32:A42" si="0">A9</f>
        <v>0</v>
      </c>
      <c r="B32" s="96"/>
      <c r="C32" s="96"/>
      <c r="D32" s="96"/>
      <c r="E32" s="96"/>
      <c r="F32" s="96">
        <f t="shared" ref="F32:F42" si="1">F9</f>
        <v>0</v>
      </c>
      <c r="G32" s="96"/>
      <c r="H32" s="96"/>
      <c r="I32" s="96"/>
      <c r="J32" s="96">
        <f t="shared" ref="J32:J42" si="2">J9</f>
        <v>0</v>
      </c>
      <c r="K32" s="96"/>
      <c r="L32" s="97">
        <f t="shared" ref="L32:L42" si="3">L9</f>
        <v>0</v>
      </c>
      <c r="M32" s="97"/>
      <c r="N32" s="97"/>
      <c r="O32" s="97"/>
      <c r="P32" s="97"/>
      <c r="Q32" s="97">
        <f t="shared" ref="Q32:Q42" si="4">Q9</f>
        <v>0</v>
      </c>
      <c r="R32" s="97"/>
      <c r="S32" s="97"/>
      <c r="T32" s="96">
        <f t="shared" ref="T32:T42" si="5">T9</f>
        <v>0</v>
      </c>
      <c r="U32" s="98"/>
    </row>
    <row r="33" spans="1:21" ht="15" customHeight="1" x14ac:dyDescent="0.3">
      <c r="A33" s="95">
        <f t="shared" si="0"/>
        <v>0</v>
      </c>
      <c r="B33" s="96"/>
      <c r="C33" s="96"/>
      <c r="D33" s="96"/>
      <c r="E33" s="96"/>
      <c r="F33" s="96">
        <f t="shared" si="1"/>
        <v>0</v>
      </c>
      <c r="G33" s="96"/>
      <c r="H33" s="96"/>
      <c r="I33" s="96"/>
      <c r="J33" s="96">
        <f t="shared" si="2"/>
        <v>0</v>
      </c>
      <c r="K33" s="96"/>
      <c r="L33" s="97">
        <f t="shared" si="3"/>
        <v>0</v>
      </c>
      <c r="M33" s="97"/>
      <c r="N33" s="97"/>
      <c r="O33" s="97"/>
      <c r="P33" s="97"/>
      <c r="Q33" s="97">
        <f t="shared" si="4"/>
        <v>0</v>
      </c>
      <c r="R33" s="97"/>
      <c r="S33" s="97"/>
      <c r="T33" s="96">
        <f t="shared" si="5"/>
        <v>0</v>
      </c>
      <c r="U33" s="98"/>
    </row>
    <row r="34" spans="1:21" ht="15" customHeight="1" x14ac:dyDescent="0.3">
      <c r="A34" s="95">
        <f t="shared" si="0"/>
        <v>0</v>
      </c>
      <c r="B34" s="96"/>
      <c r="C34" s="96"/>
      <c r="D34" s="96"/>
      <c r="E34" s="96"/>
      <c r="F34" s="96">
        <f t="shared" si="1"/>
        <v>0</v>
      </c>
      <c r="G34" s="96"/>
      <c r="H34" s="96"/>
      <c r="I34" s="96"/>
      <c r="J34" s="96">
        <f t="shared" si="2"/>
        <v>0</v>
      </c>
      <c r="K34" s="96"/>
      <c r="L34" s="97">
        <f t="shared" si="3"/>
        <v>0</v>
      </c>
      <c r="M34" s="97"/>
      <c r="N34" s="97"/>
      <c r="O34" s="97"/>
      <c r="P34" s="97"/>
      <c r="Q34" s="97">
        <f t="shared" si="4"/>
        <v>0</v>
      </c>
      <c r="R34" s="97"/>
      <c r="S34" s="97"/>
      <c r="T34" s="96">
        <f t="shared" si="5"/>
        <v>0</v>
      </c>
      <c r="U34" s="98"/>
    </row>
    <row r="35" spans="1:21" ht="15" customHeight="1" x14ac:dyDescent="0.3">
      <c r="A35" s="95">
        <f t="shared" si="0"/>
        <v>0</v>
      </c>
      <c r="B35" s="96"/>
      <c r="C35" s="96"/>
      <c r="D35" s="96"/>
      <c r="E35" s="96"/>
      <c r="F35" s="96">
        <f t="shared" si="1"/>
        <v>0</v>
      </c>
      <c r="G35" s="96"/>
      <c r="H35" s="96"/>
      <c r="I35" s="96"/>
      <c r="J35" s="96">
        <f t="shared" si="2"/>
        <v>0</v>
      </c>
      <c r="K35" s="96"/>
      <c r="L35" s="97">
        <f t="shared" si="3"/>
        <v>0</v>
      </c>
      <c r="M35" s="97"/>
      <c r="N35" s="97"/>
      <c r="O35" s="97"/>
      <c r="P35" s="97"/>
      <c r="Q35" s="97">
        <f t="shared" si="4"/>
        <v>0</v>
      </c>
      <c r="R35" s="97"/>
      <c r="S35" s="97"/>
      <c r="T35" s="96">
        <f t="shared" si="5"/>
        <v>0</v>
      </c>
      <c r="U35" s="98"/>
    </row>
    <row r="36" spans="1:21" ht="15" customHeight="1" x14ac:dyDescent="0.3">
      <c r="A36" s="95">
        <f t="shared" si="0"/>
        <v>0</v>
      </c>
      <c r="B36" s="96"/>
      <c r="C36" s="96"/>
      <c r="D36" s="96"/>
      <c r="E36" s="96"/>
      <c r="F36" s="96">
        <f t="shared" si="1"/>
        <v>0</v>
      </c>
      <c r="G36" s="96"/>
      <c r="H36" s="96"/>
      <c r="I36" s="96"/>
      <c r="J36" s="96">
        <f t="shared" si="2"/>
        <v>0</v>
      </c>
      <c r="K36" s="96"/>
      <c r="L36" s="97">
        <f t="shared" si="3"/>
        <v>0</v>
      </c>
      <c r="M36" s="97"/>
      <c r="N36" s="97"/>
      <c r="O36" s="97"/>
      <c r="P36" s="97"/>
      <c r="Q36" s="97">
        <f t="shared" si="4"/>
        <v>0</v>
      </c>
      <c r="R36" s="97"/>
      <c r="S36" s="97"/>
      <c r="T36" s="96">
        <f t="shared" si="5"/>
        <v>0</v>
      </c>
      <c r="U36" s="98"/>
    </row>
    <row r="37" spans="1:21" ht="15" customHeight="1" x14ac:dyDescent="0.3">
      <c r="A37" s="95">
        <f t="shared" si="0"/>
        <v>0</v>
      </c>
      <c r="B37" s="96"/>
      <c r="C37" s="96"/>
      <c r="D37" s="96"/>
      <c r="E37" s="96"/>
      <c r="F37" s="96">
        <f t="shared" si="1"/>
        <v>0</v>
      </c>
      <c r="G37" s="96"/>
      <c r="H37" s="96"/>
      <c r="I37" s="96"/>
      <c r="J37" s="96">
        <f t="shared" si="2"/>
        <v>0</v>
      </c>
      <c r="K37" s="96"/>
      <c r="L37" s="97">
        <f t="shared" si="3"/>
        <v>0</v>
      </c>
      <c r="M37" s="97"/>
      <c r="N37" s="97"/>
      <c r="O37" s="97"/>
      <c r="P37" s="97"/>
      <c r="Q37" s="97">
        <f t="shared" si="4"/>
        <v>0</v>
      </c>
      <c r="R37" s="97"/>
      <c r="S37" s="97"/>
      <c r="T37" s="96">
        <f t="shared" si="5"/>
        <v>0</v>
      </c>
      <c r="U37" s="98"/>
    </row>
    <row r="38" spans="1:21" ht="15" customHeight="1" x14ac:dyDescent="0.3">
      <c r="A38" s="95">
        <f t="shared" si="0"/>
        <v>0</v>
      </c>
      <c r="B38" s="96"/>
      <c r="C38" s="96"/>
      <c r="D38" s="96"/>
      <c r="E38" s="96"/>
      <c r="F38" s="96">
        <f t="shared" si="1"/>
        <v>0</v>
      </c>
      <c r="G38" s="96"/>
      <c r="H38" s="96"/>
      <c r="I38" s="96"/>
      <c r="J38" s="96">
        <f t="shared" si="2"/>
        <v>0</v>
      </c>
      <c r="K38" s="96"/>
      <c r="L38" s="97">
        <f t="shared" si="3"/>
        <v>0</v>
      </c>
      <c r="M38" s="97"/>
      <c r="N38" s="97"/>
      <c r="O38" s="97"/>
      <c r="P38" s="97"/>
      <c r="Q38" s="97">
        <f t="shared" si="4"/>
        <v>0</v>
      </c>
      <c r="R38" s="97"/>
      <c r="S38" s="97"/>
      <c r="T38" s="96">
        <f t="shared" si="5"/>
        <v>0</v>
      </c>
      <c r="U38" s="98"/>
    </row>
    <row r="39" spans="1:21" ht="15" customHeight="1" x14ac:dyDescent="0.3">
      <c r="A39" s="95">
        <f t="shared" si="0"/>
        <v>0</v>
      </c>
      <c r="B39" s="96"/>
      <c r="C39" s="96"/>
      <c r="D39" s="96"/>
      <c r="E39" s="96"/>
      <c r="F39" s="96">
        <f t="shared" si="1"/>
        <v>0</v>
      </c>
      <c r="G39" s="96"/>
      <c r="H39" s="96"/>
      <c r="I39" s="96"/>
      <c r="J39" s="96">
        <f t="shared" si="2"/>
        <v>0</v>
      </c>
      <c r="K39" s="96"/>
      <c r="L39" s="97">
        <f t="shared" si="3"/>
        <v>0</v>
      </c>
      <c r="M39" s="97"/>
      <c r="N39" s="97"/>
      <c r="O39" s="97"/>
      <c r="P39" s="97"/>
      <c r="Q39" s="97">
        <f t="shared" si="4"/>
        <v>0</v>
      </c>
      <c r="R39" s="97"/>
      <c r="S39" s="97"/>
      <c r="T39" s="96">
        <f t="shared" si="5"/>
        <v>0</v>
      </c>
      <c r="U39" s="98"/>
    </row>
    <row r="40" spans="1:21" ht="15" customHeight="1" x14ac:dyDescent="0.3">
      <c r="A40" s="95">
        <f t="shared" si="0"/>
        <v>0</v>
      </c>
      <c r="B40" s="96"/>
      <c r="C40" s="96"/>
      <c r="D40" s="96"/>
      <c r="E40" s="96"/>
      <c r="F40" s="96">
        <f t="shared" si="1"/>
        <v>0</v>
      </c>
      <c r="G40" s="96"/>
      <c r="H40" s="96"/>
      <c r="I40" s="96"/>
      <c r="J40" s="96">
        <f t="shared" si="2"/>
        <v>0</v>
      </c>
      <c r="K40" s="96"/>
      <c r="L40" s="97">
        <f t="shared" si="3"/>
        <v>0</v>
      </c>
      <c r="M40" s="97"/>
      <c r="N40" s="97"/>
      <c r="O40" s="97"/>
      <c r="P40" s="97"/>
      <c r="Q40" s="97">
        <f t="shared" si="4"/>
        <v>0</v>
      </c>
      <c r="R40" s="97"/>
      <c r="S40" s="97"/>
      <c r="T40" s="96">
        <f t="shared" si="5"/>
        <v>0</v>
      </c>
      <c r="U40" s="98"/>
    </row>
    <row r="41" spans="1:21" ht="15" customHeight="1" x14ac:dyDescent="0.3">
      <c r="A41" s="95">
        <f t="shared" si="0"/>
        <v>0</v>
      </c>
      <c r="B41" s="96"/>
      <c r="C41" s="96"/>
      <c r="D41" s="96"/>
      <c r="E41" s="96"/>
      <c r="F41" s="96">
        <f t="shared" si="1"/>
        <v>0</v>
      </c>
      <c r="G41" s="96"/>
      <c r="H41" s="96"/>
      <c r="I41" s="96"/>
      <c r="J41" s="96">
        <f t="shared" si="2"/>
        <v>0</v>
      </c>
      <c r="K41" s="96"/>
      <c r="L41" s="97">
        <f t="shared" si="3"/>
        <v>0</v>
      </c>
      <c r="M41" s="97"/>
      <c r="N41" s="97"/>
      <c r="O41" s="97"/>
      <c r="P41" s="97"/>
      <c r="Q41" s="97">
        <f t="shared" si="4"/>
        <v>0</v>
      </c>
      <c r="R41" s="97"/>
      <c r="S41" s="97"/>
      <c r="T41" s="96">
        <f t="shared" si="5"/>
        <v>0</v>
      </c>
      <c r="U41" s="98"/>
    </row>
    <row r="42" spans="1:21" ht="15" customHeight="1" x14ac:dyDescent="0.3">
      <c r="A42" s="99">
        <f t="shared" si="0"/>
        <v>0</v>
      </c>
      <c r="B42" s="100"/>
      <c r="C42" s="100"/>
      <c r="D42" s="100"/>
      <c r="E42" s="100"/>
      <c r="F42" s="100">
        <f t="shared" si="1"/>
        <v>0</v>
      </c>
      <c r="G42" s="100"/>
      <c r="H42" s="100"/>
      <c r="I42" s="100"/>
      <c r="J42" s="100">
        <f t="shared" si="2"/>
        <v>0</v>
      </c>
      <c r="K42" s="100"/>
      <c r="L42" s="101">
        <f t="shared" si="3"/>
        <v>0</v>
      </c>
      <c r="M42" s="101"/>
      <c r="N42" s="101"/>
      <c r="O42" s="101"/>
      <c r="P42" s="101"/>
      <c r="Q42" s="101">
        <f t="shared" si="4"/>
        <v>0</v>
      </c>
      <c r="R42" s="101"/>
      <c r="S42" s="101"/>
      <c r="T42" s="100">
        <f t="shared" si="5"/>
        <v>0</v>
      </c>
      <c r="U42" s="102"/>
    </row>
    <row r="43" spans="1:21" x14ac:dyDescent="0.3">
      <c r="A43" s="36" t="s">
        <v>28</v>
      </c>
      <c r="B43" s="37"/>
      <c r="C43" s="37"/>
      <c r="D43" s="37"/>
      <c r="E43" s="37"/>
      <c r="F43" s="68">
        <f>F20</f>
        <v>4700000</v>
      </c>
      <c r="G43" s="68"/>
      <c r="H43" s="68"/>
      <c r="I43" s="69"/>
      <c r="J43" s="70">
        <f>J20</f>
        <v>1</v>
      </c>
      <c r="K43" s="70"/>
      <c r="L43" s="71" t="s">
        <v>29</v>
      </c>
      <c r="M43" s="72"/>
      <c r="N43" s="72"/>
      <c r="O43" s="72"/>
      <c r="P43" s="73"/>
      <c r="Q43" s="103">
        <f>Q20</f>
        <v>1800000</v>
      </c>
      <c r="R43" s="104"/>
      <c r="S43" s="104"/>
      <c r="T43" s="104"/>
      <c r="U43" s="105"/>
    </row>
    <row r="44" spans="1:21" ht="17.25" thickBot="1" x14ac:dyDescent="0.35">
      <c r="A44" s="76" t="s">
        <v>30</v>
      </c>
      <c r="B44" s="77"/>
      <c r="C44" s="77"/>
      <c r="D44" s="77"/>
      <c r="E44" s="77"/>
      <c r="F44" s="78">
        <f>F21</f>
        <v>6500000</v>
      </c>
      <c r="G44" s="78"/>
      <c r="H44" s="78"/>
      <c r="I44" s="79"/>
      <c r="J44" s="80" t="s">
        <v>31</v>
      </c>
      <c r="K44" s="77"/>
      <c r="L44" s="81" t="str">
        <f>L21</f>
        <v>장효주</v>
      </c>
      <c r="M44" s="81"/>
      <c r="N44" s="81"/>
      <c r="O44" s="80" t="s">
        <v>32</v>
      </c>
      <c r="P44" s="82"/>
      <c r="Q44" s="83" t="str">
        <f>Q21</f>
        <v>119모터스</v>
      </c>
      <c r="R44" s="84"/>
      <c r="S44" s="84"/>
      <c r="T44" s="84"/>
      <c r="U44" s="85"/>
    </row>
  </sheetData>
  <mergeCells count="216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U1"/>
    <mergeCell ref="A2:B2"/>
    <mergeCell ref="C2:G2"/>
    <mergeCell ref="H2:O2"/>
    <mergeCell ref="P2:S2"/>
    <mergeCell ref="T2:U2"/>
  </mergeCells>
  <phoneticPr fontId="3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2025-03-17T10:07:57Z</dcterms:created>
  <dcterms:modified xsi:type="dcterms:W3CDTF">2025-03-17T10:07:57Z</dcterms:modified>
</cp:coreProperties>
</file>