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F94BC300-9633-45CC-BFFC-DAB5878433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3" i="1"/>
  <c r="Y44" i="1"/>
  <c r="Y45" i="1"/>
  <c r="Y14" i="1"/>
  <c r="Y39" i="1" s="1"/>
  <c r="Y15" i="1"/>
  <c r="Y40" i="1" s="1"/>
  <c r="Y16" i="1"/>
  <c r="Y17" i="1"/>
  <c r="Y42" i="1" s="1"/>
  <c r="Y18" i="1"/>
  <c r="Y19" i="1"/>
  <c r="Y20" i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<sst xmlns="http://schemas.openxmlformats.org/spreadsheetml/2006/main" count="73" uniqueCount="61">
  <si>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</si>
  <si>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</si>
  <si>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</si>
  <si>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</si>
  <si>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</si>
  <si>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</si>
  <si>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</si>
  <si>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</si>
  <si>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</si>
  <si>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</si>
  <si>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</si>
  <si>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</si>
  <si>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</si>
  <si>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</si>
  <si>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</si>
  <si>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</si>
  <si>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</si>
  <si>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</si>
  <si>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</si>
  <si>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</si>
  <si>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</si>
  <si>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</si>
  <si>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</si>
  <si>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</si>
  <si>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</si>
  <si>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</si>
  <si>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</si>
  <si>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</si>
  <si>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</si>
  <si>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</si>
  <si>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</si>
  <si>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</si>
  <si>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</si>
  <si>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</si>
  <si>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</si>
  <si>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</si>
  <si>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</si>
  <si>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</si>
  <si>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</si>
  <si>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</si>
  <si>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</si>
  <si>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</si>
  <si>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</si>
  <si>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</si>
  <si>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</si>
  <si>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</si>
  <si>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</si>
  <si>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</si>
  <si>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 xml:space="preserve">합계금액
</t>
    <phoneticPr fontId="5" type="noConversion"/>
  </si>
  <si>
    <t>3333-18-1865047 카카오뱅크 장효주</t>
    <phoneticPr fontId="5" type="noConversion"/>
  </si>
  <si>
    <t>성민오토미션</t>
    <phoneticPr fontId="5" type="noConversion"/>
  </si>
  <si>
    <t>대전 대덕구 비래동로15번길 76</t>
    <phoneticPr fontId="5" type="noConversion"/>
  </si>
  <si>
    <t>010-6261-2920</t>
    <phoneticPr fontId="5" type="noConversion"/>
  </si>
  <si>
    <t>0B5 REPAIR KIT</t>
    <phoneticPr fontId="5" type="noConversion"/>
  </si>
  <si>
    <t>0B5 SOLENOID</t>
    <phoneticPr fontId="5" type="noConversion"/>
  </si>
  <si>
    <t>0B5 FILTER SET</t>
    <phoneticPr fontId="5" type="noConversion"/>
  </si>
  <si>
    <t>BorgWarner</t>
    <phoneticPr fontId="5" type="noConversion"/>
  </si>
  <si>
    <t>BTS</t>
    <phoneticPr fontId="5" type="noConversion"/>
  </si>
  <si>
    <t>성민오토</t>
    <phoneticPr fontId="5" type="noConversion"/>
  </si>
  <si>
    <t xml:space="preserve">CLUTCH Rebuild </t>
    <phoneticPr fontId="5" type="noConversion"/>
  </si>
  <si>
    <t>Valvebody 가스켓 제거필수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</si>
</sst>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9" sqref="E19:K19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40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41</v>
      </c>
      <c r="V6" s="138"/>
      <c r="W6" s="138"/>
      <c r="X6" s="138"/>
      <c r="Y6" s="138"/>
      <c r="Z6" s="128" t="s">
        <v>6</v>
      </c>
      <c r="AA6" s="128"/>
      <c r="AB6" s="138" t="s">
        <v>42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43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48</v>
      </c>
      <c r="D10" s="137"/>
      <c r="E10" s="137"/>
      <c r="F10" s="143">
        <f>SUM(Y13:AB19)</f>
        <v>1245000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39</v>
      </c>
      <c r="V10" s="138"/>
      <c r="W10" s="138"/>
      <c r="X10" s="138"/>
      <c r="Y10" s="138"/>
      <c r="Z10" s="128" t="s">
        <v>9</v>
      </c>
      <c r="AA10" s="128"/>
      <c r="AB10" s="138" t="s">
        <v>44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12</v>
      </c>
      <c r="D13" s="10">
        <v>12</v>
      </c>
      <c r="E13" s="105" t="s">
        <v>53</v>
      </c>
      <c r="F13" s="106"/>
      <c r="G13" s="106"/>
      <c r="H13" s="106"/>
      <c r="I13" s="106"/>
      <c r="J13" s="106"/>
      <c r="K13" s="106"/>
      <c r="L13" s="107" t="s">
        <v>56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530000</v>
      </c>
      <c r="V13" s="69"/>
      <c r="W13" s="69"/>
      <c r="X13" s="69"/>
      <c r="Y13" s="69">
        <f>U13*Q13</f>
        <v>530000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54</v>
      </c>
      <c r="F14" s="106"/>
      <c r="G14" s="106"/>
      <c r="H14" s="106"/>
      <c r="I14" s="106"/>
      <c r="J14" s="106"/>
      <c r="K14" s="106"/>
      <c r="L14" s="107" t="s">
        <v>56</v>
      </c>
      <c r="M14" s="108"/>
      <c r="N14" s="108"/>
      <c r="O14" s="108"/>
      <c r="P14" s="108"/>
      <c r="Q14" s="69">
        <v>1</v>
      </c>
      <c r="R14" s="69"/>
      <c r="S14" s="69"/>
      <c r="T14" s="69"/>
      <c r="U14" s="68">
        <v>80000</v>
      </c>
      <c r="V14" s="69"/>
      <c r="W14" s="69"/>
      <c r="X14" s="69"/>
      <c r="Y14" s="69">
        <f t="shared" ref="Y14:Y20" si="0">U14*Q14</f>
        <v>80000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 t="s">
        <v>55</v>
      </c>
      <c r="F15" s="106"/>
      <c r="G15" s="106"/>
      <c r="H15" s="106"/>
      <c r="I15" s="106"/>
      <c r="J15" s="106"/>
      <c r="K15" s="106"/>
      <c r="L15" s="107" t="s">
        <v>57</v>
      </c>
      <c r="M15" s="108"/>
      <c r="N15" s="108"/>
      <c r="O15" s="108"/>
      <c r="P15" s="108"/>
      <c r="Q15" s="69">
        <v>1</v>
      </c>
      <c r="R15" s="69"/>
      <c r="S15" s="69"/>
      <c r="T15" s="69"/>
      <c r="U15" s="68">
        <v>35000</v>
      </c>
      <c r="V15" s="69"/>
      <c r="W15" s="69"/>
      <c r="X15" s="69"/>
      <c r="Y15" s="69">
        <f t="shared" si="0"/>
        <v>35000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>
        <v>12</v>
      </c>
      <c r="D17" s="10">
        <v>12</v>
      </c>
      <c r="E17" s="105" t="s">
        <v>59</v>
      </c>
      <c r="F17" s="106"/>
      <c r="G17" s="106"/>
      <c r="H17" s="106"/>
      <c r="I17" s="106"/>
      <c r="J17" s="106"/>
      <c r="K17" s="106"/>
      <c r="L17" s="107" t="s">
        <v>57</v>
      </c>
      <c r="M17" s="108"/>
      <c r="N17" s="108"/>
      <c r="O17" s="108"/>
      <c r="P17" s="108"/>
      <c r="Q17" s="69">
        <v>1</v>
      </c>
      <c r="R17" s="69"/>
      <c r="S17" s="69"/>
      <c r="T17" s="69"/>
      <c r="U17" s="68">
        <v>600000</v>
      </c>
      <c r="V17" s="69"/>
      <c r="W17" s="69"/>
      <c r="X17" s="69"/>
      <c r="Y17" s="69">
        <f t="shared" si="0"/>
        <v>600000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 t="s">
        <v>60</v>
      </c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47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49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58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45</v>
      </c>
      <c r="Q23" s="173"/>
      <c r="R23" s="173"/>
      <c r="S23" s="173"/>
      <c r="T23" s="173"/>
      <c r="U23" s="57" t="s">
        <v>19</v>
      </c>
      <c r="V23" s="59" t="s">
        <v>46</v>
      </c>
      <c r="W23" s="60"/>
      <c r="X23" s="60"/>
      <c r="Y23" s="60"/>
      <c r="Z23" s="85">
        <f>Y20+F10</f>
        <v>1245000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성민오토미션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대전 대덕구 비래동로15번길 76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27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010-6261-2920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26</v>
      </c>
      <c r="D35" s="67"/>
      <c r="E35" s="67"/>
      <c r="F35" s="103">
        <f>F10</f>
        <v>1245000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28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34" t="s">
        <v>30</v>
      </c>
      <c r="F37" s="65"/>
      <c r="G37" s="65"/>
      <c r="H37" s="65"/>
      <c r="I37" s="65"/>
      <c r="J37" s="65"/>
      <c r="K37" s="65"/>
      <c r="L37" s="34" t="s">
        <v>31</v>
      </c>
      <c r="M37" s="65"/>
      <c r="N37" s="65"/>
      <c r="O37" s="65"/>
      <c r="P37" s="65"/>
      <c r="Q37" s="65" t="s">
        <v>32</v>
      </c>
      <c r="R37" s="65"/>
      <c r="S37" s="65"/>
      <c r="T37" s="65"/>
      <c r="U37" s="34" t="s">
        <v>33</v>
      </c>
      <c r="V37" s="65"/>
      <c r="W37" s="65"/>
      <c r="X37" s="65"/>
      <c r="Y37" s="65" t="s">
        <v>34</v>
      </c>
      <c r="Z37" s="65"/>
      <c r="AA37" s="65"/>
      <c r="AB37" s="65"/>
      <c r="AC37" s="65" t="s">
        <v>35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12</v>
      </c>
      <c r="D38" s="13">
        <f t="shared" si="2"/>
        <v>12</v>
      </c>
      <c r="E38" s="38" t="str">
        <f t="shared" si="2"/>
        <v>0B5 REPAIR KIT</v>
      </c>
      <c r="F38" s="39"/>
      <c r="G38" s="39"/>
      <c r="H38" s="39"/>
      <c r="I38" s="39"/>
      <c r="J38" s="39"/>
      <c r="K38" s="39"/>
      <c r="L38" s="40" t="str">
        <f>L13</f>
        <v>BorgWarner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530000</v>
      </c>
      <c r="V38" s="36"/>
      <c r="W38" s="36"/>
      <c r="X38" s="36"/>
      <c r="Y38" s="36">
        <f>Y13</f>
        <v>530000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0B5 SOLENOID</v>
      </c>
      <c r="F39" s="39"/>
      <c r="G39" s="39"/>
      <c r="H39" s="39"/>
      <c r="I39" s="39"/>
      <c r="J39" s="39"/>
      <c r="K39" s="39"/>
      <c r="L39" s="40" t="str">
        <f>L14</f>
        <v>BorgWarner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80000</v>
      </c>
      <c r="V39" s="36"/>
      <c r="W39" s="36"/>
      <c r="X39" s="36"/>
      <c r="Y39" s="36">
        <f t="shared" ref="Y39:Y45" si="4">Y14</f>
        <v>80000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 t="str">
        <f t="shared" si="2"/>
        <v>0B5 FILTER SET</v>
      </c>
      <c r="F40" s="39"/>
      <c r="G40" s="39"/>
      <c r="H40" s="39"/>
      <c r="I40" s="39"/>
      <c r="J40" s="39"/>
      <c r="K40" s="39"/>
      <c r="L40" s="40" t="str">
        <f>L15</f>
        <v>BTS</v>
      </c>
      <c r="M40" s="41"/>
      <c r="N40" s="41"/>
      <c r="O40" s="41"/>
      <c r="P40" s="41"/>
      <c r="Q40" s="36">
        <f t="shared" si="3"/>
        <v>1</v>
      </c>
      <c r="R40" s="36"/>
      <c r="S40" s="36"/>
      <c r="T40" s="36"/>
      <c r="U40" s="42">
        <f>U15</f>
        <v>35000</v>
      </c>
      <c r="V40" s="36"/>
      <c r="W40" s="36"/>
      <c r="X40" s="36"/>
      <c r="Y40" s="36">
        <f t="shared" si="4"/>
        <v>35000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12</v>
      </c>
      <c r="D42" s="13">
        <f t="shared" si="2"/>
        <v>12</v>
      </c>
      <c r="E42" s="38" t="str">
        <f t="shared" si="2"/>
        <v xml:space="preserve">CLUTCH Rebuild </v>
      </c>
      <c r="F42" s="39"/>
      <c r="G42" s="39"/>
      <c r="H42" s="39"/>
      <c r="I42" s="39"/>
      <c r="J42" s="39"/>
      <c r="K42" s="39"/>
      <c r="L42" s="40" t="str">
        <f>L17</f>
        <v>BTS</v>
      </c>
      <c r="M42" s="41"/>
      <c r="N42" s="41"/>
      <c r="O42" s="41"/>
      <c r="P42" s="41"/>
      <c r="Q42" s="36">
        <f t="shared" si="3"/>
        <v>1</v>
      </c>
      <c r="R42" s="36"/>
      <c r="S42" s="36"/>
      <c r="T42" s="36"/>
      <c r="U42" s="42">
        <f>U17</f>
        <v>600000</v>
      </c>
      <c r="V42" s="36"/>
      <c r="W42" s="36"/>
      <c r="X42" s="36"/>
      <c r="Y42" s="36">
        <f t="shared" si="4"/>
        <v>600000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 t="str">
        <f>E18</f>
        <v>Valvebody 가스켓 제거필수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>3333-18-1865047 카카오뱅크 장효주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성민오토</v>
      </c>
      <c r="H48" s="30"/>
      <c r="I48" s="31"/>
      <c r="J48" s="25" t="s">
        <v>36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37</v>
      </c>
      <c r="V48" s="17" t="str">
        <f>V23</f>
        <v>합 계</v>
      </c>
      <c r="W48" s="17"/>
      <c r="X48" s="17"/>
      <c r="Y48" s="17"/>
      <c r="Z48" s="19">
        <f>Z23</f>
        <v>1245000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2024-12-12T06:40:42Z</cp:lastPrinted>
  <dcterms:created xsi:type="dcterms:W3CDTF">2010-01-19T05:17:14Z</dcterms:created>
  <dcterms:modified xsi:type="dcterms:W3CDTF">2024-12-12T07:15:49Z</dcterms:modified>
</cp:coreProperties>
</file>