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4189F829-E0BA-421B-8EAB-E89C7A0B2CBB}" xr6:coauthVersionLast="47" xr6:coauthVersionMax="47" xr10:uidLastSave="{00000000-0000-0000-0000-000000000000}"/>
  <bookViews>
    <workbookView xWindow="-45" yWindow="315" windowWidth="15105" windowHeight="1480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45" i="1" l="1"/>
  <c r="V48" i="1"/>
  <c r="Y14" i="1"/>
  <c r="Y39" i="1" s="1"/>
  <c r="Y15" i="1"/>
  <c r="Y40" i="1" s="1"/>
  <c r="Y16" i="1"/>
  <c r="Y41" i="1" s="1"/>
  <c r="Y17" i="1"/>
  <c r="Y42" i="1" s="1"/>
  <c r="Y18" i="1"/>
  <c r="Y43" i="1" s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<sst xmlns="http://schemas.openxmlformats.org/spreadsheetml/2006/main" count="74" uniqueCount="62">
  <si>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</si>
  <si>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</si>
  <si>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</si>
  <si>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</si>
  <si>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</si>
  <si>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</si>
  <si>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</si>
  <si>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</si>
  <si>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</si>
  <si>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</si>
  <si>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</si>
  <si>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</si>
  <si>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</si>
  <si>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</si>
  <si>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</si>
  <si>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</si>
  <si>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</si>
  <si>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</si>
  <si>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</si>
  <si>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</si>
  <si>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</si>
  <si>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</si>
  <si>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</si>
  <si>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</si>
  <si>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</si>
  <si>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</si>
  <si>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</si>
  <si>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</si>
  <si>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</si>
  <si>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</si>
  <si>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</si>
  <si>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</si>
  <si>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</si>
  <si>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</si>
  <si>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</si>
  <si>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</si>
  <si>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</si>
  <si>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</si>
  <si>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</si>
  <si>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</si>
  <si>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</si>
  <si>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</si>
  <si>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</si>
  <si>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</si>
  <si>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</si>
  <si>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</si>
  <si>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</si>
  <si>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</si>
  <si>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연화오토</t>
    <phoneticPr fontId="5" type="noConversion"/>
  </si>
  <si>
    <t>대구광역시 달서구 호산동로 6-8</t>
    <phoneticPr fontId="5" type="noConversion"/>
  </si>
  <si>
    <t>010-8854-0599</t>
    <phoneticPr fontId="5" type="noConversion"/>
  </si>
  <si>
    <t>최영필</t>
    <phoneticPr fontId="5" type="noConversion"/>
  </si>
  <si>
    <t xml:space="preserve">합계금액
</t>
    <phoneticPr fontId="5" type="noConversion"/>
  </si>
  <si>
    <t>3333-18-1865047 카카오뱅크 장효주</t>
    <phoneticPr fontId="5" type="noConversion"/>
  </si>
  <si>
    <t>0B5 REPAIR KIT</t>
    <phoneticPr fontId="5" type="noConversion"/>
  </si>
  <si>
    <t>BorgWarner</t>
    <phoneticPr fontId="5" type="noConversion"/>
  </si>
  <si>
    <t>0B5 Disc Pack</t>
    <phoneticPr fontId="5" type="noConversion"/>
  </si>
  <si>
    <t>0B5 Solenoid 50229</t>
    <phoneticPr fontId="5" type="noConversion"/>
  </si>
  <si>
    <t>Filter</t>
    <phoneticPr fontId="5" type="noConversion"/>
  </si>
  <si>
    <t>BTS</t>
    <phoneticPr fontId="5" type="noConversion"/>
  </si>
  <si>
    <t>Gasket</t>
    <phoneticPr fontId="5" type="noConversion"/>
  </si>
  <si>
    <t>Corteco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</si>
</sst>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4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40" xfId="0" applyNumberFormat="1" applyFont="1" applyBorder="1" applyAlignment="1" applyProtection="1">
      <alignment vertical="center" shrinkToFit="1"/>
      <protection locked="0"/>
    </xf>
    <xf numFmtId="176" fontId="15" fillId="0" borderId="63" xfId="0" applyNumberFormat="1" applyFont="1" applyBorder="1" applyAlignment="1" applyProtection="1">
      <alignment vertical="center" shrinkToFit="1"/>
      <protection locked="0"/>
    </xf>
    <xf numFmtId="176" fontId="15" fillId="0" borderId="9" xfId="0" applyNumberFormat="1" applyFont="1" applyBorder="1" applyAlignment="1" applyProtection="1">
      <alignment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8" sqref="E18:K18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5" t="s">
        <v>0</v>
      </c>
      <c r="C2" s="116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8"/>
    </row>
    <row r="3" spans="2:32" ht="15" customHeight="1" thickBot="1" x14ac:dyDescent="0.2">
      <c r="B3" s="119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1"/>
    </row>
    <row r="4" spans="2:32" ht="14.1" customHeight="1" x14ac:dyDescent="0.15">
      <c r="B4" s="122" t="s">
        <v>1</v>
      </c>
      <c r="C4" s="154" t="s">
        <v>2</v>
      </c>
      <c r="D4" s="154"/>
      <c r="E4" s="154"/>
      <c r="F4" s="125" t="s">
        <v>48</v>
      </c>
      <c r="G4" s="126"/>
      <c r="H4" s="126"/>
      <c r="I4" s="126"/>
      <c r="J4" s="126"/>
      <c r="K4" s="126"/>
      <c r="L4" s="126"/>
      <c r="M4" s="126"/>
      <c r="N4" s="126"/>
      <c r="O4" s="127"/>
      <c r="P4" s="122" t="s">
        <v>3</v>
      </c>
      <c r="Q4" s="113" t="s">
        <v>4</v>
      </c>
      <c r="R4" s="113"/>
      <c r="S4" s="113"/>
      <c r="T4" s="113"/>
      <c r="U4" s="132" t="s">
        <v>40</v>
      </c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4"/>
    </row>
    <row r="5" spans="2:32" ht="14.1" customHeight="1" x14ac:dyDescent="0.15">
      <c r="B5" s="123"/>
      <c r="C5" s="140"/>
      <c r="D5" s="140"/>
      <c r="E5" s="140"/>
      <c r="F5" s="128"/>
      <c r="G5" s="129"/>
      <c r="H5" s="129"/>
      <c r="I5" s="129"/>
      <c r="J5" s="129"/>
      <c r="K5" s="129"/>
      <c r="L5" s="129"/>
      <c r="M5" s="129"/>
      <c r="N5" s="129"/>
      <c r="O5" s="130"/>
      <c r="P5" s="123"/>
      <c r="Q5" s="131"/>
      <c r="R5" s="131"/>
      <c r="S5" s="131"/>
      <c r="T5" s="131"/>
      <c r="U5" s="135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7"/>
    </row>
    <row r="6" spans="2:32" ht="14.1" customHeight="1" x14ac:dyDescent="0.15">
      <c r="B6" s="123"/>
      <c r="C6" s="140" t="s">
        <v>5</v>
      </c>
      <c r="D6" s="140"/>
      <c r="E6" s="140"/>
      <c r="F6" s="138" t="s">
        <v>49</v>
      </c>
      <c r="G6" s="138"/>
      <c r="H6" s="138"/>
      <c r="I6" s="138"/>
      <c r="J6" s="138"/>
      <c r="K6" s="138"/>
      <c r="L6" s="138"/>
      <c r="M6" s="138"/>
      <c r="N6" s="138"/>
      <c r="O6" s="139"/>
      <c r="P6" s="123"/>
      <c r="Q6" s="140" t="s">
        <v>2</v>
      </c>
      <c r="R6" s="140"/>
      <c r="S6" s="140"/>
      <c r="T6" s="140"/>
      <c r="U6" s="141" t="s">
        <v>41</v>
      </c>
      <c r="V6" s="141"/>
      <c r="W6" s="141"/>
      <c r="X6" s="141"/>
      <c r="Y6" s="141"/>
      <c r="Z6" s="131" t="s">
        <v>6</v>
      </c>
      <c r="AA6" s="131"/>
      <c r="AB6" s="141" t="s">
        <v>42</v>
      </c>
      <c r="AC6" s="141"/>
      <c r="AD6" s="141"/>
      <c r="AE6" s="141"/>
      <c r="AF6" s="142"/>
    </row>
    <row r="7" spans="2:32" ht="14.1" customHeight="1" x14ac:dyDescent="0.15">
      <c r="B7" s="123"/>
      <c r="C7" s="140"/>
      <c r="D7" s="140"/>
      <c r="E7" s="140"/>
      <c r="F7" s="138"/>
      <c r="G7" s="138"/>
      <c r="H7" s="138"/>
      <c r="I7" s="138"/>
      <c r="J7" s="138"/>
      <c r="K7" s="138"/>
      <c r="L7" s="138"/>
      <c r="M7" s="138"/>
      <c r="N7" s="138"/>
      <c r="O7" s="139"/>
      <c r="P7" s="123"/>
      <c r="Q7" s="140"/>
      <c r="R7" s="140"/>
      <c r="S7" s="140"/>
      <c r="T7" s="140"/>
      <c r="U7" s="141"/>
      <c r="V7" s="141"/>
      <c r="W7" s="141"/>
      <c r="X7" s="141"/>
      <c r="Y7" s="141"/>
      <c r="Z7" s="131"/>
      <c r="AA7" s="131"/>
      <c r="AB7" s="141"/>
      <c r="AC7" s="141"/>
      <c r="AD7" s="141"/>
      <c r="AE7" s="141"/>
      <c r="AF7" s="142"/>
    </row>
    <row r="8" spans="2:32" ht="14.1" customHeight="1" x14ac:dyDescent="0.15">
      <c r="B8" s="123"/>
      <c r="C8" s="131" t="s">
        <v>7</v>
      </c>
      <c r="D8" s="131"/>
      <c r="E8" s="131"/>
      <c r="F8" s="143" t="s">
        <v>50</v>
      </c>
      <c r="G8" s="144"/>
      <c r="H8" s="144"/>
      <c r="I8" s="144"/>
      <c r="J8" s="144"/>
      <c r="K8" s="144"/>
      <c r="L8" s="144"/>
      <c r="M8" s="144"/>
      <c r="N8" s="144"/>
      <c r="O8" s="144"/>
      <c r="P8" s="123"/>
      <c r="Q8" s="140" t="s">
        <v>5</v>
      </c>
      <c r="R8" s="140"/>
      <c r="S8" s="140"/>
      <c r="T8" s="140"/>
      <c r="U8" s="138" t="s">
        <v>43</v>
      </c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45"/>
    </row>
    <row r="9" spans="2:32" ht="14.1" customHeight="1" x14ac:dyDescent="0.15">
      <c r="B9" s="123"/>
      <c r="C9" s="131"/>
      <c r="D9" s="131"/>
      <c r="E9" s="131"/>
      <c r="F9" s="128"/>
      <c r="G9" s="129"/>
      <c r="H9" s="129"/>
      <c r="I9" s="129"/>
      <c r="J9" s="129"/>
      <c r="K9" s="129"/>
      <c r="L9" s="129"/>
      <c r="M9" s="129"/>
      <c r="N9" s="129"/>
      <c r="O9" s="129"/>
      <c r="P9" s="123"/>
      <c r="Q9" s="140"/>
      <c r="R9" s="140"/>
      <c r="S9" s="140"/>
      <c r="T9" s="140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45"/>
    </row>
    <row r="10" spans="2:32" ht="14.1" customHeight="1" x14ac:dyDescent="0.15">
      <c r="B10" s="123"/>
      <c r="C10" s="140" t="s">
        <v>52</v>
      </c>
      <c r="D10" s="140"/>
      <c r="E10" s="140"/>
      <c r="F10" s="146">
        <f>SUM(Y13:AB19)</f>
        <v>865000</v>
      </c>
      <c r="G10" s="147"/>
      <c r="H10" s="147"/>
      <c r="I10" s="147"/>
      <c r="J10" s="147"/>
      <c r="K10" s="147"/>
      <c r="L10" s="147"/>
      <c r="M10" s="147"/>
      <c r="N10" s="147"/>
      <c r="O10" s="148"/>
      <c r="P10" s="123"/>
      <c r="Q10" s="131" t="s">
        <v>8</v>
      </c>
      <c r="R10" s="131"/>
      <c r="S10" s="131"/>
      <c r="T10" s="131"/>
      <c r="U10" s="141" t="s">
        <v>39</v>
      </c>
      <c r="V10" s="141"/>
      <c r="W10" s="141"/>
      <c r="X10" s="141"/>
      <c r="Y10" s="141"/>
      <c r="Z10" s="131" t="s">
        <v>9</v>
      </c>
      <c r="AA10" s="131"/>
      <c r="AB10" s="141" t="s">
        <v>44</v>
      </c>
      <c r="AC10" s="141"/>
      <c r="AD10" s="141"/>
      <c r="AE10" s="141"/>
      <c r="AF10" s="142"/>
    </row>
    <row r="11" spans="2:32" ht="14.1" customHeight="1" thickBot="1" x14ac:dyDescent="0.2">
      <c r="B11" s="124"/>
      <c r="C11" s="155"/>
      <c r="D11" s="155"/>
      <c r="E11" s="155"/>
      <c r="F11" s="149"/>
      <c r="G11" s="149"/>
      <c r="H11" s="149"/>
      <c r="I11" s="149"/>
      <c r="J11" s="149"/>
      <c r="K11" s="149"/>
      <c r="L11" s="149"/>
      <c r="M11" s="149"/>
      <c r="N11" s="149"/>
      <c r="O11" s="150"/>
      <c r="P11" s="124"/>
      <c r="Q11" s="151"/>
      <c r="R11" s="151"/>
      <c r="S11" s="151"/>
      <c r="T11" s="151"/>
      <c r="U11" s="152"/>
      <c r="V11" s="152"/>
      <c r="W11" s="152"/>
      <c r="X11" s="152"/>
      <c r="Y11" s="152"/>
      <c r="Z11" s="151"/>
      <c r="AA11" s="151"/>
      <c r="AB11" s="152"/>
      <c r="AC11" s="152"/>
      <c r="AD11" s="152"/>
      <c r="AE11" s="152"/>
      <c r="AF11" s="153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3" t="s">
        <v>12</v>
      </c>
      <c r="F12" s="112"/>
      <c r="G12" s="112"/>
      <c r="H12" s="112"/>
      <c r="I12" s="112"/>
      <c r="J12" s="112"/>
      <c r="K12" s="112"/>
      <c r="L12" s="113" t="s">
        <v>13</v>
      </c>
      <c r="M12" s="112"/>
      <c r="N12" s="112"/>
      <c r="O12" s="112"/>
      <c r="P12" s="112"/>
      <c r="Q12" s="112" t="s">
        <v>14</v>
      </c>
      <c r="R12" s="112"/>
      <c r="S12" s="112"/>
      <c r="T12" s="112"/>
      <c r="U12" s="113" t="s">
        <v>15</v>
      </c>
      <c r="V12" s="112"/>
      <c r="W12" s="112"/>
      <c r="X12" s="112"/>
      <c r="Y12" s="112" t="s">
        <v>16</v>
      </c>
      <c r="Z12" s="112"/>
      <c r="AA12" s="112"/>
      <c r="AB12" s="112"/>
      <c r="AC12" s="112" t="s">
        <v>17</v>
      </c>
      <c r="AD12" s="112"/>
      <c r="AE12" s="112"/>
      <c r="AF12" s="114"/>
    </row>
    <row r="13" spans="2:32" ht="18" customHeight="1" x14ac:dyDescent="0.15">
      <c r="B13" s="8">
        <v>24</v>
      </c>
      <c r="C13" s="9">
        <v>12</v>
      </c>
      <c r="D13" s="10">
        <v>6</v>
      </c>
      <c r="E13" s="108" t="s">
        <v>54</v>
      </c>
      <c r="F13" s="109"/>
      <c r="G13" s="109"/>
      <c r="H13" s="109"/>
      <c r="I13" s="109"/>
      <c r="J13" s="109"/>
      <c r="K13" s="109"/>
      <c r="L13" s="110" t="s">
        <v>55</v>
      </c>
      <c r="M13" s="111"/>
      <c r="N13" s="111"/>
      <c r="O13" s="111"/>
      <c r="P13" s="111"/>
      <c r="Q13" s="72">
        <v>1</v>
      </c>
      <c r="R13" s="72"/>
      <c r="S13" s="72"/>
      <c r="T13" s="72"/>
      <c r="U13" s="71">
        <v>530000</v>
      </c>
      <c r="V13" s="72"/>
      <c r="W13" s="72"/>
      <c r="X13" s="72"/>
      <c r="Y13" s="72">
        <f>U13*Q13</f>
        <v>530000</v>
      </c>
      <c r="Z13" s="72"/>
      <c r="AA13" s="72"/>
      <c r="AB13" s="72"/>
      <c r="AC13" s="72"/>
      <c r="AD13" s="72"/>
      <c r="AE13" s="72"/>
      <c r="AF13" s="73"/>
    </row>
    <row r="14" spans="2:32" ht="18" customHeight="1" x14ac:dyDescent="0.15">
      <c r="B14" s="8"/>
      <c r="C14" s="9"/>
      <c r="D14" s="10"/>
      <c r="E14" s="108" t="s">
        <v>56</v>
      </c>
      <c r="F14" s="109"/>
      <c r="G14" s="109"/>
      <c r="H14" s="109"/>
      <c r="I14" s="109"/>
      <c r="J14" s="109"/>
      <c r="K14" s="109"/>
      <c r="L14" s="110" t="s">
        <v>55</v>
      </c>
      <c r="M14" s="111"/>
      <c r="N14" s="111"/>
      <c r="O14" s="111"/>
      <c r="P14" s="111"/>
      <c r="Q14" s="72">
        <v>1</v>
      </c>
      <c r="R14" s="72"/>
      <c r="S14" s="72"/>
      <c r="T14" s="72"/>
      <c r="U14" s="71">
        <v>130000</v>
      </c>
      <c r="V14" s="72"/>
      <c r="W14" s="72"/>
      <c r="X14" s="72"/>
      <c r="Y14" s="72">
        <f t="shared" ref="Y14:Y20" si="0">U14*Q14</f>
        <v>130000</v>
      </c>
      <c r="Z14" s="72"/>
      <c r="AA14" s="72"/>
      <c r="AB14" s="72"/>
      <c r="AC14" s="72"/>
      <c r="AD14" s="72"/>
      <c r="AE14" s="72"/>
      <c r="AF14" s="73"/>
    </row>
    <row r="15" spans="2:32" ht="18" customHeight="1" x14ac:dyDescent="0.15">
      <c r="B15" s="8"/>
      <c r="C15" s="9"/>
      <c r="D15" s="10"/>
      <c r="E15" s="108" t="s">
        <v>57</v>
      </c>
      <c r="F15" s="109"/>
      <c r="G15" s="109"/>
      <c r="H15" s="109"/>
      <c r="I15" s="109"/>
      <c r="J15" s="109"/>
      <c r="K15" s="109"/>
      <c r="L15" s="110" t="s">
        <v>55</v>
      </c>
      <c r="M15" s="111"/>
      <c r="N15" s="111"/>
      <c r="O15" s="111"/>
      <c r="P15" s="111"/>
      <c r="Q15" s="72">
        <v>2</v>
      </c>
      <c r="R15" s="72"/>
      <c r="S15" s="72"/>
      <c r="T15" s="72"/>
      <c r="U15" s="71">
        <v>80000</v>
      </c>
      <c r="V15" s="72"/>
      <c r="W15" s="72"/>
      <c r="X15" s="72"/>
      <c r="Y15" s="72">
        <f t="shared" si="0"/>
        <v>160000</v>
      </c>
      <c r="Z15" s="72"/>
      <c r="AA15" s="72"/>
      <c r="AB15" s="72"/>
      <c r="AC15" s="72"/>
      <c r="AD15" s="72"/>
      <c r="AE15" s="72"/>
      <c r="AF15" s="73"/>
    </row>
    <row r="16" spans="2:32" ht="18" customHeight="1" x14ac:dyDescent="0.15">
      <c r="B16" s="8"/>
      <c r="C16" s="9"/>
      <c r="D16" s="10"/>
      <c r="E16" s="108" t="s">
        <v>58</v>
      </c>
      <c r="F16" s="109"/>
      <c r="G16" s="109"/>
      <c r="H16" s="109"/>
      <c r="I16" s="109"/>
      <c r="J16" s="109"/>
      <c r="K16" s="109"/>
      <c r="L16" s="110" t="s">
        <v>59</v>
      </c>
      <c r="M16" s="111"/>
      <c r="N16" s="111"/>
      <c r="O16" s="111"/>
      <c r="P16" s="111"/>
      <c r="Q16" s="72">
        <v>1</v>
      </c>
      <c r="R16" s="72"/>
      <c r="S16" s="72"/>
      <c r="T16" s="72"/>
      <c r="U16" s="71">
        <v>35000</v>
      </c>
      <c r="V16" s="72"/>
      <c r="W16" s="72"/>
      <c r="X16" s="72"/>
      <c r="Y16" s="72">
        <f t="shared" si="0"/>
        <v>35000</v>
      </c>
      <c r="Z16" s="72"/>
      <c r="AA16" s="72"/>
      <c r="AB16" s="72"/>
      <c r="AC16" s="72"/>
      <c r="AD16" s="72"/>
      <c r="AE16" s="72"/>
      <c r="AF16" s="73"/>
    </row>
    <row r="17" spans="2:32" ht="18" customHeight="1" x14ac:dyDescent="0.15">
      <c r="B17" s="8"/>
      <c r="C17" s="9"/>
      <c r="D17" s="10"/>
      <c r="E17" s="108" t="s">
        <v>60</v>
      </c>
      <c r="F17" s="109"/>
      <c r="G17" s="109"/>
      <c r="H17" s="109"/>
      <c r="I17" s="109"/>
      <c r="J17" s="109"/>
      <c r="K17" s="109"/>
      <c r="L17" s="110" t="s">
        <v>61</v>
      </c>
      <c r="M17" s="111"/>
      <c r="N17" s="111"/>
      <c r="O17" s="111"/>
      <c r="P17" s="111"/>
      <c r="Q17" s="72">
        <v>1</v>
      </c>
      <c r="R17" s="72"/>
      <c r="S17" s="72"/>
      <c r="T17" s="72"/>
      <c r="U17" s="71">
        <v>10000</v>
      </c>
      <c r="V17" s="72"/>
      <c r="W17" s="72"/>
      <c r="X17" s="72"/>
      <c r="Y17" s="72">
        <f t="shared" si="0"/>
        <v>10000</v>
      </c>
      <c r="Z17" s="72"/>
      <c r="AA17" s="72"/>
      <c r="AB17" s="72"/>
      <c r="AC17" s="72"/>
      <c r="AD17" s="72"/>
      <c r="AE17" s="72"/>
      <c r="AF17" s="73"/>
    </row>
    <row r="18" spans="2:32" ht="18" customHeight="1" x14ac:dyDescent="0.15">
      <c r="B18" s="8"/>
      <c r="C18" s="9"/>
      <c r="D18" s="10"/>
      <c r="E18" s="108"/>
      <c r="F18" s="109"/>
      <c r="G18" s="109"/>
      <c r="H18" s="109"/>
      <c r="I18" s="109"/>
      <c r="J18" s="109"/>
      <c r="K18" s="109"/>
      <c r="L18" s="110"/>
      <c r="M18" s="111"/>
      <c r="N18" s="111"/>
      <c r="O18" s="111"/>
      <c r="P18" s="111"/>
      <c r="Q18" s="72"/>
      <c r="R18" s="72"/>
      <c r="S18" s="72"/>
      <c r="T18" s="72"/>
      <c r="U18" s="71"/>
      <c r="V18" s="72"/>
      <c r="W18" s="72"/>
      <c r="X18" s="72"/>
      <c r="Y18" s="72">
        <f t="shared" si="0"/>
        <v>0</v>
      </c>
      <c r="Z18" s="72"/>
      <c r="AA18" s="72"/>
      <c r="AB18" s="72"/>
      <c r="AC18" s="72"/>
      <c r="AD18" s="72"/>
      <c r="AE18" s="72"/>
      <c r="AF18" s="73"/>
    </row>
    <row r="19" spans="2:32" ht="18" customHeight="1" x14ac:dyDescent="0.15">
      <c r="B19" s="8"/>
      <c r="C19" s="9"/>
      <c r="D19" s="10"/>
      <c r="E19" s="108"/>
      <c r="F19" s="109"/>
      <c r="G19" s="109"/>
      <c r="H19" s="109"/>
      <c r="I19" s="109"/>
      <c r="J19" s="109"/>
      <c r="K19" s="109"/>
      <c r="L19" s="110"/>
      <c r="M19" s="111"/>
      <c r="N19" s="111"/>
      <c r="O19" s="111"/>
      <c r="P19" s="111"/>
      <c r="Q19" s="72"/>
      <c r="R19" s="72"/>
      <c r="S19" s="72"/>
      <c r="T19" s="72"/>
      <c r="U19" s="71"/>
      <c r="V19" s="72"/>
      <c r="W19" s="72"/>
      <c r="X19" s="72"/>
      <c r="Y19" s="72">
        <f t="shared" si="0"/>
        <v>0</v>
      </c>
      <c r="Z19" s="72"/>
      <c r="AA19" s="72"/>
      <c r="AB19" s="72"/>
      <c r="AC19" s="72"/>
      <c r="AD19" s="72"/>
      <c r="AE19" s="72"/>
      <c r="AF19" s="73"/>
    </row>
    <row r="20" spans="2:32" ht="18" customHeight="1" x14ac:dyDescent="0.15">
      <c r="B20" s="8"/>
      <c r="C20" s="9"/>
      <c r="D20" s="10"/>
      <c r="E20" s="170" t="s">
        <v>47</v>
      </c>
      <c r="F20" s="171"/>
      <c r="G20" s="171"/>
      <c r="H20" s="171"/>
      <c r="I20" s="171"/>
      <c r="J20" s="171"/>
      <c r="K20" s="171"/>
      <c r="L20" s="110"/>
      <c r="M20" s="111"/>
      <c r="N20" s="111"/>
      <c r="O20" s="111"/>
      <c r="P20" s="111"/>
      <c r="Q20" s="72">
        <v>1</v>
      </c>
      <c r="R20" s="72"/>
      <c r="S20" s="72"/>
      <c r="T20" s="72"/>
      <c r="U20" s="71">
        <v>6135000</v>
      </c>
      <c r="V20" s="72"/>
      <c r="W20" s="72"/>
      <c r="X20" s="72"/>
      <c r="Y20" s="72">
        <f t="shared" si="0"/>
        <v>6135000</v>
      </c>
      <c r="Z20" s="72"/>
      <c r="AA20" s="72"/>
      <c r="AB20" s="72"/>
      <c r="AC20" s="72"/>
      <c r="AD20" s="72"/>
      <c r="AE20" s="72"/>
      <c r="AF20" s="73"/>
    </row>
    <row r="21" spans="2:32" ht="18" customHeight="1" x14ac:dyDescent="0.15">
      <c r="B21" s="190"/>
      <c r="C21" s="192"/>
      <c r="D21" s="192"/>
      <c r="E21" s="184" t="s">
        <v>53</v>
      </c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6"/>
      <c r="Q21" s="80"/>
      <c r="R21" s="81"/>
      <c r="S21" s="81"/>
      <c r="T21" s="82"/>
      <c r="U21" s="74"/>
      <c r="V21" s="75"/>
      <c r="W21" s="75"/>
      <c r="X21" s="76"/>
      <c r="Y21" s="80" t="str">
        <f>IF(U22="","",Q22*U22)</f>
        <v/>
      </c>
      <c r="Z21" s="81"/>
      <c r="AA21" s="81"/>
      <c r="AB21" s="82"/>
      <c r="AC21" s="80" t="str">
        <f>IF(U21="","",#REF!*0.1)</f>
        <v/>
      </c>
      <c r="AD21" s="81"/>
      <c r="AE21" s="81"/>
      <c r="AF21" s="86"/>
    </row>
    <row r="22" spans="2:32" ht="18" customHeight="1" thickBot="1" x14ac:dyDescent="0.2">
      <c r="B22" s="191"/>
      <c r="C22" s="193"/>
      <c r="D22" s="193"/>
      <c r="E22" s="187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9"/>
      <c r="Q22" s="83"/>
      <c r="R22" s="84"/>
      <c r="S22" s="84"/>
      <c r="T22" s="85"/>
      <c r="U22" s="77"/>
      <c r="V22" s="78"/>
      <c r="W22" s="78"/>
      <c r="X22" s="79"/>
      <c r="Y22" s="83"/>
      <c r="Z22" s="84"/>
      <c r="AA22" s="84"/>
      <c r="AB22" s="85"/>
      <c r="AC22" s="83"/>
      <c r="AD22" s="84"/>
      <c r="AE22" s="84"/>
      <c r="AF22" s="87"/>
    </row>
    <row r="23" spans="2:32" ht="18" customHeight="1" x14ac:dyDescent="0.15">
      <c r="B23" s="172" t="s">
        <v>18</v>
      </c>
      <c r="C23" s="60"/>
      <c r="D23" s="173"/>
      <c r="E23" s="173"/>
      <c r="F23" s="173"/>
      <c r="G23" s="175" t="s">
        <v>51</v>
      </c>
      <c r="H23" s="176"/>
      <c r="I23" s="176"/>
      <c r="J23" s="60" t="s">
        <v>19</v>
      </c>
      <c r="K23" s="179" t="s">
        <v>20</v>
      </c>
      <c r="L23" s="60"/>
      <c r="M23" s="60"/>
      <c r="N23" s="60"/>
      <c r="O23" s="180"/>
      <c r="P23" s="175" t="s">
        <v>45</v>
      </c>
      <c r="Q23" s="176"/>
      <c r="R23" s="176"/>
      <c r="S23" s="176"/>
      <c r="T23" s="176"/>
      <c r="U23" s="60" t="s">
        <v>19</v>
      </c>
      <c r="V23" s="62" t="s">
        <v>46</v>
      </c>
      <c r="W23" s="63"/>
      <c r="X23" s="63"/>
      <c r="Y23" s="63"/>
      <c r="Z23" s="88">
        <f>Y20+F10</f>
        <v>7000000</v>
      </c>
      <c r="AA23" s="89"/>
      <c r="AB23" s="89"/>
      <c r="AC23" s="89"/>
      <c r="AD23" s="89"/>
      <c r="AE23" s="89"/>
      <c r="AF23" s="90"/>
    </row>
    <row r="24" spans="2:32" ht="18" customHeight="1" thickBot="1" x14ac:dyDescent="0.2">
      <c r="B24" s="174"/>
      <c r="C24" s="61"/>
      <c r="D24" s="61"/>
      <c r="E24" s="61"/>
      <c r="F24" s="61"/>
      <c r="G24" s="177"/>
      <c r="H24" s="178"/>
      <c r="I24" s="178"/>
      <c r="J24" s="61"/>
      <c r="K24" s="181"/>
      <c r="L24" s="182"/>
      <c r="M24" s="182"/>
      <c r="N24" s="182"/>
      <c r="O24" s="183"/>
      <c r="P24" s="177"/>
      <c r="Q24" s="178"/>
      <c r="R24" s="178"/>
      <c r="S24" s="178"/>
      <c r="T24" s="178"/>
      <c r="U24" s="61"/>
      <c r="V24" s="64"/>
      <c r="W24" s="65"/>
      <c r="X24" s="65"/>
      <c r="Y24" s="65"/>
      <c r="Z24" s="91"/>
      <c r="AA24" s="91"/>
      <c r="AB24" s="91"/>
      <c r="AC24" s="91"/>
      <c r="AD24" s="91"/>
      <c r="AE24" s="91"/>
      <c r="AF24" s="92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3" t="s">
        <v>21</v>
      </c>
      <c r="C27" s="94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6"/>
    </row>
    <row r="28" spans="2:32" ht="15" customHeight="1" x14ac:dyDescent="0.15">
      <c r="B28" s="97"/>
      <c r="C28" s="98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100"/>
    </row>
    <row r="29" spans="2:32" ht="14.1" customHeight="1" x14ac:dyDescent="0.15">
      <c r="B29" s="101" t="s">
        <v>22</v>
      </c>
      <c r="C29" s="70" t="s">
        <v>23</v>
      </c>
      <c r="D29" s="70"/>
      <c r="E29" s="70"/>
      <c r="F29" s="66" t="str">
        <f>F4</f>
        <v>연화오토</v>
      </c>
      <c r="G29" s="66"/>
      <c r="H29" s="66"/>
      <c r="I29" s="66"/>
      <c r="J29" s="66"/>
      <c r="K29" s="66"/>
      <c r="L29" s="66"/>
      <c r="M29" s="66"/>
      <c r="N29" s="66"/>
      <c r="O29" s="66"/>
      <c r="P29" s="70" t="s">
        <v>3</v>
      </c>
      <c r="Q29" s="34" t="s">
        <v>4</v>
      </c>
      <c r="R29" s="34"/>
      <c r="S29" s="34"/>
      <c r="T29" s="34"/>
      <c r="U29" s="102" t="str">
        <f>U4</f>
        <v>259-12-01768</v>
      </c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3"/>
    </row>
    <row r="30" spans="2:32" ht="14.1" customHeight="1" x14ac:dyDescent="0.15">
      <c r="B30" s="101"/>
      <c r="C30" s="70"/>
      <c r="D30" s="70"/>
      <c r="E30" s="70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70"/>
      <c r="Q30" s="34"/>
      <c r="R30" s="34"/>
      <c r="S30" s="34"/>
      <c r="T30" s="34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3"/>
    </row>
    <row r="31" spans="2:32" ht="14.1" customHeight="1" x14ac:dyDescent="0.15">
      <c r="B31" s="101"/>
      <c r="C31" s="70" t="s">
        <v>24</v>
      </c>
      <c r="D31" s="70"/>
      <c r="E31" s="70"/>
      <c r="F31" s="104" t="str">
        <f>F6</f>
        <v>대구광역시 달서구 호산동로 6-8</v>
      </c>
      <c r="G31" s="104"/>
      <c r="H31" s="104"/>
      <c r="I31" s="104"/>
      <c r="J31" s="104"/>
      <c r="K31" s="104"/>
      <c r="L31" s="104"/>
      <c r="M31" s="104"/>
      <c r="N31" s="104"/>
      <c r="O31" s="104"/>
      <c r="P31" s="70"/>
      <c r="Q31" s="70" t="s">
        <v>2</v>
      </c>
      <c r="R31" s="70"/>
      <c r="S31" s="70"/>
      <c r="T31" s="70"/>
      <c r="U31" s="66" t="str">
        <f>U6</f>
        <v>BTS&amp;P</v>
      </c>
      <c r="V31" s="66"/>
      <c r="W31" s="66"/>
      <c r="X31" s="66"/>
      <c r="Y31" s="66"/>
      <c r="Z31" s="34" t="s">
        <v>27</v>
      </c>
      <c r="AA31" s="34"/>
      <c r="AB31" s="66" t="str">
        <f>AB6</f>
        <v>장효주</v>
      </c>
      <c r="AC31" s="66"/>
      <c r="AD31" s="66"/>
      <c r="AE31" s="66"/>
      <c r="AF31" s="67"/>
    </row>
    <row r="32" spans="2:32" ht="14.1" customHeight="1" x14ac:dyDescent="0.15">
      <c r="B32" s="101"/>
      <c r="C32" s="70"/>
      <c r="D32" s="70"/>
      <c r="E32" s="70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70"/>
      <c r="Q32" s="70"/>
      <c r="R32" s="70"/>
      <c r="S32" s="70"/>
      <c r="T32" s="70"/>
      <c r="U32" s="66"/>
      <c r="V32" s="66"/>
      <c r="W32" s="66"/>
      <c r="X32" s="66"/>
      <c r="Y32" s="66"/>
      <c r="Z32" s="34"/>
      <c r="AA32" s="34"/>
      <c r="AB32" s="66"/>
      <c r="AC32" s="66"/>
      <c r="AD32" s="66"/>
      <c r="AE32" s="66"/>
      <c r="AF32" s="67"/>
    </row>
    <row r="33" spans="2:32" ht="14.1" customHeight="1" x14ac:dyDescent="0.15">
      <c r="B33" s="101"/>
      <c r="C33" s="34" t="s">
        <v>25</v>
      </c>
      <c r="D33" s="34"/>
      <c r="E33" s="34"/>
      <c r="F33" s="66" t="str">
        <f>F8</f>
        <v>010-8854-0599</v>
      </c>
      <c r="G33" s="66"/>
      <c r="H33" s="66"/>
      <c r="I33" s="66"/>
      <c r="J33" s="66"/>
      <c r="K33" s="66"/>
      <c r="L33" s="66"/>
      <c r="M33" s="66"/>
      <c r="N33" s="66"/>
      <c r="O33" s="66"/>
      <c r="P33" s="70"/>
      <c r="Q33" s="70" t="s">
        <v>5</v>
      </c>
      <c r="R33" s="70"/>
      <c r="S33" s="70"/>
      <c r="T33" s="70"/>
      <c r="U33" s="104" t="str">
        <f>U8</f>
        <v>대구 달서구 용산로 28(본리동)</v>
      </c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5"/>
    </row>
    <row r="34" spans="2:32" ht="14.1" customHeight="1" x14ac:dyDescent="0.15">
      <c r="B34" s="101"/>
      <c r="C34" s="34"/>
      <c r="D34" s="34"/>
      <c r="E34" s="34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70"/>
      <c r="Q34" s="70"/>
      <c r="R34" s="70"/>
      <c r="S34" s="70"/>
      <c r="T34" s="70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5"/>
    </row>
    <row r="35" spans="2:32" ht="14.1" customHeight="1" x14ac:dyDescent="0.15">
      <c r="B35" s="101"/>
      <c r="C35" s="70" t="s">
        <v>26</v>
      </c>
      <c r="D35" s="70"/>
      <c r="E35" s="70"/>
      <c r="F35" s="106">
        <f>F10</f>
        <v>865000</v>
      </c>
      <c r="G35" s="107"/>
      <c r="H35" s="107"/>
      <c r="I35" s="107"/>
      <c r="J35" s="107"/>
      <c r="K35" s="107"/>
      <c r="L35" s="107"/>
      <c r="M35" s="107"/>
      <c r="N35" s="107"/>
      <c r="O35" s="107"/>
      <c r="P35" s="70"/>
      <c r="Q35" s="34" t="s">
        <v>8</v>
      </c>
      <c r="R35" s="34"/>
      <c r="S35" s="34"/>
      <c r="T35" s="34"/>
      <c r="U35" s="66" t="str">
        <f>U10</f>
        <v>010-5168-3542</v>
      </c>
      <c r="V35" s="66"/>
      <c r="W35" s="66"/>
      <c r="X35" s="66"/>
      <c r="Y35" s="66"/>
      <c r="Z35" s="34" t="s">
        <v>28</v>
      </c>
      <c r="AA35" s="34"/>
      <c r="AB35" s="66" t="str">
        <f>AB10</f>
        <v>053-217-0224</v>
      </c>
      <c r="AC35" s="66"/>
      <c r="AD35" s="66"/>
      <c r="AE35" s="66"/>
      <c r="AF35" s="67"/>
    </row>
    <row r="36" spans="2:32" ht="14.1" customHeight="1" x14ac:dyDescent="0.15">
      <c r="B36" s="101"/>
      <c r="C36" s="70"/>
      <c r="D36" s="70"/>
      <c r="E36" s="70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70"/>
      <c r="Q36" s="34"/>
      <c r="R36" s="34"/>
      <c r="S36" s="34"/>
      <c r="T36" s="34"/>
      <c r="U36" s="66"/>
      <c r="V36" s="66"/>
      <c r="W36" s="66"/>
      <c r="X36" s="66"/>
      <c r="Y36" s="66"/>
      <c r="Z36" s="34"/>
      <c r="AA36" s="34"/>
      <c r="AB36" s="66"/>
      <c r="AC36" s="66"/>
      <c r="AD36" s="66"/>
      <c r="AE36" s="66"/>
      <c r="AF36" s="67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8"/>
      <c r="G37" s="68"/>
      <c r="H37" s="68"/>
      <c r="I37" s="68"/>
      <c r="J37" s="68"/>
      <c r="K37" s="68"/>
      <c r="L37" s="34" t="s">
        <v>31</v>
      </c>
      <c r="M37" s="68"/>
      <c r="N37" s="68"/>
      <c r="O37" s="68"/>
      <c r="P37" s="68"/>
      <c r="Q37" s="68" t="s">
        <v>32</v>
      </c>
      <c r="R37" s="68"/>
      <c r="S37" s="68"/>
      <c r="T37" s="68"/>
      <c r="U37" s="34" t="s">
        <v>33</v>
      </c>
      <c r="V37" s="68"/>
      <c r="W37" s="68"/>
      <c r="X37" s="68"/>
      <c r="Y37" s="68" t="s">
        <v>34</v>
      </c>
      <c r="Z37" s="68"/>
      <c r="AA37" s="68"/>
      <c r="AB37" s="68"/>
      <c r="AC37" s="68" t="s">
        <v>35</v>
      </c>
      <c r="AD37" s="68"/>
      <c r="AE37" s="68"/>
      <c r="AF37" s="69"/>
    </row>
    <row r="38" spans="2:32" ht="18" customHeight="1" x14ac:dyDescent="0.15">
      <c r="B38" s="11">
        <f t="shared" ref="B38:E42" si="1">B13</f>
        <v>24</v>
      </c>
      <c r="C38" s="12">
        <f t="shared" si="1"/>
        <v>12</v>
      </c>
      <c r="D38" s="13">
        <f t="shared" si="1"/>
        <v>6</v>
      </c>
      <c r="E38" s="41" t="str">
        <f t="shared" si="1"/>
        <v>0B5 REPAIR KIT</v>
      </c>
      <c r="F38" s="42"/>
      <c r="G38" s="42"/>
      <c r="H38" s="42"/>
      <c r="I38" s="42"/>
      <c r="J38" s="42"/>
      <c r="K38" s="42"/>
      <c r="L38" s="43" t="str">
        <f>L13</f>
        <v>BorgWarner</v>
      </c>
      <c r="M38" s="44"/>
      <c r="N38" s="44"/>
      <c r="O38" s="44"/>
      <c r="P38" s="44"/>
      <c r="Q38" s="39">
        <f t="shared" ref="Q38:Q46" si="2">Q13</f>
        <v>1</v>
      </c>
      <c r="R38" s="39"/>
      <c r="S38" s="39"/>
      <c r="T38" s="39"/>
      <c r="U38" s="45">
        <f>U13</f>
        <v>530000</v>
      </c>
      <c r="V38" s="39"/>
      <c r="W38" s="39"/>
      <c r="X38" s="39"/>
      <c r="Y38" s="39">
        <f>Y13</f>
        <v>530000</v>
      </c>
      <c r="Z38" s="39"/>
      <c r="AA38" s="39"/>
      <c r="AB38" s="39"/>
      <c r="AC38" s="39">
        <f>AC13</f>
        <v>0</v>
      </c>
      <c r="AD38" s="39"/>
      <c r="AE38" s="39"/>
      <c r="AF38" s="40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41" t="str">
        <f t="shared" si="1"/>
        <v>0B5 Disc Pack</v>
      </c>
      <c r="F39" s="42"/>
      <c r="G39" s="42"/>
      <c r="H39" s="42"/>
      <c r="I39" s="42"/>
      <c r="J39" s="42"/>
      <c r="K39" s="42"/>
      <c r="L39" s="43" t="str">
        <f>L14</f>
        <v>BorgWarner</v>
      </c>
      <c r="M39" s="44"/>
      <c r="N39" s="44"/>
      <c r="O39" s="44"/>
      <c r="P39" s="44"/>
      <c r="Q39" s="39">
        <f t="shared" si="2"/>
        <v>1</v>
      </c>
      <c r="R39" s="39"/>
      <c r="S39" s="39"/>
      <c r="T39" s="39"/>
      <c r="U39" s="45">
        <f>U14</f>
        <v>130000</v>
      </c>
      <c r="V39" s="39"/>
      <c r="W39" s="39"/>
      <c r="X39" s="39"/>
      <c r="Y39" s="36">
        <f t="shared" ref="Y39:Y45" si="3">Y14</f>
        <v>130000</v>
      </c>
      <c r="Z39" s="37"/>
      <c r="AA39" s="37"/>
      <c r="AB39" s="38"/>
      <c r="AC39" s="39">
        <f>AC14</f>
        <v>0</v>
      </c>
      <c r="AD39" s="39"/>
      <c r="AE39" s="39"/>
      <c r="AF39" s="40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41" t="str">
        <f t="shared" si="1"/>
        <v>0B5 Solenoid 50229</v>
      </c>
      <c r="F40" s="42"/>
      <c r="G40" s="42"/>
      <c r="H40" s="42"/>
      <c r="I40" s="42"/>
      <c r="J40" s="42"/>
      <c r="K40" s="42"/>
      <c r="L40" s="43" t="str">
        <f>L15</f>
        <v>BorgWarner</v>
      </c>
      <c r="M40" s="44"/>
      <c r="N40" s="44"/>
      <c r="O40" s="44"/>
      <c r="P40" s="44"/>
      <c r="Q40" s="39">
        <f t="shared" si="2"/>
        <v>2</v>
      </c>
      <c r="R40" s="39"/>
      <c r="S40" s="39"/>
      <c r="T40" s="39"/>
      <c r="U40" s="45">
        <f>U15</f>
        <v>80000</v>
      </c>
      <c r="V40" s="39"/>
      <c r="W40" s="39"/>
      <c r="X40" s="39"/>
      <c r="Y40" s="36">
        <f t="shared" si="3"/>
        <v>160000</v>
      </c>
      <c r="Z40" s="37"/>
      <c r="AA40" s="37"/>
      <c r="AB40" s="38"/>
      <c r="AC40" s="39">
        <f>AC15</f>
        <v>0</v>
      </c>
      <c r="AD40" s="39"/>
      <c r="AE40" s="39"/>
      <c r="AF40" s="40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41" t="str">
        <f t="shared" si="1"/>
        <v>Filter</v>
      </c>
      <c r="F41" s="42"/>
      <c r="G41" s="42"/>
      <c r="H41" s="42"/>
      <c r="I41" s="42"/>
      <c r="J41" s="42"/>
      <c r="K41" s="42"/>
      <c r="L41" s="43" t="str">
        <f>L16</f>
        <v>BTS</v>
      </c>
      <c r="M41" s="44"/>
      <c r="N41" s="44"/>
      <c r="O41" s="44"/>
      <c r="P41" s="44"/>
      <c r="Q41" s="39">
        <f t="shared" si="2"/>
        <v>1</v>
      </c>
      <c r="R41" s="39"/>
      <c r="S41" s="39"/>
      <c r="T41" s="39"/>
      <c r="U41" s="45">
        <f>U16</f>
        <v>35000</v>
      </c>
      <c r="V41" s="39"/>
      <c r="W41" s="39"/>
      <c r="X41" s="39"/>
      <c r="Y41" s="36">
        <f t="shared" si="3"/>
        <v>35000</v>
      </c>
      <c r="Z41" s="37"/>
      <c r="AA41" s="37"/>
      <c r="AB41" s="38"/>
      <c r="AC41" s="39">
        <f>AC16</f>
        <v>0</v>
      </c>
      <c r="AD41" s="39"/>
      <c r="AE41" s="39"/>
      <c r="AF41" s="40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41" t="str">
        <f t="shared" si="1"/>
        <v>Gasket</v>
      </c>
      <c r="F42" s="42"/>
      <c r="G42" s="42"/>
      <c r="H42" s="42"/>
      <c r="I42" s="42"/>
      <c r="J42" s="42"/>
      <c r="K42" s="42"/>
      <c r="L42" s="43" t="str">
        <f>L17</f>
        <v>Corteco</v>
      </c>
      <c r="M42" s="44"/>
      <c r="N42" s="44"/>
      <c r="O42" s="44"/>
      <c r="P42" s="44"/>
      <c r="Q42" s="39">
        <f t="shared" si="2"/>
        <v>1</v>
      </c>
      <c r="R42" s="39"/>
      <c r="S42" s="39"/>
      <c r="T42" s="39"/>
      <c r="U42" s="45">
        <f>U17</f>
        <v>10000</v>
      </c>
      <c r="V42" s="39"/>
      <c r="W42" s="39"/>
      <c r="X42" s="39"/>
      <c r="Y42" s="36">
        <f t="shared" si="3"/>
        <v>10000</v>
      </c>
      <c r="Z42" s="37"/>
      <c r="AA42" s="37"/>
      <c r="AB42" s="38"/>
      <c r="AC42" s="39">
        <f>AC17</f>
        <v>0</v>
      </c>
      <c r="AD42" s="39"/>
      <c r="AE42" s="39"/>
      <c r="AF42" s="40"/>
    </row>
    <row r="43" spans="2:32" ht="18" customHeight="1" x14ac:dyDescent="0.15">
      <c r="B43" s="11"/>
      <c r="C43" s="13"/>
      <c r="D43" s="13"/>
      <c r="E43" s="41">
        <f>E18</f>
        <v>0</v>
      </c>
      <c r="F43" s="42"/>
      <c r="G43" s="42"/>
      <c r="H43" s="42"/>
      <c r="I43" s="42"/>
      <c r="J43" s="42"/>
      <c r="K43" s="42"/>
      <c r="L43" s="43"/>
      <c r="M43" s="44"/>
      <c r="N43" s="44"/>
      <c r="O43" s="44"/>
      <c r="P43" s="44"/>
      <c r="Q43" s="39">
        <f t="shared" si="2"/>
        <v>0</v>
      </c>
      <c r="R43" s="39"/>
      <c r="S43" s="39"/>
      <c r="T43" s="39"/>
      <c r="U43" s="45"/>
      <c r="V43" s="39"/>
      <c r="W43" s="39"/>
      <c r="X43" s="39"/>
      <c r="Y43" s="36">
        <f t="shared" si="3"/>
        <v>0</v>
      </c>
      <c r="Z43" s="37"/>
      <c r="AA43" s="37"/>
      <c r="AB43" s="38"/>
      <c r="AC43" s="39"/>
      <c r="AD43" s="39"/>
      <c r="AE43" s="39"/>
      <c r="AF43" s="40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41">
        <f t="shared" si="4"/>
        <v>0</v>
      </c>
      <c r="F44" s="42"/>
      <c r="G44" s="42"/>
      <c r="H44" s="42"/>
      <c r="I44" s="42"/>
      <c r="J44" s="42"/>
      <c r="K44" s="42"/>
      <c r="L44" s="43">
        <f>L19</f>
        <v>0</v>
      </c>
      <c r="M44" s="44"/>
      <c r="N44" s="44"/>
      <c r="O44" s="44"/>
      <c r="P44" s="44"/>
      <c r="Q44" s="39">
        <f t="shared" si="2"/>
        <v>0</v>
      </c>
      <c r="R44" s="39"/>
      <c r="S44" s="39"/>
      <c r="T44" s="39"/>
      <c r="U44" s="45">
        <f>U19</f>
        <v>0</v>
      </c>
      <c r="V44" s="39"/>
      <c r="W44" s="39"/>
      <c r="X44" s="39"/>
      <c r="Y44" s="36">
        <f t="shared" si="3"/>
        <v>0</v>
      </c>
      <c r="Z44" s="37"/>
      <c r="AA44" s="37"/>
      <c r="AB44" s="38"/>
      <c r="AC44" s="39">
        <f>AC19</f>
        <v>0</v>
      </c>
      <c r="AD44" s="39"/>
      <c r="AE44" s="39"/>
      <c r="AF44" s="40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46" t="str">
        <f t="shared" si="4"/>
        <v xml:space="preserve">      미수금 </v>
      </c>
      <c r="F45" s="47"/>
      <c r="G45" s="47"/>
      <c r="H45" s="47"/>
      <c r="I45" s="47"/>
      <c r="J45" s="47"/>
      <c r="K45" s="47"/>
      <c r="L45" s="43">
        <f>L20</f>
        <v>0</v>
      </c>
      <c r="M45" s="44"/>
      <c r="N45" s="44"/>
      <c r="O45" s="44"/>
      <c r="P45" s="44"/>
      <c r="Q45" s="39">
        <f t="shared" si="2"/>
        <v>1</v>
      </c>
      <c r="R45" s="39"/>
      <c r="S45" s="39"/>
      <c r="T45" s="39"/>
      <c r="U45" s="45">
        <f>U20</f>
        <v>6135000</v>
      </c>
      <c r="V45" s="39"/>
      <c r="W45" s="39"/>
      <c r="X45" s="39"/>
      <c r="Y45" s="36">
        <f t="shared" si="3"/>
        <v>6135000</v>
      </c>
      <c r="Z45" s="37"/>
      <c r="AA45" s="37"/>
      <c r="AB45" s="38"/>
      <c r="AC45" s="39">
        <f>AC20</f>
        <v>0</v>
      </c>
      <c r="AD45" s="39"/>
      <c r="AE45" s="39"/>
      <c r="AF45" s="40"/>
    </row>
    <row r="46" spans="2:32" ht="18" customHeight="1" x14ac:dyDescent="0.15">
      <c r="B46" s="48">
        <f t="shared" si="4"/>
        <v>0</v>
      </c>
      <c r="C46" s="50">
        <f t="shared" si="4"/>
        <v>0</v>
      </c>
      <c r="D46" s="52">
        <f t="shared" si="4"/>
        <v>0</v>
      </c>
      <c r="E46" s="54" t="str">
        <f>E21</f>
        <v>3333-18-1865047 카카오뱅크 장효주</v>
      </c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6"/>
      <c r="Q46" s="156">
        <f t="shared" si="2"/>
        <v>0</v>
      </c>
      <c r="R46" s="157"/>
      <c r="S46" s="157"/>
      <c r="T46" s="158"/>
      <c r="U46" s="162">
        <f>U21</f>
        <v>0</v>
      </c>
      <c r="V46" s="163"/>
      <c r="W46" s="163"/>
      <c r="X46" s="164"/>
      <c r="Y46" s="156"/>
      <c r="Z46" s="157"/>
      <c r="AA46" s="157"/>
      <c r="AB46" s="158"/>
      <c r="AC46" s="156" t="str">
        <f>AC21</f>
        <v/>
      </c>
      <c r="AD46" s="157"/>
      <c r="AE46" s="157"/>
      <c r="AF46" s="168"/>
    </row>
    <row r="47" spans="2:32" ht="18" customHeight="1" x14ac:dyDescent="0.15">
      <c r="B47" s="49"/>
      <c r="C47" s="51"/>
      <c r="D47" s="53"/>
      <c r="E47" s="57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9"/>
      <c r="Q47" s="159"/>
      <c r="R47" s="160"/>
      <c r="S47" s="160"/>
      <c r="T47" s="161"/>
      <c r="U47" s="165"/>
      <c r="V47" s="166"/>
      <c r="W47" s="166"/>
      <c r="X47" s="167"/>
      <c r="Y47" s="159"/>
      <c r="Z47" s="160"/>
      <c r="AA47" s="160"/>
      <c r="AB47" s="161"/>
      <c r="AC47" s="159"/>
      <c r="AD47" s="160"/>
      <c r="AE47" s="160"/>
      <c r="AF47" s="169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최영필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7000000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2024-12-06T02:53:57Z</cp:lastPrinted>
  <dcterms:created xsi:type="dcterms:W3CDTF">2010-01-19T05:17:14Z</dcterms:created>
  <dcterms:modified xsi:type="dcterms:W3CDTF">2024-12-06T02:54:05Z</dcterms:modified>
</cp:coreProperties>
</file>