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5월\"/>
    </mc:Choice>
  </mc:AlternateContent>
  <xr:revisionPtr revIDLastSave="0" documentId="8_{B7F245B2-F52E-4C2E-943C-3BD007976D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U45" i="1" l="1"/>
  <c r="Y42" i="1"/>
  <c r="V48" i="1"/>
  <c r="Y14" i="1"/>
  <c r="Y39" i="1" s="1"/>
  <c r="Y15" i="1"/>
  <c r="Y40" i="1" s="1"/>
  <c r="Y16" i="1"/>
  <c r="Y41" i="1" s="1"/>
  <c r="Y17" i="1"/>
  <c r="Y18" i="1"/>
  <c r="Y43" i="1" s="1"/>
  <c r="Y19" i="1"/>
  <c r="Y44" i="1" s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<sst xmlns="http://schemas.openxmlformats.org/spreadsheetml/2006/main" count="65" uniqueCount="55">
  <si>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</si>
  <si>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</si>
  <si>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</si>
  <si>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</si>
  <si>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</si>
  <si>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</si>
  <si>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</si>
  <si>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</si>
  <si>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</si>
  <si>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</si>
  <si>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</si>
  <si>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</si>
  <si>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</si>
  <si>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</si>
  <si>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</si>
  <si>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</si>
  <si>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</si>
  <si>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</si>
  <si>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</si>
  <si>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</si>
  <si>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</si>
  <si>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</si>
  <si>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</si>
  <si>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</si>
  <si>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</si>
  <si>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</si>
  <si>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</si>
  <si>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</si>
  <si>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</si>
  <si>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</si>
  <si>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</si>
  <si>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</si>
  <si>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</si>
  <si>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</si>
  <si>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</si>
  <si>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</si>
  <si>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</si>
  <si>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</si>
  <si>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</si>
  <si>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</si>
  <si>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</si>
  <si>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</si>
  <si>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</si>
  <si>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</si>
  <si>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</si>
  <si>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</si>
  <si>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</si>
  <si>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</si>
  <si>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</si>
  <si>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연화오토</t>
    <phoneticPr fontId="5" type="noConversion"/>
  </si>
  <si>
    <t>대구광역시 달서구 호산동로 6-8</t>
    <phoneticPr fontId="5" type="noConversion"/>
  </si>
  <si>
    <t>010-8854-0599</t>
    <phoneticPr fontId="5" type="noConversion"/>
  </si>
  <si>
    <t>최영필</t>
    <phoneticPr fontId="5" type="noConversion"/>
  </si>
  <si>
    <t xml:space="preserve">합계금액
</t>
    <phoneticPr fontId="5" type="noConversion"/>
  </si>
  <si>
    <t>8HP70 Mechatronics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</si>
</sst>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4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4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176" fontId="15" fillId="0" borderId="40" xfId="0" applyNumberFormat="1" applyFont="1" applyBorder="1" applyAlignment="1" applyProtection="1">
      <alignment vertical="center" shrinkToFit="1"/>
      <protection locked="0"/>
    </xf>
    <xf numFmtId="176" fontId="15" fillId="0" borderId="63" xfId="0" applyNumberFormat="1" applyFont="1" applyBorder="1" applyAlignment="1" applyProtection="1">
      <alignment vertical="center" shrinkToFit="1"/>
      <protection locked="0"/>
    </xf>
    <xf numFmtId="176" fontId="15" fillId="0" borderId="9" xfId="0" applyNumberFormat="1" applyFont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D14" sqref="D1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49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40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50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41</v>
      </c>
      <c r="V6" s="96"/>
      <c r="W6" s="96"/>
      <c r="X6" s="96"/>
      <c r="Y6" s="96"/>
      <c r="Z6" s="86" t="s">
        <v>6</v>
      </c>
      <c r="AA6" s="86"/>
      <c r="AB6" s="96" t="s">
        <v>42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51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43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53</v>
      </c>
      <c r="D10" s="95"/>
      <c r="E10" s="95"/>
      <c r="F10" s="101">
        <f>SUM(Y13:AB19)</f>
        <v>1550000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8</v>
      </c>
      <c r="R10" s="86"/>
      <c r="S10" s="86"/>
      <c r="T10" s="86"/>
      <c r="U10" s="96" t="s">
        <v>39</v>
      </c>
      <c r="V10" s="96"/>
      <c r="W10" s="96"/>
      <c r="X10" s="96"/>
      <c r="Y10" s="96"/>
      <c r="Z10" s="86" t="s">
        <v>9</v>
      </c>
      <c r="AA10" s="86"/>
      <c r="AB10" s="96" t="s">
        <v>44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85" t="s">
        <v>12</v>
      </c>
      <c r="F12" s="111"/>
      <c r="G12" s="111"/>
      <c r="H12" s="111"/>
      <c r="I12" s="111"/>
      <c r="J12" s="111"/>
      <c r="K12" s="111"/>
      <c r="L12" s="85" t="s">
        <v>13</v>
      </c>
      <c r="M12" s="111"/>
      <c r="N12" s="111"/>
      <c r="O12" s="111"/>
      <c r="P12" s="111"/>
      <c r="Q12" s="111" t="s">
        <v>14</v>
      </c>
      <c r="R12" s="111"/>
      <c r="S12" s="111"/>
      <c r="T12" s="111"/>
      <c r="U12" s="85" t="s">
        <v>15</v>
      </c>
      <c r="V12" s="111"/>
      <c r="W12" s="111"/>
      <c r="X12" s="111"/>
      <c r="Y12" s="111" t="s">
        <v>16</v>
      </c>
      <c r="Z12" s="111"/>
      <c r="AA12" s="111"/>
      <c r="AB12" s="111"/>
      <c r="AC12" s="111" t="s">
        <v>17</v>
      </c>
      <c r="AD12" s="111"/>
      <c r="AE12" s="111"/>
      <c r="AF12" s="112"/>
    </row>
    <row r="13" spans="2:32" ht="18" customHeight="1" x14ac:dyDescent="0.15">
      <c r="B13" s="8">
        <v>24</v>
      </c>
      <c r="C13" s="9">
        <v>5</v>
      </c>
      <c r="D13" s="10">
        <v>14</v>
      </c>
      <c r="E13" s="31" t="s">
        <v>54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1550000</v>
      </c>
      <c r="V13" s="51"/>
      <c r="W13" s="51"/>
      <c r="X13" s="51"/>
      <c r="Y13" s="51">
        <f>U13*Q13</f>
        <v>1550000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/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>
        <v>0</v>
      </c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/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48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3230000</v>
      </c>
      <c r="V20" s="51"/>
      <c r="W20" s="51"/>
      <c r="X20" s="51"/>
      <c r="Y20" s="51">
        <f t="shared" si="0"/>
        <v>3230000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46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18</v>
      </c>
      <c r="C23" s="36"/>
      <c r="D23" s="37"/>
      <c r="E23" s="37"/>
      <c r="F23" s="37"/>
      <c r="G23" s="40" t="s">
        <v>52</v>
      </c>
      <c r="H23" s="41"/>
      <c r="I23" s="41"/>
      <c r="J23" s="36" t="s">
        <v>19</v>
      </c>
      <c r="K23" s="44" t="s">
        <v>20</v>
      </c>
      <c r="L23" s="36"/>
      <c r="M23" s="36"/>
      <c r="N23" s="36"/>
      <c r="O23" s="45"/>
      <c r="P23" s="40" t="s">
        <v>45</v>
      </c>
      <c r="Q23" s="41"/>
      <c r="R23" s="41"/>
      <c r="S23" s="41"/>
      <c r="T23" s="41"/>
      <c r="U23" s="36" t="s">
        <v>19</v>
      </c>
      <c r="V23" s="157" t="s">
        <v>47</v>
      </c>
      <c r="W23" s="158"/>
      <c r="X23" s="158"/>
      <c r="Y23" s="158"/>
      <c r="Z23" s="122">
        <f>Y20+F10</f>
        <v>4780000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9"/>
      <c r="W24" s="160"/>
      <c r="X24" s="160"/>
      <c r="Y24" s="160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21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22</v>
      </c>
      <c r="C29" s="137" t="s">
        <v>23</v>
      </c>
      <c r="D29" s="137"/>
      <c r="E29" s="137"/>
      <c r="F29" s="136" t="str">
        <f>F4</f>
        <v>연화오토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24</v>
      </c>
      <c r="D31" s="137"/>
      <c r="E31" s="137"/>
      <c r="F31" s="141" t="str">
        <f>F6</f>
        <v>대구광역시 달서구 호산동로 6-8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27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25</v>
      </c>
      <c r="D33" s="138"/>
      <c r="E33" s="138"/>
      <c r="F33" s="136" t="str">
        <f>F8</f>
        <v>010-8854-0599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26</v>
      </c>
      <c r="D35" s="137"/>
      <c r="E35" s="137"/>
      <c r="F35" s="144">
        <f>F10</f>
        <v>1550000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8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28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138" t="s">
        <v>30</v>
      </c>
      <c r="F37" s="151"/>
      <c r="G37" s="151"/>
      <c r="H37" s="151"/>
      <c r="I37" s="151"/>
      <c r="J37" s="151"/>
      <c r="K37" s="151"/>
      <c r="L37" s="138" t="s">
        <v>31</v>
      </c>
      <c r="M37" s="151"/>
      <c r="N37" s="151"/>
      <c r="O37" s="151"/>
      <c r="P37" s="151"/>
      <c r="Q37" s="151" t="s">
        <v>32</v>
      </c>
      <c r="R37" s="151"/>
      <c r="S37" s="151"/>
      <c r="T37" s="151"/>
      <c r="U37" s="138" t="s">
        <v>33</v>
      </c>
      <c r="V37" s="151"/>
      <c r="W37" s="151"/>
      <c r="X37" s="151"/>
      <c r="Y37" s="151" t="s">
        <v>34</v>
      </c>
      <c r="Z37" s="151"/>
      <c r="AA37" s="151"/>
      <c r="AB37" s="151"/>
      <c r="AC37" s="151" t="s">
        <v>35</v>
      </c>
      <c r="AD37" s="151"/>
      <c r="AE37" s="151"/>
      <c r="AF37" s="161"/>
    </row>
    <row r="38" spans="2:32" ht="18" customHeight="1" x14ac:dyDescent="0.15">
      <c r="B38" s="11">
        <f t="shared" ref="B38:E42" si="1">B13</f>
        <v>24</v>
      </c>
      <c r="C38" s="12">
        <f t="shared" si="1"/>
        <v>5</v>
      </c>
      <c r="D38" s="13">
        <f t="shared" si="1"/>
        <v>14</v>
      </c>
      <c r="E38" s="146" t="str">
        <f t="shared" si="1"/>
        <v>8HP70 Mechatronics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2">Q13</f>
        <v>1</v>
      </c>
      <c r="R38" s="150"/>
      <c r="S38" s="150"/>
      <c r="T38" s="150"/>
      <c r="U38" s="153">
        <f>U13</f>
        <v>1550000</v>
      </c>
      <c r="V38" s="150"/>
      <c r="W38" s="150"/>
      <c r="X38" s="150"/>
      <c r="Y38" s="150">
        <f>Y13</f>
        <v>1550000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1"/>
        <v>0</v>
      </c>
      <c r="C39" s="12">
        <f t="shared" si="1"/>
        <v>0</v>
      </c>
      <c r="D39" s="13">
        <f t="shared" si="1"/>
        <v>0</v>
      </c>
      <c r="E39" s="146">
        <f t="shared" si="1"/>
        <v>0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2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4">
        <f t="shared" ref="Y39:Y45" si="3">Y14</f>
        <v>0</v>
      </c>
      <c r="Z39" s="155"/>
      <c r="AA39" s="155"/>
      <c r="AB39" s="156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1"/>
        <v>0</v>
      </c>
      <c r="C40" s="12">
        <f t="shared" si="1"/>
        <v>0</v>
      </c>
      <c r="D40" s="13">
        <f t="shared" si="1"/>
        <v>0</v>
      </c>
      <c r="E40" s="146">
        <f t="shared" si="1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2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4">
        <f t="shared" si="3"/>
        <v>0</v>
      </c>
      <c r="Z40" s="155"/>
      <c r="AA40" s="155"/>
      <c r="AB40" s="156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1"/>
        <v>0</v>
      </c>
      <c r="C41" s="12">
        <f t="shared" si="1"/>
        <v>0</v>
      </c>
      <c r="D41" s="13">
        <f t="shared" si="1"/>
        <v>0</v>
      </c>
      <c r="E41" s="146">
        <f t="shared" si="1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2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4">
        <f t="shared" si="3"/>
        <v>0</v>
      </c>
      <c r="Z41" s="155"/>
      <c r="AA41" s="155"/>
      <c r="AB41" s="156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1"/>
        <v>0</v>
      </c>
      <c r="C42" s="12">
        <f t="shared" si="1"/>
        <v>0</v>
      </c>
      <c r="D42" s="13">
        <f t="shared" si="1"/>
        <v>0</v>
      </c>
      <c r="E42" s="146">
        <f t="shared" si="1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2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4">
        <f t="shared" si="3"/>
        <v>0</v>
      </c>
      <c r="Z42" s="155"/>
      <c r="AA42" s="155"/>
      <c r="AB42" s="156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2"/>
        <v>0</v>
      </c>
      <c r="R43" s="150"/>
      <c r="S43" s="150"/>
      <c r="T43" s="150"/>
      <c r="U43" s="153"/>
      <c r="V43" s="150"/>
      <c r="W43" s="150"/>
      <c r="X43" s="150"/>
      <c r="Y43" s="154">
        <f t="shared" si="3"/>
        <v>0</v>
      </c>
      <c r="Z43" s="155"/>
      <c r="AA43" s="155"/>
      <c r="AB43" s="156"/>
      <c r="AC43" s="150"/>
      <c r="AD43" s="150"/>
      <c r="AE43" s="150"/>
      <c r="AF43" s="152"/>
    </row>
    <row r="44" spans="2:32" ht="18" customHeight="1" x14ac:dyDescent="0.15">
      <c r="B44" s="11">
        <f t="shared" ref="B44:E46" si="4">B19</f>
        <v>0</v>
      </c>
      <c r="C44" s="12">
        <f t="shared" si="4"/>
        <v>0</v>
      </c>
      <c r="D44" s="13">
        <f t="shared" si="4"/>
        <v>0</v>
      </c>
      <c r="E44" s="146">
        <f t="shared" si="4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2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4">
        <f t="shared" si="3"/>
        <v>0</v>
      </c>
      <c r="Z44" s="155"/>
      <c r="AA44" s="155"/>
      <c r="AB44" s="156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4"/>
        <v>0</v>
      </c>
      <c r="C45" s="12">
        <f t="shared" si="4"/>
        <v>0</v>
      </c>
      <c r="D45" s="13">
        <f t="shared" si="4"/>
        <v>0</v>
      </c>
      <c r="E45" s="180" t="str">
        <f t="shared" si="4"/>
        <v xml:space="preserve">      미수금 </v>
      </c>
      <c r="F45" s="181"/>
      <c r="G45" s="181"/>
      <c r="H45" s="181"/>
      <c r="I45" s="181"/>
      <c r="J45" s="181"/>
      <c r="K45" s="181"/>
      <c r="L45" s="148">
        <f>L20</f>
        <v>0</v>
      </c>
      <c r="M45" s="149"/>
      <c r="N45" s="149"/>
      <c r="O45" s="149"/>
      <c r="P45" s="149"/>
      <c r="Q45" s="150">
        <f t="shared" si="2"/>
        <v>1</v>
      </c>
      <c r="R45" s="150"/>
      <c r="S45" s="150"/>
      <c r="T45" s="150"/>
      <c r="U45" s="153">
        <f>U20</f>
        <v>3230000</v>
      </c>
      <c r="V45" s="150"/>
      <c r="W45" s="150"/>
      <c r="X45" s="150"/>
      <c r="Y45" s="154">
        <f t="shared" si="3"/>
        <v>3230000</v>
      </c>
      <c r="Z45" s="155"/>
      <c r="AA45" s="155"/>
      <c r="AB45" s="156"/>
      <c r="AC45" s="150">
        <f>AC20</f>
        <v>0</v>
      </c>
      <c r="AD45" s="150"/>
      <c r="AE45" s="150"/>
      <c r="AF45" s="152"/>
    </row>
    <row r="46" spans="2:32" ht="18" customHeight="1" x14ac:dyDescent="0.15">
      <c r="B46" s="182">
        <f t="shared" si="4"/>
        <v>0</v>
      </c>
      <c r="C46" s="184">
        <f t="shared" si="4"/>
        <v>0</v>
      </c>
      <c r="D46" s="186">
        <f t="shared" si="4"/>
        <v>0</v>
      </c>
      <c r="E46" s="188" t="str">
        <f>E21</f>
        <v xml:space="preserve">농협 352 0106 5114 13 </v>
      </c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90"/>
      <c r="Q46" s="17">
        <f t="shared" si="2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3"/>
      <c r="C47" s="185"/>
      <c r="D47" s="187"/>
      <c r="E47" s="191"/>
      <c r="F47" s="192"/>
      <c r="G47" s="192"/>
      <c r="H47" s="192"/>
      <c r="I47" s="192"/>
      <c r="J47" s="192"/>
      <c r="K47" s="192"/>
      <c r="L47" s="192"/>
      <c r="M47" s="192"/>
      <c r="N47" s="192"/>
      <c r="O47" s="192"/>
      <c r="P47" s="193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9" t="str">
        <f>B23</f>
        <v>인 수 자</v>
      </c>
      <c r="C48" s="170"/>
      <c r="D48" s="171"/>
      <c r="E48" s="171"/>
      <c r="F48" s="171"/>
      <c r="G48" s="175" t="str">
        <f>G23</f>
        <v>최영필</v>
      </c>
      <c r="H48" s="175"/>
      <c r="I48" s="176"/>
      <c r="J48" s="170" t="s">
        <v>36</v>
      </c>
      <c r="K48" s="138" t="str">
        <f>K23</f>
        <v>납 품 자</v>
      </c>
      <c r="L48" s="138"/>
      <c r="M48" s="138"/>
      <c r="N48" s="138"/>
      <c r="O48" s="138"/>
      <c r="P48" s="175" t="str">
        <f>P23</f>
        <v xml:space="preserve">BTS&amp;P </v>
      </c>
      <c r="Q48" s="175"/>
      <c r="R48" s="175"/>
      <c r="S48" s="175"/>
      <c r="T48" s="176"/>
      <c r="U48" s="170" t="s">
        <v>37</v>
      </c>
      <c r="V48" s="162" t="str">
        <f>V23</f>
        <v>합 계</v>
      </c>
      <c r="W48" s="162"/>
      <c r="X48" s="162"/>
      <c r="Y48" s="162"/>
      <c r="Z48" s="164">
        <f>Z23</f>
        <v>4780000</v>
      </c>
      <c r="AA48" s="165"/>
      <c r="AB48" s="165"/>
      <c r="AC48" s="165"/>
      <c r="AD48" s="165"/>
      <c r="AE48" s="165"/>
      <c r="AF48" s="166"/>
    </row>
    <row r="49" spans="2:32" ht="18" customHeight="1" thickBot="1" x14ac:dyDescent="0.2">
      <c r="B49" s="172"/>
      <c r="C49" s="173"/>
      <c r="D49" s="174"/>
      <c r="E49" s="174"/>
      <c r="F49" s="174"/>
      <c r="G49" s="177"/>
      <c r="H49" s="177"/>
      <c r="I49" s="178"/>
      <c r="J49" s="173"/>
      <c r="K49" s="179"/>
      <c r="L49" s="179"/>
      <c r="M49" s="179"/>
      <c r="N49" s="179"/>
      <c r="O49" s="179"/>
      <c r="P49" s="177"/>
      <c r="Q49" s="177"/>
      <c r="R49" s="177"/>
      <c r="S49" s="177"/>
      <c r="T49" s="178"/>
      <c r="U49" s="173"/>
      <c r="V49" s="163"/>
      <c r="W49" s="163"/>
      <c r="X49" s="163"/>
      <c r="Y49" s="163"/>
      <c r="Z49" s="167"/>
      <c r="AA49" s="167"/>
      <c r="AB49" s="167"/>
      <c r="AC49" s="167"/>
      <c r="AD49" s="167"/>
      <c r="AE49" s="167"/>
      <c r="AF49" s="168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2024-05-14T05:14:04Z</cp:lastPrinted>
  <dcterms:created xsi:type="dcterms:W3CDTF">2010-01-19T05:17:14Z</dcterms:created>
  <dcterms:modified xsi:type="dcterms:W3CDTF">2024-05-14T05:14:57Z</dcterms:modified>
</cp:coreProperties>
</file>