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E89DFB62-2D36-477B-A427-02C05998038B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13" i="1" l="1"/>
  <c r="AB38" i="1" s="1"/>
  <c r="X13" i="1"/>
  <c r="X14" i="1"/>
  <c r="X39" i="1" s="1"/>
  <c r="AB43" i="1"/>
  <c r="AB45" i="1"/>
  <c r="U47" i="1"/>
  <c r="X15" i="1"/>
  <c r="X40" i="1" s="1"/>
  <c r="X16" i="1"/>
  <c r="X41" i="1" s="1"/>
  <c r="X42" i="1"/>
  <c r="X18" i="1"/>
  <c r="X43" i="1" s="1"/>
  <c r="X19" i="1"/>
  <c r="X44" i="1" s="1"/>
  <c r="AB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AB16" i="1"/>
  <c r="AB41" i="1" s="1"/>
  <c r="AB15" i="1"/>
  <c r="AB40" i="1" s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<sst xmlns="http://schemas.openxmlformats.org/spreadsheetml/2006/main" count="70" uniqueCount="60">
  <si>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</si>
  <si>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</si>
  <si>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</si>
  <si>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</si>
  <si>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</si>
  <si>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</si>
  <si>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</si>
  <si>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</si>
  <si>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</si>
  <si>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</si>
  <si>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</si>
  <si>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</si>
  <si>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</si>
  <si>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</si>
  <si>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</si>
  <si>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</si>
  <si>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</si>
  <si>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</si>
  <si>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</si>
  <si>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</si>
  <si>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</si>
  <si>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</si>
  <si>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</si>
  <si>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</si>
  <si>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</si>
  <si>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</si>
  <si>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</si>
  <si>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</si>
  <si>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</si>
  <si>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</si>
  <si>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</si>
  <si>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</si>
  <si>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</si>
  <si>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</si>
  <si>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</si>
  <si>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</si>
  <si>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</si>
  <si>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</si>
  <si>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</si>
  <si>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</si>
  <si>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</si>
  <si>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</si>
  <si>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</si>
  <si>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</si>
  <si>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</si>
  <si>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</si>
  <si>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</si>
  <si>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</si>
  <si>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</si>
  <si>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성민오토미션</t>
    <phoneticPr fontId="5" type="noConversion"/>
  </si>
  <si>
    <t>대전 대덕구 비래동로15번길76</t>
    <phoneticPr fontId="5" type="noConversion"/>
  </si>
  <si>
    <t>010-6261-2920</t>
    <phoneticPr fontId="5" type="noConversion"/>
  </si>
  <si>
    <t>성민오토</t>
    <phoneticPr fontId="5" type="noConversion"/>
  </si>
  <si>
    <t>BorgWarner배선키트</t>
    <phoneticPr fontId="5" type="noConversion"/>
  </si>
  <si>
    <t>BorgWarner디스크</t>
    <phoneticPr fontId="5" type="noConversion"/>
  </si>
  <si>
    <t>BorgWarner솔레노이드</t>
    <phoneticPr fontId="5" type="noConversion"/>
  </si>
  <si>
    <t xml:space="preserve">농협 352 0106 5114 13(장효주) </t>
    <phoneticPr fontId="5" type="noConversion"/>
  </si>
  <si>
    <t>0B5 내,외필터,리데나</t>
    <phoneticPr fontId="5" type="noConversion"/>
  </si>
  <si>
    <t>클론</t>
    <phoneticPr fontId="5" type="noConversion"/>
  </si>
  <si>
    <t>K2 피스톤(5+6 규격)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</si>
</sst>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6" sqref="D16:J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986000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6</v>
      </c>
      <c r="C12" s="10">
        <v>18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450000</v>
      </c>
      <c r="U12" s="69"/>
      <c r="V12" s="69"/>
      <c r="W12" s="69"/>
      <c r="X12" s="69">
        <v>450000</v>
      </c>
      <c r="Y12" s="69"/>
      <c r="Z12" s="69"/>
      <c r="AA12" s="69"/>
      <c r="AB12" s="69">
        <f>X12*0.1</f>
        <v>45000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54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>
        <v>130000</v>
      </c>
      <c r="U13" s="69"/>
      <c r="V13" s="69"/>
      <c r="W13" s="69"/>
      <c r="X13" s="69">
        <f t="shared" ref="X13" si="0">T13*P13</f>
        <v>130000</v>
      </c>
      <c r="Y13" s="69"/>
      <c r="Z13" s="69"/>
      <c r="AA13" s="69"/>
      <c r="AB13" s="69">
        <f t="shared" ref="AB13" si="1">X13*0.1</f>
        <v>13000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55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>
        <v>1</v>
      </c>
      <c r="Q14" s="69"/>
      <c r="R14" s="69"/>
      <c r="S14" s="69"/>
      <c r="T14" s="68">
        <v>85000</v>
      </c>
      <c r="U14" s="69"/>
      <c r="V14" s="69"/>
      <c r="W14" s="69"/>
      <c r="X14" s="69">
        <f t="shared" ref="X14:X19" si="2">T14*P14</f>
        <v>85000</v>
      </c>
      <c r="Y14" s="69"/>
      <c r="Z14" s="69"/>
      <c r="AA14" s="69"/>
      <c r="AB14" s="69">
        <f t="shared" ref="AB14:AB19" si="3">X14*0.1</f>
        <v>8500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57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>
        <v>1</v>
      </c>
      <c r="Q15" s="69"/>
      <c r="R15" s="69"/>
      <c r="S15" s="69"/>
      <c r="T15" s="68">
        <v>45000</v>
      </c>
      <c r="U15" s="69"/>
      <c r="V15" s="69"/>
      <c r="W15" s="69"/>
      <c r="X15" s="69">
        <f t="shared" si="2"/>
        <v>45000</v>
      </c>
      <c r="Y15" s="69"/>
      <c r="Z15" s="69"/>
      <c r="AA15" s="69"/>
      <c r="AB15" s="69">
        <f t="shared" si="3"/>
        <v>4500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 t="s">
        <v>59</v>
      </c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>
        <v>1</v>
      </c>
      <c r="Q16" s="69"/>
      <c r="R16" s="69"/>
      <c r="S16" s="69"/>
      <c r="T16" s="68">
        <v>50000</v>
      </c>
      <c r="U16" s="69"/>
      <c r="V16" s="69"/>
      <c r="W16" s="69"/>
      <c r="X16" s="69">
        <f t="shared" si="2"/>
        <v>50000</v>
      </c>
      <c r="Y16" s="69"/>
      <c r="Z16" s="69"/>
      <c r="AA16" s="69"/>
      <c r="AB16" s="69">
        <f t="shared" si="3"/>
        <v>5000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2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 t="s">
        <v>58</v>
      </c>
      <c r="L19" s="108"/>
      <c r="M19" s="108"/>
      <c r="N19" s="108"/>
      <c r="O19" s="108"/>
      <c r="P19" s="69">
        <v>1</v>
      </c>
      <c r="Q19" s="69"/>
      <c r="R19" s="69"/>
      <c r="S19" s="69"/>
      <c r="T19" s="68">
        <v>150000</v>
      </c>
      <c r="U19" s="69"/>
      <c r="V19" s="69"/>
      <c r="W19" s="69"/>
      <c r="X19" s="69">
        <f t="shared" si="2"/>
        <v>150000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52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986000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성민오토미션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대전 대덕구 비래동로15번길76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010-6261-2920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986000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4">A12</f>
        <v>24</v>
      </c>
      <c r="B37" s="12">
        <f t="shared" si="4"/>
        <v>6</v>
      </c>
      <c r="C37" s="13">
        <f t="shared" si="4"/>
        <v>18</v>
      </c>
      <c r="D37" s="38" t="str">
        <f t="shared" si="4"/>
        <v>BorgWarner배선키트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5">P12</f>
        <v>1</v>
      </c>
      <c r="Q37" s="36"/>
      <c r="R37" s="36"/>
      <c r="S37" s="36"/>
      <c r="T37" s="42">
        <f>T12</f>
        <v>450000</v>
      </c>
      <c r="U37" s="36"/>
      <c r="V37" s="36"/>
      <c r="W37" s="36"/>
      <c r="X37" s="36">
        <f>X12</f>
        <v>450000</v>
      </c>
      <c r="Y37" s="36"/>
      <c r="Z37" s="36"/>
      <c r="AA37" s="36"/>
      <c r="AB37" s="36">
        <f>AB12</f>
        <v>45000</v>
      </c>
      <c r="AC37" s="36"/>
      <c r="AD37" s="36"/>
      <c r="AE37" s="37"/>
    </row>
    <row r="38" spans="1:31" ht="18" customHeight="1" x14ac:dyDescent="0.15">
      <c r="A38" s="11">
        <f t="shared" si="4"/>
        <v>0</v>
      </c>
      <c r="B38" s="12">
        <f t="shared" si="4"/>
        <v>0</v>
      </c>
      <c r="C38" s="13">
        <f t="shared" si="4"/>
        <v>0</v>
      </c>
      <c r="D38" s="38" t="str">
        <f t="shared" si="4"/>
        <v>BorgWarner디스크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5"/>
        <v>1</v>
      </c>
      <c r="Q38" s="36"/>
      <c r="R38" s="36"/>
      <c r="S38" s="36"/>
      <c r="T38" s="42">
        <f>T13</f>
        <v>130000</v>
      </c>
      <c r="U38" s="36"/>
      <c r="V38" s="36"/>
      <c r="W38" s="36"/>
      <c r="X38" s="36">
        <f t="shared" ref="X38:X44" si="6">X13</f>
        <v>130000</v>
      </c>
      <c r="Y38" s="36"/>
      <c r="Z38" s="36"/>
      <c r="AA38" s="36"/>
      <c r="AB38" s="36">
        <f>AB13</f>
        <v>13000</v>
      </c>
      <c r="AC38" s="36"/>
      <c r="AD38" s="36"/>
      <c r="AE38" s="37"/>
    </row>
    <row r="39" spans="1:31" ht="18" customHeight="1" x14ac:dyDescent="0.15">
      <c r="A39" s="11">
        <f t="shared" si="4"/>
        <v>0</v>
      </c>
      <c r="B39" s="12">
        <f t="shared" si="4"/>
        <v>0</v>
      </c>
      <c r="C39" s="13">
        <f t="shared" si="4"/>
        <v>0</v>
      </c>
      <c r="D39" s="38" t="str">
        <f t="shared" si="4"/>
        <v>BorgWarner솔레노이드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5"/>
        <v>1</v>
      </c>
      <c r="Q39" s="36"/>
      <c r="R39" s="36"/>
      <c r="S39" s="36"/>
      <c r="T39" s="42">
        <f>T14</f>
        <v>85000</v>
      </c>
      <c r="U39" s="36"/>
      <c r="V39" s="36"/>
      <c r="W39" s="36"/>
      <c r="X39" s="36">
        <f t="shared" si="6"/>
        <v>85000</v>
      </c>
      <c r="Y39" s="36"/>
      <c r="Z39" s="36"/>
      <c r="AA39" s="36"/>
      <c r="AB39" s="36">
        <f>AB14</f>
        <v>8500</v>
      </c>
      <c r="AC39" s="36"/>
      <c r="AD39" s="36"/>
      <c r="AE39" s="37"/>
    </row>
    <row r="40" spans="1:31" ht="18" customHeight="1" x14ac:dyDescent="0.15">
      <c r="A40" s="11">
        <f t="shared" si="4"/>
        <v>0</v>
      </c>
      <c r="B40" s="12">
        <f t="shared" si="4"/>
        <v>0</v>
      </c>
      <c r="C40" s="13">
        <f t="shared" si="4"/>
        <v>0</v>
      </c>
      <c r="D40" s="38" t="str">
        <f t="shared" si="4"/>
        <v>0B5 내,외필터,리데나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5"/>
        <v>1</v>
      </c>
      <c r="Q40" s="36"/>
      <c r="R40" s="36"/>
      <c r="S40" s="36"/>
      <c r="T40" s="42">
        <f>T15</f>
        <v>45000</v>
      </c>
      <c r="U40" s="36"/>
      <c r="V40" s="36"/>
      <c r="W40" s="36"/>
      <c r="X40" s="36">
        <f t="shared" si="6"/>
        <v>45000</v>
      </c>
      <c r="Y40" s="36"/>
      <c r="Z40" s="36"/>
      <c r="AA40" s="36"/>
      <c r="AB40" s="36">
        <f>AB15</f>
        <v>4500</v>
      </c>
      <c r="AC40" s="36"/>
      <c r="AD40" s="36"/>
      <c r="AE40" s="37"/>
    </row>
    <row r="41" spans="1:31" ht="18" customHeight="1" x14ac:dyDescent="0.15">
      <c r="A41" s="11">
        <f t="shared" si="4"/>
        <v>0</v>
      </c>
      <c r="B41" s="12">
        <f t="shared" si="4"/>
        <v>0</v>
      </c>
      <c r="C41" s="13">
        <f t="shared" si="4"/>
        <v>0</v>
      </c>
      <c r="D41" s="38" t="str">
        <f t="shared" si="4"/>
        <v>K2 피스톤(5+6 규격)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5"/>
        <v>1</v>
      </c>
      <c r="Q41" s="36"/>
      <c r="R41" s="36"/>
      <c r="S41" s="36"/>
      <c r="T41" s="42">
        <f>T16</f>
        <v>50000</v>
      </c>
      <c r="U41" s="36"/>
      <c r="V41" s="36"/>
      <c r="W41" s="36"/>
      <c r="X41" s="36">
        <f t="shared" si="6"/>
        <v>50000</v>
      </c>
      <c r="Y41" s="36"/>
      <c r="Z41" s="36"/>
      <c r="AA41" s="36"/>
      <c r="AB41" s="36">
        <f>AB16</f>
        <v>5000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5"/>
        <v>0</v>
      </c>
      <c r="Q42" s="36"/>
      <c r="R42" s="36"/>
      <c r="S42" s="36"/>
      <c r="T42" s="42"/>
      <c r="U42" s="36"/>
      <c r="V42" s="36"/>
      <c r="W42" s="36"/>
      <c r="X42" s="36">
        <f t="shared" si="6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7">A18</f>
        <v>0</v>
      </c>
      <c r="B43" s="12">
        <f t="shared" si="7"/>
        <v>0</v>
      </c>
      <c r="C43" s="13">
        <f t="shared" si="7"/>
        <v>0</v>
      </c>
      <c r="D43" s="38">
        <f t="shared" si="7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5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6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7"/>
        <v>0</v>
      </c>
      <c r="B44" s="12">
        <f t="shared" si="7"/>
        <v>0</v>
      </c>
      <c r="C44" s="13">
        <f t="shared" si="7"/>
        <v>0</v>
      </c>
      <c r="D44" s="43" t="str">
        <f t="shared" si="7"/>
        <v xml:space="preserve">      미수금 </v>
      </c>
      <c r="E44" s="44"/>
      <c r="F44" s="44"/>
      <c r="G44" s="44"/>
      <c r="H44" s="44"/>
      <c r="I44" s="44"/>
      <c r="J44" s="44"/>
      <c r="K44" s="40" t="str">
        <f>K19</f>
        <v>클론</v>
      </c>
      <c r="L44" s="41"/>
      <c r="M44" s="41"/>
      <c r="N44" s="41"/>
      <c r="O44" s="41"/>
      <c r="P44" s="36">
        <f t="shared" si="5"/>
        <v>1</v>
      </c>
      <c r="Q44" s="36"/>
      <c r="R44" s="36"/>
      <c r="S44" s="36"/>
      <c r="T44" s="42">
        <f>T19</f>
        <v>150000</v>
      </c>
      <c r="U44" s="36"/>
      <c r="V44" s="36"/>
      <c r="W44" s="36"/>
      <c r="X44" s="36">
        <f t="shared" si="6"/>
        <v>150000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7"/>
        <v>0</v>
      </c>
      <c r="B45" s="47">
        <f t="shared" si="7"/>
        <v>0</v>
      </c>
      <c r="C45" s="49">
        <f t="shared" si="7"/>
        <v>0</v>
      </c>
      <c r="D45" s="51" t="str">
        <f>D20</f>
        <v xml:space="preserve">농협 352 0106 5114 13(장효주)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5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성민오토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986000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disablePrompts="1"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B32 A1:A3 B34 B1:D2 B5 B9 B3 B30 L37:S42 K22:K42 E22:J35 E37:J44 C22:D27 L12:O19 A22:B28 K3:K19 L22:S35 Q12:S19 P12:P20 U12:W19 T11:T20 U22:AE35 AB37:AE42 A36:D45 K43:O44 Q43:S44 P43:P45 T22:T45 X45 A47:AE48 AC43:AE44 AB43:AB45 U37:AA44 Y12:AA19 O1:AE10 L3:N10 K1:N2 E1:J10 AC12:AE19 X12:X20 AB12:AB20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3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2024-06-18T01:37:49Z</cp:lastPrinted>
  <dcterms:created xsi:type="dcterms:W3CDTF">2010-01-19T05:17:14Z</dcterms:created>
  <dcterms:modified xsi:type="dcterms:W3CDTF">2024-06-18T01:42:59Z</dcterms:modified>
</cp:coreProperties>
</file>