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0FB5EE47-4907-4865-A6AC-CFD699081010}" xr6:coauthVersionLast="47" xr6:coauthVersionMax="47" xr10:uidLastSave="{00000000-0000-0000-0000-000000000000}"/>
  <bookViews>
    <workbookView xWindow="5235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18" i="1" l="1"/>
  <c r="V48" i="1"/>
  <c r="Y39" i="1"/>
  <c r="Y40" i="1"/>
  <c r="Y41" i="1"/>
  <c r="Y42" i="1"/>
  <c r="Y43" i="1"/>
  <c r="Y45" i="1"/>
  <c r="Y14" i="1"/>
  <c r="Y15" i="1"/>
  <c r="Y16" i="1"/>
  <c r="Y17" i="1"/>
  <c r="Y18" i="1"/>
  <c r="Y19" i="1"/>
  <c r="Y44" i="1" s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48" i="1" l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<sst xmlns="http://schemas.openxmlformats.org/spreadsheetml/2006/main" count="65" uniqueCount="55">
  <si>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</si>
  <si>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</si>
  <si>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</si>
  <si>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</si>
  <si>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</si>
  <si>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</si>
  <si>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</si>
  <si>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</si>
  <si>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</si>
  <si>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</si>
  <si>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</si>
  <si>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</si>
  <si>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</si>
  <si>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</si>
  <si>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</si>
  <si>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</si>
  <si>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</si>
  <si>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</si>
  <si>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</si>
  <si>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</si>
  <si>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</si>
  <si>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</si>
  <si>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</si>
  <si>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</si>
  <si>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</si>
  <si>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</si>
  <si>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</si>
  <si>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</si>
  <si>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</si>
  <si>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</si>
  <si>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</si>
  <si>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</si>
  <si>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</si>
  <si>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</si>
  <si>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</si>
  <si>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</si>
  <si>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</si>
  <si>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</si>
  <si>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</si>
  <si>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</si>
  <si>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</si>
  <si>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</si>
  <si>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</si>
  <si>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</si>
  <si>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</si>
  <si>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</si>
  <si>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</si>
  <si>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</si>
  <si>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</si>
  <si>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</si>
  <si>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오토서비스</t>
    <phoneticPr fontId="5" type="noConversion"/>
  </si>
  <si>
    <t>평남로374</t>
    <phoneticPr fontId="5" type="noConversion"/>
  </si>
  <si>
    <t>010-4131-2070</t>
    <phoneticPr fontId="5" type="noConversion"/>
  </si>
  <si>
    <t>유완근</t>
    <phoneticPr fontId="5" type="noConversion"/>
  </si>
  <si>
    <t>6HP21 Solenoid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</si>
</sst>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2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64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50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51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41</v>
      </c>
      <c r="V6" s="141"/>
      <c r="W6" s="141"/>
      <c r="X6" s="141"/>
      <c r="Y6" s="141"/>
      <c r="Z6" s="131" t="s">
        <v>6</v>
      </c>
      <c r="AA6" s="131"/>
      <c r="AB6" s="141" t="s">
        <v>42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52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43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49</v>
      </c>
      <c r="D10" s="140"/>
      <c r="E10" s="140"/>
      <c r="F10" s="146">
        <v>473000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8</v>
      </c>
      <c r="R10" s="131"/>
      <c r="S10" s="131"/>
      <c r="T10" s="131"/>
      <c r="U10" s="141" t="s">
        <v>39</v>
      </c>
      <c r="V10" s="141"/>
      <c r="W10" s="141"/>
      <c r="X10" s="141"/>
      <c r="Y10" s="141"/>
      <c r="Z10" s="131" t="s">
        <v>9</v>
      </c>
      <c r="AA10" s="131"/>
      <c r="AB10" s="141" t="s">
        <v>44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3" t="s">
        <v>12</v>
      </c>
      <c r="F12" s="112"/>
      <c r="G12" s="112"/>
      <c r="H12" s="112"/>
      <c r="I12" s="112"/>
      <c r="J12" s="112"/>
      <c r="K12" s="112"/>
      <c r="L12" s="113" t="s">
        <v>13</v>
      </c>
      <c r="M12" s="112"/>
      <c r="N12" s="112"/>
      <c r="O12" s="112"/>
      <c r="P12" s="112"/>
      <c r="Q12" s="112" t="s">
        <v>14</v>
      </c>
      <c r="R12" s="112"/>
      <c r="S12" s="112"/>
      <c r="T12" s="112"/>
      <c r="U12" s="113" t="s">
        <v>15</v>
      </c>
      <c r="V12" s="112"/>
      <c r="W12" s="112"/>
      <c r="X12" s="112"/>
      <c r="Y12" s="112" t="s">
        <v>16</v>
      </c>
      <c r="Z12" s="112"/>
      <c r="AA12" s="112"/>
      <c r="AB12" s="112"/>
      <c r="AC12" s="112" t="s">
        <v>17</v>
      </c>
      <c r="AD12" s="112"/>
      <c r="AE12" s="112"/>
      <c r="AF12" s="114"/>
    </row>
    <row r="13" spans="2:32" ht="18" customHeight="1" x14ac:dyDescent="0.15">
      <c r="B13" s="8">
        <v>24</v>
      </c>
      <c r="C13" s="9">
        <v>6</v>
      </c>
      <c r="D13" s="10">
        <v>4</v>
      </c>
      <c r="E13" s="107" t="s">
        <v>54</v>
      </c>
      <c r="F13" s="108"/>
      <c r="G13" s="108"/>
      <c r="H13" s="108"/>
      <c r="I13" s="108"/>
      <c r="J13" s="108"/>
      <c r="K13" s="108"/>
      <c r="L13" s="109"/>
      <c r="M13" s="110"/>
      <c r="N13" s="110"/>
      <c r="O13" s="110"/>
      <c r="P13" s="110"/>
      <c r="Q13" s="69">
        <v>1</v>
      </c>
      <c r="R13" s="69"/>
      <c r="S13" s="69"/>
      <c r="T13" s="69"/>
      <c r="U13" s="68">
        <v>430000</v>
      </c>
      <c r="V13" s="69"/>
      <c r="W13" s="69"/>
      <c r="X13" s="69"/>
      <c r="Y13" s="69">
        <f>U13*Q13</f>
        <v>430000</v>
      </c>
      <c r="Z13" s="69"/>
      <c r="AA13" s="69"/>
      <c r="AB13" s="69"/>
      <c r="AC13" s="69">
        <v>43000</v>
      </c>
      <c r="AD13" s="69"/>
      <c r="AE13" s="69"/>
      <c r="AF13" s="111"/>
    </row>
    <row r="14" spans="2:32" ht="18" customHeight="1" x14ac:dyDescent="0.15">
      <c r="B14" s="8"/>
      <c r="C14" s="9"/>
      <c r="D14" s="10"/>
      <c r="E14" s="107"/>
      <c r="F14" s="108"/>
      <c r="G14" s="108"/>
      <c r="H14" s="108"/>
      <c r="I14" s="108"/>
      <c r="J14" s="108"/>
      <c r="K14" s="108"/>
      <c r="L14" s="109"/>
      <c r="M14" s="110"/>
      <c r="N14" s="110"/>
      <c r="O14" s="110"/>
      <c r="P14" s="110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70"/>
      <c r="AD14" s="71"/>
      <c r="AE14" s="71"/>
      <c r="AF14" s="72"/>
    </row>
    <row r="15" spans="2:32" ht="18" customHeight="1" x14ac:dyDescent="0.15">
      <c r="B15" s="8"/>
      <c r="C15" s="9"/>
      <c r="D15" s="10"/>
      <c r="E15" s="107"/>
      <c r="F15" s="108"/>
      <c r="G15" s="108"/>
      <c r="H15" s="108"/>
      <c r="I15" s="108"/>
      <c r="J15" s="108"/>
      <c r="K15" s="108"/>
      <c r="L15" s="109"/>
      <c r="M15" s="110"/>
      <c r="N15" s="110"/>
      <c r="O15" s="110"/>
      <c r="P15" s="110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70"/>
      <c r="AD15" s="71"/>
      <c r="AE15" s="71"/>
      <c r="AF15" s="72"/>
    </row>
    <row r="16" spans="2:32" ht="18" customHeight="1" x14ac:dyDescent="0.15">
      <c r="B16" s="8"/>
      <c r="C16" s="9"/>
      <c r="D16" s="10"/>
      <c r="E16" s="107"/>
      <c r="F16" s="108"/>
      <c r="G16" s="108"/>
      <c r="H16" s="108"/>
      <c r="I16" s="108"/>
      <c r="J16" s="108"/>
      <c r="K16" s="108"/>
      <c r="L16" s="109"/>
      <c r="M16" s="110"/>
      <c r="N16" s="110"/>
      <c r="O16" s="110"/>
      <c r="P16" s="110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70"/>
      <c r="AD16" s="71"/>
      <c r="AE16" s="71"/>
      <c r="AF16" s="72"/>
    </row>
    <row r="17" spans="2:32" ht="18" customHeight="1" x14ac:dyDescent="0.15">
      <c r="B17" s="8"/>
      <c r="C17" s="9"/>
      <c r="D17" s="10"/>
      <c r="E17" s="107"/>
      <c r="F17" s="108"/>
      <c r="G17" s="108"/>
      <c r="H17" s="108"/>
      <c r="I17" s="108"/>
      <c r="J17" s="108"/>
      <c r="K17" s="108"/>
      <c r="L17" s="109"/>
      <c r="M17" s="110"/>
      <c r="N17" s="110"/>
      <c r="O17" s="110"/>
      <c r="P17" s="110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70"/>
      <c r="AD17" s="71"/>
      <c r="AE17" s="71"/>
      <c r="AF17" s="72"/>
    </row>
    <row r="18" spans="2:32" ht="18" customHeight="1" x14ac:dyDescent="0.15">
      <c r="B18" s="8"/>
      <c r="C18" s="9"/>
      <c r="D18" s="10"/>
      <c r="E18" s="107"/>
      <c r="F18" s="108"/>
      <c r="G18" s="108"/>
      <c r="H18" s="108"/>
      <c r="I18" s="108"/>
      <c r="J18" s="108"/>
      <c r="K18" s="108"/>
      <c r="L18" s="109"/>
      <c r="M18" s="110"/>
      <c r="N18" s="110"/>
      <c r="O18" s="110"/>
      <c r="P18" s="110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70" t="str">
        <f t="shared" ref="AC18" si="1">IF(U18="","",Y18*0.1)</f>
        <v/>
      </c>
      <c r="AD18" s="71"/>
      <c r="AE18" s="71"/>
      <c r="AF18" s="72"/>
    </row>
    <row r="19" spans="2:32" ht="18" customHeight="1" x14ac:dyDescent="0.15">
      <c r="B19" s="8"/>
      <c r="C19" s="9"/>
      <c r="D19" s="10"/>
      <c r="E19" s="107"/>
      <c r="F19" s="108"/>
      <c r="G19" s="108"/>
      <c r="H19" s="108"/>
      <c r="I19" s="108"/>
      <c r="J19" s="108"/>
      <c r="K19" s="108"/>
      <c r="L19" s="109"/>
      <c r="M19" s="110"/>
      <c r="N19" s="110"/>
      <c r="O19" s="110"/>
      <c r="P19" s="110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70"/>
      <c r="AD19" s="71"/>
      <c r="AE19" s="71"/>
      <c r="AF19" s="72"/>
    </row>
    <row r="20" spans="2:32" ht="18" customHeight="1" x14ac:dyDescent="0.15">
      <c r="B20" s="8"/>
      <c r="C20" s="9"/>
      <c r="D20" s="10"/>
      <c r="E20" s="170" t="s">
        <v>48</v>
      </c>
      <c r="F20" s="171"/>
      <c r="G20" s="171"/>
      <c r="H20" s="171"/>
      <c r="I20" s="171"/>
      <c r="J20" s="171"/>
      <c r="K20" s="171"/>
      <c r="L20" s="109"/>
      <c r="M20" s="110"/>
      <c r="N20" s="110"/>
      <c r="O20" s="110"/>
      <c r="P20" s="110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70"/>
      <c r="AD20" s="71"/>
      <c r="AE20" s="71"/>
      <c r="AF20" s="72"/>
    </row>
    <row r="21" spans="2:32" ht="18" customHeight="1" x14ac:dyDescent="0.15">
      <c r="B21" s="190"/>
      <c r="C21" s="192"/>
      <c r="D21" s="192"/>
      <c r="E21" s="184" t="s">
        <v>46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79"/>
      <c r="R21" s="80"/>
      <c r="S21" s="80"/>
      <c r="T21" s="81"/>
      <c r="U21" s="73"/>
      <c r="V21" s="74"/>
      <c r="W21" s="74"/>
      <c r="X21" s="75"/>
      <c r="Y21" s="79" t="str">
        <f>IF(U22="","",Q22*U22)</f>
        <v/>
      </c>
      <c r="Z21" s="80"/>
      <c r="AA21" s="80"/>
      <c r="AB21" s="81"/>
      <c r="AC21" s="79" t="str">
        <f>IF(U21="","",#REF!*0.1)</f>
        <v/>
      </c>
      <c r="AD21" s="80"/>
      <c r="AE21" s="80"/>
      <c r="AF21" s="85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2"/>
      <c r="R22" s="83"/>
      <c r="S22" s="83"/>
      <c r="T22" s="84"/>
      <c r="U22" s="76"/>
      <c r="V22" s="77"/>
      <c r="W22" s="77"/>
      <c r="X22" s="78"/>
      <c r="Y22" s="82"/>
      <c r="Z22" s="83"/>
      <c r="AA22" s="83"/>
      <c r="AB22" s="84"/>
      <c r="AC22" s="82"/>
      <c r="AD22" s="83"/>
      <c r="AE22" s="83"/>
      <c r="AF22" s="86"/>
    </row>
    <row r="23" spans="2:32" ht="18" customHeight="1" x14ac:dyDescent="0.15">
      <c r="B23" s="172" t="s">
        <v>18</v>
      </c>
      <c r="C23" s="57"/>
      <c r="D23" s="173"/>
      <c r="E23" s="173"/>
      <c r="F23" s="173"/>
      <c r="G23" s="175" t="s">
        <v>53</v>
      </c>
      <c r="H23" s="176"/>
      <c r="I23" s="176"/>
      <c r="J23" s="57" t="s">
        <v>19</v>
      </c>
      <c r="K23" s="179" t="s">
        <v>20</v>
      </c>
      <c r="L23" s="57"/>
      <c r="M23" s="57"/>
      <c r="N23" s="57"/>
      <c r="O23" s="180"/>
      <c r="P23" s="175" t="s">
        <v>45</v>
      </c>
      <c r="Q23" s="176"/>
      <c r="R23" s="176"/>
      <c r="S23" s="176"/>
      <c r="T23" s="176"/>
      <c r="U23" s="57" t="s">
        <v>19</v>
      </c>
      <c r="V23" s="59" t="s">
        <v>47</v>
      </c>
      <c r="W23" s="60"/>
      <c r="X23" s="60"/>
      <c r="Y23" s="60"/>
      <c r="Z23" s="87">
        <v>473000</v>
      </c>
      <c r="AA23" s="88"/>
      <c r="AB23" s="88"/>
      <c r="AC23" s="88"/>
      <c r="AD23" s="88"/>
      <c r="AE23" s="88"/>
      <c r="AF23" s="89"/>
    </row>
    <row r="24" spans="2:32" ht="18" customHeight="1" thickBot="1" x14ac:dyDescent="0.2">
      <c r="B24" s="174"/>
      <c r="C24" s="58"/>
      <c r="D24" s="58"/>
      <c r="E24" s="58"/>
      <c r="F24" s="58"/>
      <c r="G24" s="177"/>
      <c r="H24" s="178"/>
      <c r="I24" s="178"/>
      <c r="J24" s="58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58"/>
      <c r="V24" s="61"/>
      <c r="W24" s="62"/>
      <c r="X24" s="62"/>
      <c r="Y24" s="62"/>
      <c r="Z24" s="90"/>
      <c r="AA24" s="90"/>
      <c r="AB24" s="90"/>
      <c r="AC24" s="90"/>
      <c r="AD24" s="90"/>
      <c r="AE24" s="90"/>
      <c r="AF24" s="91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2" t="s">
        <v>21</v>
      </c>
      <c r="C27" s="93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5"/>
    </row>
    <row r="28" spans="2:32" ht="15" customHeight="1" x14ac:dyDescent="0.15">
      <c r="B28" s="96"/>
      <c r="C28" s="97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9"/>
    </row>
    <row r="29" spans="2:32" ht="14.1" customHeight="1" x14ac:dyDescent="0.15">
      <c r="B29" s="100" t="s">
        <v>22</v>
      </c>
      <c r="C29" s="67" t="s">
        <v>23</v>
      </c>
      <c r="D29" s="67"/>
      <c r="E29" s="67"/>
      <c r="F29" s="63" t="str">
        <f>F4</f>
        <v>오토서비스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101" t="str">
        <f>U4</f>
        <v>259-12-01768</v>
      </c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2"/>
    </row>
    <row r="30" spans="2:32" ht="14.1" customHeight="1" x14ac:dyDescent="0.15">
      <c r="B30" s="100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2"/>
    </row>
    <row r="31" spans="2:32" ht="14.1" customHeight="1" x14ac:dyDescent="0.15">
      <c r="B31" s="100"/>
      <c r="C31" s="67" t="s">
        <v>24</v>
      </c>
      <c r="D31" s="67"/>
      <c r="E31" s="67"/>
      <c r="F31" s="103" t="str">
        <f>F6</f>
        <v>평남로374</v>
      </c>
      <c r="G31" s="103"/>
      <c r="H31" s="103"/>
      <c r="I31" s="103"/>
      <c r="J31" s="103"/>
      <c r="K31" s="103"/>
      <c r="L31" s="103"/>
      <c r="M31" s="103"/>
      <c r="N31" s="103"/>
      <c r="O31" s="103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100"/>
      <c r="C32" s="67"/>
      <c r="D32" s="67"/>
      <c r="E32" s="67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100"/>
      <c r="C33" s="34" t="s">
        <v>25</v>
      </c>
      <c r="D33" s="34"/>
      <c r="E33" s="34"/>
      <c r="F33" s="63" t="str">
        <f>F8</f>
        <v>010-4131-2070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3" t="str">
        <f>U8</f>
        <v>대구 달서구 용산로 28(본리동)</v>
      </c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4"/>
    </row>
    <row r="34" spans="2:32" ht="14.1" customHeight="1" x14ac:dyDescent="0.15">
      <c r="B34" s="100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4"/>
    </row>
    <row r="35" spans="2:32" ht="14.1" customHeight="1" x14ac:dyDescent="0.15">
      <c r="B35" s="100"/>
      <c r="C35" s="67" t="s">
        <v>26</v>
      </c>
      <c r="D35" s="67"/>
      <c r="E35" s="67"/>
      <c r="F35" s="105">
        <f>F10</f>
        <v>473000</v>
      </c>
      <c r="G35" s="106"/>
      <c r="H35" s="106"/>
      <c r="I35" s="106"/>
      <c r="J35" s="106"/>
      <c r="K35" s="106"/>
      <c r="L35" s="106"/>
      <c r="M35" s="106"/>
      <c r="N35" s="106"/>
      <c r="O35" s="106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100"/>
      <c r="C36" s="67"/>
      <c r="D36" s="67"/>
      <c r="E36" s="67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4</v>
      </c>
      <c r="E38" s="38" t="str">
        <f t="shared" si="2"/>
        <v>6HP21 Solenoid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430000</v>
      </c>
      <c r="V38" s="36"/>
      <c r="W38" s="36"/>
      <c r="X38" s="36"/>
      <c r="Y38" s="36">
        <f>Y13</f>
        <v>430000</v>
      </c>
      <c r="Z38" s="36"/>
      <c r="AA38" s="36"/>
      <c r="AB38" s="36"/>
      <c r="AC38" s="36">
        <f>AC13</f>
        <v>43000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6">
        <f t="shared" si="3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유완근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473000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2024-06-04T05:45:02Z</cp:lastPrinted>
  <dcterms:created xsi:type="dcterms:W3CDTF">2010-01-19T05:17:14Z</dcterms:created>
  <dcterms:modified xsi:type="dcterms:W3CDTF">2024-06-04T05:48:50Z</dcterms:modified>
</cp:coreProperties>
</file>