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3102EB22-7173-47DE-8662-D4234A206CA8}" xr6:coauthVersionLast="47" xr6:coauthVersionMax="47" xr10:uidLastSave="{00000000-0000-0000-0000-000000000000}"/>
  <bookViews>
    <workbookView xWindow="945" yWindow="705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2" i="1" l="1"/>
  <c r="AB12" i="1" s="1"/>
  <c r="X13" i="1"/>
  <c r="AB13" i="1" s="1"/>
  <c r="AB38" i="1" s="1"/>
  <c r="X14" i="1"/>
  <c r="AB15" i="1"/>
  <c r="AB40" i="1" s="1"/>
  <c r="AB16" i="1"/>
  <c r="AB41" i="1" s="1"/>
  <c r="AB17" i="1"/>
  <c r="AB18" i="1"/>
  <c r="AB43" i="1" s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J47" i="1"/>
  <c r="A47" i="1"/>
  <c r="E9" i="1" l="1"/>
  <c r="AB44" i="1"/>
  <c r="X38" i="1"/>
  <c r="AB14" i="1"/>
  <c r="AB39" i="1" s="1"/>
  <c r="X37" i="1"/>
  <c r="AB37" i="1"/>
  <c r="Y22" i="1" l="1"/>
  <c r="E34" i="1" s="1"/>
  <c r="Y47" i="1" l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<sst xmlns="http://schemas.openxmlformats.org/spreadsheetml/2006/main" count="68" uniqueCount="58">
  <si>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</si>
  <si>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</si>
  <si>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</si>
  <si>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</si>
  <si>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</si>
  <si>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</si>
  <si>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</si>
  <si>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</si>
  <si>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</si>
  <si>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</si>
  <si>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</si>
  <si>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</si>
  <si>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</si>
  <si>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</si>
  <si>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</si>
  <si>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</si>
  <si>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</si>
  <si>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</si>
  <si>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</si>
  <si>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</si>
  <si>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</si>
  <si>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</si>
  <si>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</si>
  <si>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</si>
  <si>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</si>
  <si>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</si>
  <si>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</si>
  <si>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</si>
  <si>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</si>
  <si>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</si>
  <si>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</si>
  <si>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</si>
  <si>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</si>
  <si>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</si>
  <si>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</si>
  <si>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</si>
  <si>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</si>
  <si>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</si>
  <si>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</si>
  <si>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</si>
  <si>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</si>
  <si>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</si>
  <si>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</si>
  <si>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</si>
  <si>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</si>
  <si>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</si>
  <si>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</si>
  <si>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</si>
  <si>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</si>
  <si>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</si>
  <si>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대구오토정비</t>
    <phoneticPr fontId="5" type="noConversion"/>
  </si>
  <si>
    <t>대구광역시 달서구 장기로65길 7</t>
    <phoneticPr fontId="5" type="noConversion"/>
  </si>
  <si>
    <t>010-3542-4069</t>
    <phoneticPr fontId="5" type="noConversion"/>
  </si>
  <si>
    <t>김대섭</t>
    <phoneticPr fontId="5" type="noConversion"/>
  </si>
  <si>
    <t>VGSNAG3</t>
    <phoneticPr fontId="5" type="noConversion"/>
  </si>
  <si>
    <t>BENZ</t>
    <phoneticPr fontId="5" type="noConversion"/>
  </si>
  <si>
    <t>Oilpan</t>
    <phoneticPr fontId="5" type="noConversion"/>
  </si>
  <si>
    <t>BMTSR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</si>
</sst>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D16" sqref="D16:J16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50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51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52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SUM(X12:AE18)</f>
        <v>1375000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9</v>
      </c>
      <c r="C12" s="10">
        <v>10</v>
      </c>
      <c r="D12" s="31" t="s">
        <v>54</v>
      </c>
      <c r="E12" s="32"/>
      <c r="F12" s="32"/>
      <c r="G12" s="32"/>
      <c r="H12" s="32"/>
      <c r="I12" s="32"/>
      <c r="J12" s="32"/>
      <c r="K12" s="49" t="s">
        <v>55</v>
      </c>
      <c r="L12" s="50"/>
      <c r="M12" s="50"/>
      <c r="N12" s="50"/>
      <c r="O12" s="50"/>
      <c r="P12" s="51">
        <v>1</v>
      </c>
      <c r="Q12" s="51"/>
      <c r="R12" s="51"/>
      <c r="S12" s="51"/>
      <c r="T12" s="68">
        <v>1200000</v>
      </c>
      <c r="U12" s="51"/>
      <c r="V12" s="51"/>
      <c r="W12" s="51"/>
      <c r="X12" s="51">
        <f>T12*P12</f>
        <v>1200000</v>
      </c>
      <c r="Y12" s="51"/>
      <c r="Z12" s="51"/>
      <c r="AA12" s="51"/>
      <c r="AB12" s="51">
        <f>X12*0.1</f>
        <v>120000</v>
      </c>
      <c r="AC12" s="51"/>
      <c r="AD12" s="51"/>
      <c r="AE12" s="113"/>
    </row>
    <row r="13" spans="1:31" ht="18" customHeight="1" x14ac:dyDescent="0.15">
      <c r="A13" s="8"/>
      <c r="B13" s="9"/>
      <c r="C13" s="10"/>
      <c r="D13" s="31" t="s">
        <v>56</v>
      </c>
      <c r="E13" s="32"/>
      <c r="F13" s="32"/>
      <c r="G13" s="32"/>
      <c r="H13" s="32"/>
      <c r="I13" s="32"/>
      <c r="J13" s="32"/>
      <c r="K13" s="49" t="s">
        <v>57</v>
      </c>
      <c r="L13" s="50"/>
      <c r="M13" s="50"/>
      <c r="N13" s="50"/>
      <c r="O13" s="50"/>
      <c r="P13" s="51">
        <v>1</v>
      </c>
      <c r="Q13" s="51"/>
      <c r="R13" s="51"/>
      <c r="S13" s="51"/>
      <c r="T13" s="68">
        <v>50000</v>
      </c>
      <c r="U13" s="51"/>
      <c r="V13" s="51"/>
      <c r="W13" s="51"/>
      <c r="X13" s="51">
        <f t="shared" ref="X13:X19" si="0">T13*P13</f>
        <v>50000</v>
      </c>
      <c r="Y13" s="51"/>
      <c r="Z13" s="51"/>
      <c r="AA13" s="51"/>
      <c r="AB13" s="51">
        <f t="shared" ref="AB13:AB18" si="1">X13*0.1</f>
        <v>5000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/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si="0"/>
        <v>0</v>
      </c>
      <c r="Y14" s="51"/>
      <c r="Z14" s="51"/>
      <c r="AA14" s="51"/>
      <c r="AB14" s="51">
        <f t="shared" si="1"/>
        <v>0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>
        <f t="shared" si="1"/>
        <v>0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>
        <f t="shared" si="1"/>
        <v>0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>
        <f t="shared" si="1"/>
        <v>0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>
        <f t="shared" si="1"/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49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>
        <v>1</v>
      </c>
      <c r="Q19" s="51"/>
      <c r="R19" s="51"/>
      <c r="S19" s="51"/>
      <c r="T19" s="68">
        <v>6407500</v>
      </c>
      <c r="U19" s="51"/>
      <c r="V19" s="51"/>
      <c r="W19" s="51"/>
      <c r="X19" s="51">
        <f t="shared" si="0"/>
        <v>6407500</v>
      </c>
      <c r="Y19" s="51"/>
      <c r="Z19" s="51"/>
      <c r="AA19" s="51"/>
      <c r="AB19" s="51"/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47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53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48</v>
      </c>
      <c r="V22" s="155"/>
      <c r="W22" s="155"/>
      <c r="X22" s="155"/>
      <c r="Y22" s="122">
        <f>SUM(X12:AE19)</f>
        <v>7782500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대구오토정비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대구광역시 달서구 장기로65길 7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010-3542-4069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1375000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9</v>
      </c>
      <c r="C37" s="13">
        <f t="shared" si="2"/>
        <v>10</v>
      </c>
      <c r="D37" s="146" t="str">
        <f t="shared" si="2"/>
        <v>VGSNAG3</v>
      </c>
      <c r="E37" s="147"/>
      <c r="F37" s="147"/>
      <c r="G37" s="147"/>
      <c r="H37" s="147"/>
      <c r="I37" s="147"/>
      <c r="J37" s="147"/>
      <c r="K37" s="148" t="str">
        <f>K12</f>
        <v>BENZ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1200000</v>
      </c>
      <c r="U37" s="150"/>
      <c r="V37" s="150"/>
      <c r="W37" s="150"/>
      <c r="X37" s="150">
        <f>X12</f>
        <v>1200000</v>
      </c>
      <c r="Y37" s="150"/>
      <c r="Z37" s="150"/>
      <c r="AA37" s="150"/>
      <c r="AB37" s="150">
        <f>AB12</f>
        <v>120000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 t="str">
        <f t="shared" si="2"/>
        <v>Oilpan</v>
      </c>
      <c r="E38" s="147"/>
      <c r="F38" s="147"/>
      <c r="G38" s="147"/>
      <c r="H38" s="147"/>
      <c r="I38" s="147"/>
      <c r="J38" s="147"/>
      <c r="K38" s="148" t="str">
        <f>K13</f>
        <v>BMTSR</v>
      </c>
      <c r="L38" s="149"/>
      <c r="M38" s="149"/>
      <c r="N38" s="149"/>
      <c r="O38" s="149"/>
      <c r="P38" s="150">
        <f t="shared" si="3"/>
        <v>1</v>
      </c>
      <c r="Q38" s="150"/>
      <c r="R38" s="150"/>
      <c r="S38" s="150"/>
      <c r="T38" s="153">
        <f>T13</f>
        <v>50000</v>
      </c>
      <c r="U38" s="150"/>
      <c r="V38" s="150"/>
      <c r="W38" s="150"/>
      <c r="X38" s="150">
        <f t="shared" ref="X38:X44" si="4">X13</f>
        <v>50000</v>
      </c>
      <c r="Y38" s="150"/>
      <c r="Z38" s="150"/>
      <c r="AA38" s="150"/>
      <c r="AB38" s="150">
        <f>AB13</f>
        <v>5000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>
        <f t="shared" si="2"/>
        <v>0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3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>
        <f t="shared" si="2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>
        <f t="shared" si="2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0</v>
      </c>
      <c r="Q42" s="150"/>
      <c r="R42" s="150"/>
      <c r="S42" s="150"/>
      <c r="T42" s="153"/>
      <c r="U42" s="150"/>
      <c r="V42" s="150"/>
      <c r="W42" s="150"/>
      <c r="X42" s="150">
        <f t="shared" si="4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1</v>
      </c>
      <c r="Q44" s="150"/>
      <c r="R44" s="150"/>
      <c r="S44" s="150"/>
      <c r="T44" s="153">
        <f>T19</f>
        <v>6407500</v>
      </c>
      <c r="U44" s="150"/>
      <c r="V44" s="150"/>
      <c r="W44" s="150"/>
      <c r="X44" s="150">
        <f t="shared" si="4"/>
        <v>6407500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 xml:space="preserve">농협 352 0106 5114 13 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김대섭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7782500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2024-09-10T01:30:22Z</cp:lastPrinted>
  <dcterms:created xsi:type="dcterms:W3CDTF">2010-01-19T05:17:14Z</dcterms:created>
  <dcterms:modified xsi:type="dcterms:W3CDTF">2024-09-10T01:56:05Z</dcterms:modified>
</cp:coreProperties>
</file>